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edgehill-my.sharepoint.com/personal/brewstej_edgehill_ac_uk/Documents/PhD/Data/Spiders/"/>
    </mc:Choice>
  </mc:AlternateContent>
  <xr:revisionPtr revIDLastSave="2592" documentId="14_{C4528F87-D6A8-4C7D-BBE3-D563030588B6}" xr6:coauthVersionLast="47" xr6:coauthVersionMax="47" xr10:uidLastSave="{F9DDC810-7857-4E22-B87E-8D59371F80CA}"/>
  <bookViews>
    <workbookView xWindow="-120" yWindow="-120" windowWidth="20730" windowHeight="11160" activeTab="1" xr2:uid="{00000000-000D-0000-FFFF-FFFF00000000}"/>
  </bookViews>
  <sheets>
    <sheet name="Chapter_1" sheetId="7" r:id="rId1"/>
    <sheet name="Chapter_2" sheetId="18" r:id="rId2"/>
    <sheet name="Name_updates" sheetId="3" r:id="rId3"/>
    <sheet name="voucher" sheetId="5" r:id="rId4"/>
    <sheet name="Guilds" sheetId="9" r:id="rId5"/>
    <sheet name="Sheet4" sheetId="14" r:id="rId6"/>
    <sheet name="control" sheetId="13" r:id="rId7"/>
    <sheet name="0.5yrs" sheetId="10" r:id="rId8"/>
    <sheet name="Sheet3" sheetId="15" r:id="rId9"/>
    <sheet name="ID_check" sheetId="4" r:id="rId10"/>
    <sheet name="2.5yrs" sheetId="12" r:id="rId11"/>
    <sheet name="Sheet5" sheetId="16" r:id="rId12"/>
    <sheet name="3.5yrs" sheetId="11" r:id="rId13"/>
    <sheet name="Sheet6" sheetId="17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3" i="5" l="1"/>
  <c r="G272" i="5"/>
  <c r="L371" i="18"/>
  <c r="L372" i="18"/>
  <c r="L373" i="18"/>
  <c r="L374" i="18"/>
  <c r="L375" i="18"/>
  <c r="L376" i="18"/>
  <c r="L377" i="18"/>
  <c r="L378" i="18"/>
  <c r="L379" i="18"/>
  <c r="L380" i="18"/>
  <c r="L381" i="18"/>
  <c r="L382" i="18"/>
  <c r="L383" i="18"/>
  <c r="L384" i="18"/>
  <c r="L385" i="18"/>
  <c r="L386" i="18"/>
  <c r="L387" i="18"/>
  <c r="L388" i="18"/>
  <c r="L389" i="18"/>
  <c r="L390" i="18"/>
  <c r="L391" i="18"/>
  <c r="L392" i="18"/>
  <c r="L393" i="18"/>
  <c r="L394" i="18"/>
  <c r="L395" i="18"/>
  <c r="L396" i="18"/>
  <c r="L397" i="18"/>
  <c r="L398" i="18"/>
  <c r="L399" i="18"/>
  <c r="L400" i="18"/>
  <c r="L401" i="18"/>
  <c r="L402" i="18"/>
  <c r="L403" i="18"/>
  <c r="L404" i="18"/>
  <c r="L405" i="18"/>
  <c r="L406" i="18"/>
  <c r="L407" i="18"/>
  <c r="L408" i="18"/>
  <c r="L409" i="18"/>
  <c r="L410" i="18"/>
  <c r="L411" i="18"/>
  <c r="L412" i="18"/>
  <c r="L413" i="18"/>
  <c r="L414" i="18"/>
  <c r="L415" i="18"/>
  <c r="L416" i="18"/>
  <c r="L417" i="18"/>
  <c r="L418" i="18"/>
  <c r="L419" i="18"/>
  <c r="L420" i="18"/>
  <c r="L421" i="18"/>
  <c r="L422" i="18"/>
  <c r="L423" i="18"/>
  <c r="L424" i="18"/>
  <c r="L425" i="18"/>
  <c r="L426" i="18"/>
  <c r="L427" i="18"/>
  <c r="L428" i="18"/>
  <c r="L429" i="18"/>
  <c r="L430" i="18"/>
  <c r="L431" i="18"/>
  <c r="L432" i="18"/>
  <c r="L433" i="18"/>
  <c r="L434" i="18"/>
  <c r="L435" i="18"/>
  <c r="L436" i="18"/>
  <c r="L437" i="18"/>
  <c r="L438" i="18"/>
  <c r="L439" i="18"/>
  <c r="L440" i="18"/>
  <c r="L441" i="18"/>
  <c r="L442" i="18"/>
  <c r="L443" i="18"/>
  <c r="L444" i="18"/>
  <c r="L445" i="18"/>
  <c r="L446" i="18"/>
  <c r="L447" i="18"/>
  <c r="L448" i="18"/>
  <c r="L449" i="18"/>
  <c r="L450" i="18"/>
  <c r="L451" i="18"/>
  <c r="L452" i="18"/>
  <c r="L453" i="18"/>
  <c r="L454" i="18"/>
  <c r="L455" i="18"/>
  <c r="L456" i="18"/>
  <c r="L457" i="18"/>
  <c r="L458" i="18"/>
  <c r="L459" i="18"/>
  <c r="L460" i="18"/>
  <c r="L461" i="18"/>
  <c r="L462" i="18"/>
  <c r="L463" i="18"/>
  <c r="L464" i="18"/>
  <c r="L465" i="18"/>
  <c r="L466" i="18"/>
  <c r="L467" i="18"/>
  <c r="L468" i="18"/>
  <c r="L469" i="18"/>
  <c r="L370" i="18"/>
  <c r="L369" i="18"/>
  <c r="L368" i="18"/>
  <c r="L367" i="18"/>
  <c r="L366" i="18"/>
  <c r="L365" i="18"/>
  <c r="L364" i="18"/>
  <c r="L363" i="18"/>
  <c r="L362" i="18"/>
  <c r="L361" i="18"/>
  <c r="L360" i="18"/>
  <c r="L359" i="18"/>
  <c r="L358" i="18"/>
  <c r="L357" i="18"/>
  <c r="L356" i="18"/>
  <c r="L355" i="18"/>
  <c r="L354" i="18"/>
  <c r="L353" i="18"/>
  <c r="L352" i="18"/>
  <c r="L351" i="18"/>
  <c r="L350" i="18"/>
  <c r="L349" i="18"/>
  <c r="L348" i="18"/>
  <c r="L347" i="18"/>
  <c r="L346" i="18"/>
  <c r="L345" i="18"/>
  <c r="L344" i="18"/>
  <c r="L343" i="18"/>
  <c r="L342" i="18"/>
  <c r="L341" i="18"/>
  <c r="L340" i="18"/>
  <c r="L339" i="18"/>
  <c r="L338" i="18"/>
  <c r="L337" i="18"/>
  <c r="L336" i="18"/>
  <c r="L335" i="18"/>
  <c r="L334" i="18"/>
  <c r="L333" i="18"/>
  <c r="L332" i="18"/>
  <c r="L331" i="18"/>
  <c r="L330" i="18"/>
  <c r="L329" i="18"/>
  <c r="L328" i="18"/>
  <c r="L327" i="18"/>
  <c r="L326" i="18"/>
  <c r="L325" i="18"/>
  <c r="L324" i="18"/>
  <c r="L323" i="18"/>
  <c r="L322" i="18"/>
  <c r="L321" i="18"/>
  <c r="L320" i="18"/>
  <c r="L319" i="18"/>
  <c r="L318" i="18"/>
  <c r="L317" i="18"/>
  <c r="L316" i="18"/>
  <c r="L315" i="18"/>
  <c r="L314" i="18"/>
  <c r="L313" i="18"/>
  <c r="L312" i="18"/>
  <c r="L311" i="18"/>
  <c r="L310" i="18"/>
  <c r="L309" i="18"/>
  <c r="L308" i="18"/>
  <c r="L307" i="18"/>
  <c r="L306" i="18"/>
  <c r="L305" i="18"/>
  <c r="L304" i="18"/>
  <c r="L303" i="18"/>
  <c r="L302" i="18"/>
  <c r="L301" i="18"/>
  <c r="L300" i="18"/>
  <c r="L299" i="18"/>
  <c r="L298" i="18"/>
  <c r="L297" i="18"/>
  <c r="L296" i="18"/>
  <c r="L295" i="18"/>
  <c r="L294" i="18"/>
  <c r="L293" i="18"/>
  <c r="L292" i="18"/>
  <c r="L291" i="18"/>
  <c r="L290" i="18"/>
  <c r="L289" i="18"/>
  <c r="L288" i="18"/>
  <c r="L287" i="18"/>
  <c r="L286" i="18"/>
  <c r="L285" i="18"/>
  <c r="L284" i="18"/>
  <c r="L283" i="18"/>
  <c r="L282" i="18"/>
  <c r="L281" i="18"/>
  <c r="L280" i="18"/>
  <c r="L279" i="18"/>
  <c r="L278" i="18"/>
  <c r="L277" i="18"/>
  <c r="L276" i="18"/>
  <c r="L275" i="18"/>
  <c r="L274" i="18"/>
  <c r="L273" i="18"/>
  <c r="L272" i="18"/>
  <c r="L271" i="18"/>
  <c r="L270" i="18"/>
  <c r="L269" i="18"/>
  <c r="L268" i="18"/>
  <c r="L267" i="18"/>
  <c r="L266" i="18"/>
  <c r="L265" i="18"/>
  <c r="L264" i="18"/>
  <c r="L263" i="18"/>
  <c r="L262" i="18"/>
  <c r="L261" i="18"/>
  <c r="T261" i="18"/>
  <c r="L260" i="18"/>
  <c r="T260" i="18"/>
  <c r="L259" i="18"/>
  <c r="L258" i="18"/>
  <c r="L257" i="18"/>
  <c r="L256" i="18"/>
  <c r="L255" i="18"/>
  <c r="L254" i="18"/>
  <c r="L253" i="18"/>
  <c r="L252" i="18"/>
  <c r="L251" i="18"/>
  <c r="L250" i="18"/>
  <c r="L249" i="18"/>
  <c r="L248" i="18"/>
  <c r="L247" i="18"/>
  <c r="L246" i="18"/>
  <c r="L245" i="18"/>
  <c r="L244" i="18"/>
  <c r="L243" i="18"/>
  <c r="L242" i="18"/>
  <c r="L241" i="18"/>
  <c r="L240" i="18"/>
  <c r="L239" i="18"/>
  <c r="L238" i="18"/>
  <c r="L237" i="18"/>
  <c r="L236" i="18"/>
  <c r="G239" i="5"/>
  <c r="L235" i="18"/>
  <c r="L234" i="18"/>
  <c r="L233" i="18"/>
  <c r="L232" i="18"/>
  <c r="G267" i="5"/>
  <c r="G266" i="5"/>
  <c r="L231" i="18"/>
  <c r="L230" i="18"/>
  <c r="L229" i="18"/>
  <c r="L228" i="18"/>
  <c r="L227" i="18"/>
  <c r="L226" i="18"/>
  <c r="L225" i="18"/>
  <c r="L224" i="18"/>
  <c r="L223" i="18"/>
  <c r="L222" i="18"/>
  <c r="L221" i="18"/>
  <c r="L220" i="18"/>
  <c r="L219" i="18"/>
  <c r="L218" i="18"/>
  <c r="L217" i="18"/>
  <c r="L216" i="18"/>
  <c r="L215" i="18"/>
  <c r="L214" i="18"/>
  <c r="L213" i="18"/>
  <c r="L212" i="18"/>
  <c r="L211" i="18"/>
  <c r="L210" i="18"/>
  <c r="L209" i="18"/>
  <c r="L208" i="18"/>
  <c r="L207" i="18"/>
  <c r="L206" i="18"/>
  <c r="L205" i="18"/>
  <c r="L204" i="18"/>
  <c r="L203" i="18"/>
  <c r="L202" i="18"/>
  <c r="L201" i="18"/>
  <c r="L200" i="18"/>
  <c r="L199" i="18"/>
  <c r="L198" i="18"/>
  <c r="L197" i="18"/>
  <c r="L196" i="18"/>
  <c r="L195" i="18"/>
  <c r="L194" i="18"/>
  <c r="L193" i="18"/>
  <c r="L192" i="18"/>
  <c r="L191" i="18"/>
  <c r="L190" i="18"/>
  <c r="L189" i="18"/>
  <c r="L188" i="18"/>
  <c r="L187" i="18"/>
  <c r="L186" i="18"/>
  <c r="L185" i="18"/>
  <c r="L184" i="18"/>
  <c r="L183" i="18"/>
  <c r="L182" i="18"/>
  <c r="L181" i="18"/>
  <c r="L180" i="18"/>
  <c r="L179" i="18"/>
  <c r="L178" i="18"/>
  <c r="L177" i="18"/>
  <c r="L176" i="18"/>
  <c r="L175" i="18"/>
  <c r="L174" i="18"/>
  <c r="L173" i="18"/>
  <c r="L172" i="18"/>
  <c r="L171" i="18"/>
  <c r="L170" i="18"/>
  <c r="L169" i="18"/>
  <c r="L168" i="18"/>
  <c r="L167" i="18"/>
  <c r="L166" i="18"/>
  <c r="L165" i="18"/>
  <c r="L164" i="18"/>
  <c r="L163" i="18"/>
  <c r="L162" i="18"/>
  <c r="L161" i="18"/>
  <c r="L160" i="18"/>
  <c r="L159" i="18"/>
  <c r="L158" i="18"/>
  <c r="L157" i="18"/>
  <c r="L156" i="18"/>
  <c r="L155" i="18"/>
  <c r="L154" i="18"/>
  <c r="G258" i="5"/>
  <c r="G238" i="5"/>
  <c r="G221" i="5"/>
  <c r="L94" i="18"/>
  <c r="L61" i="18"/>
  <c r="T76" i="18"/>
  <c r="L76" i="18"/>
  <c r="T2" i="18"/>
  <c r="T3" i="18"/>
  <c r="T4" i="18"/>
  <c r="T5" i="18"/>
  <c r="T6" i="18"/>
  <c r="T7" i="18"/>
  <c r="T8" i="18"/>
  <c r="T9" i="18"/>
  <c r="T10" i="18"/>
  <c r="T11" i="18"/>
  <c r="T12" i="18"/>
  <c r="T13" i="18"/>
  <c r="T14" i="18"/>
  <c r="T15" i="18"/>
  <c r="T16" i="18"/>
  <c r="T17" i="18"/>
  <c r="T18" i="18"/>
  <c r="T19" i="18"/>
  <c r="T20" i="18"/>
  <c r="T21" i="18"/>
  <c r="T22" i="18"/>
  <c r="T23" i="18"/>
  <c r="T24" i="18"/>
  <c r="T25" i="18"/>
  <c r="T26" i="18"/>
  <c r="T27" i="18"/>
  <c r="T28" i="18"/>
  <c r="T29" i="18"/>
  <c r="T30" i="18"/>
  <c r="T31" i="18"/>
  <c r="T32" i="18"/>
  <c r="T33" i="18"/>
  <c r="T34" i="18"/>
  <c r="T35" i="18"/>
  <c r="T36" i="18"/>
  <c r="T37" i="18"/>
  <c r="T38" i="18"/>
  <c r="T39" i="18"/>
  <c r="T41" i="18"/>
  <c r="T42" i="18"/>
  <c r="T43" i="18"/>
  <c r="T44" i="18"/>
  <c r="T45" i="18"/>
  <c r="T46" i="18"/>
  <c r="T47" i="18"/>
  <c r="T48" i="18"/>
  <c r="T49" i="18"/>
  <c r="T50" i="18"/>
  <c r="T51" i="18"/>
  <c r="T52" i="18"/>
  <c r="T53" i="18"/>
  <c r="T54" i="18"/>
  <c r="T55" i="18"/>
  <c r="T56" i="18"/>
  <c r="T57" i="18"/>
  <c r="T58" i="18"/>
  <c r="T59" i="18"/>
  <c r="T60" i="18"/>
  <c r="T62" i="18"/>
  <c r="T63" i="18"/>
  <c r="T64" i="18"/>
  <c r="T65" i="18"/>
  <c r="T66" i="18"/>
  <c r="T67" i="18"/>
  <c r="T68" i="18"/>
  <c r="T69" i="18"/>
  <c r="T70" i="18"/>
  <c r="T71" i="18"/>
  <c r="T72" i="18"/>
  <c r="T73" i="18"/>
  <c r="T74" i="18"/>
  <c r="T75" i="18"/>
  <c r="T77" i="18"/>
  <c r="T78" i="18"/>
  <c r="T79" i="18"/>
  <c r="T80" i="18"/>
  <c r="T81" i="18"/>
  <c r="T82" i="18"/>
  <c r="T83" i="18"/>
  <c r="T84" i="18"/>
  <c r="T85" i="18"/>
  <c r="T86" i="18"/>
  <c r="T87" i="18"/>
  <c r="T88" i="18"/>
  <c r="T89" i="18"/>
  <c r="T90" i="18"/>
  <c r="T91" i="18"/>
  <c r="T92" i="18"/>
  <c r="T93" i="18"/>
  <c r="T94" i="18"/>
  <c r="T95" i="18"/>
  <c r="T96" i="18"/>
  <c r="T97" i="18"/>
  <c r="T98" i="18"/>
  <c r="T99" i="18"/>
  <c r="T100" i="18"/>
  <c r="T101" i="18"/>
  <c r="T102" i="18"/>
  <c r="T103" i="18"/>
  <c r="T104" i="18"/>
  <c r="T105" i="18"/>
  <c r="T106" i="18"/>
  <c r="T107" i="18"/>
  <c r="T108" i="18"/>
  <c r="T109" i="18"/>
  <c r="T110" i="18"/>
  <c r="T111" i="18"/>
  <c r="T112" i="18"/>
  <c r="T113" i="18"/>
  <c r="T114" i="18"/>
  <c r="T115" i="18"/>
  <c r="T116" i="18"/>
  <c r="T117" i="18"/>
  <c r="T118" i="18"/>
  <c r="T119" i="18"/>
  <c r="T120" i="18"/>
  <c r="T121" i="18"/>
  <c r="T122" i="18"/>
  <c r="T123" i="18"/>
  <c r="T124" i="18"/>
  <c r="T125" i="18"/>
  <c r="T126" i="18"/>
  <c r="T127" i="18"/>
  <c r="T128" i="18"/>
  <c r="T129" i="18"/>
  <c r="T130" i="18"/>
  <c r="T131" i="18"/>
  <c r="T132" i="18"/>
  <c r="T133" i="18"/>
  <c r="T134" i="18"/>
  <c r="T135" i="18"/>
  <c r="T136" i="18"/>
  <c r="T137" i="18"/>
  <c r="T138" i="18"/>
  <c r="T139" i="18"/>
  <c r="T140" i="18"/>
  <c r="T141" i="18"/>
  <c r="T142" i="18"/>
  <c r="T143" i="18"/>
  <c r="T144" i="18"/>
  <c r="T145" i="18"/>
  <c r="T146" i="18"/>
  <c r="T147" i="18"/>
  <c r="T148" i="18"/>
  <c r="T149" i="18"/>
  <c r="T150" i="18"/>
  <c r="T151" i="18"/>
  <c r="T152" i="18"/>
  <c r="T153" i="18"/>
  <c r="T154" i="18"/>
  <c r="T155" i="18"/>
  <c r="T156" i="18"/>
  <c r="T157" i="18"/>
  <c r="T158" i="18"/>
  <c r="T159" i="18"/>
  <c r="T160" i="18"/>
  <c r="T161" i="18"/>
  <c r="T162" i="18"/>
  <c r="T163" i="18"/>
  <c r="T164" i="18"/>
  <c r="T165" i="18"/>
  <c r="T166" i="18"/>
  <c r="T167" i="18"/>
  <c r="T168" i="18"/>
  <c r="T169" i="18"/>
  <c r="T170" i="18"/>
  <c r="T171" i="18"/>
  <c r="T172" i="18"/>
  <c r="T173" i="18"/>
  <c r="T174" i="18"/>
  <c r="T175" i="18"/>
  <c r="T176" i="18"/>
  <c r="T177" i="18"/>
  <c r="T178" i="18"/>
  <c r="T179" i="18"/>
  <c r="T180" i="18"/>
  <c r="T181" i="18"/>
  <c r="T182" i="18"/>
  <c r="T183" i="18"/>
  <c r="T184" i="18"/>
  <c r="T185" i="18"/>
  <c r="T186" i="18"/>
  <c r="T187" i="18"/>
  <c r="T188" i="18"/>
  <c r="T189" i="18"/>
  <c r="T190" i="18"/>
  <c r="T191" i="18"/>
  <c r="T192" i="18"/>
  <c r="T193" i="18"/>
  <c r="T194" i="18"/>
  <c r="T195" i="18"/>
  <c r="T196" i="18"/>
  <c r="T197" i="18"/>
  <c r="T198" i="18"/>
  <c r="T199" i="18"/>
  <c r="T200" i="18"/>
  <c r="T201" i="18"/>
  <c r="T202" i="18"/>
  <c r="T203" i="18"/>
  <c r="T204" i="18"/>
  <c r="T205" i="18"/>
  <c r="T206" i="18"/>
  <c r="T207" i="18"/>
  <c r="T208" i="18"/>
  <c r="T209" i="18"/>
  <c r="T210" i="18"/>
  <c r="T211" i="18"/>
  <c r="T212" i="18"/>
  <c r="T213" i="18"/>
  <c r="T214" i="18"/>
  <c r="T215" i="18"/>
  <c r="T216" i="18"/>
  <c r="T217" i="18"/>
  <c r="T218" i="18"/>
  <c r="T219" i="18"/>
  <c r="T220" i="18"/>
  <c r="T221" i="18"/>
  <c r="T222" i="18"/>
  <c r="T223" i="18"/>
  <c r="T224" i="18"/>
  <c r="T225" i="18"/>
  <c r="T226" i="18"/>
  <c r="T227" i="18"/>
  <c r="T228" i="18"/>
  <c r="T229" i="18"/>
  <c r="T230" i="18"/>
  <c r="T231" i="18"/>
  <c r="T232" i="18"/>
  <c r="T233" i="18"/>
  <c r="T234" i="18"/>
  <c r="T235" i="18"/>
  <c r="T236" i="18"/>
  <c r="T237" i="18"/>
  <c r="T238" i="18"/>
  <c r="T239" i="18"/>
  <c r="T240" i="18"/>
  <c r="T241" i="18"/>
  <c r="T242" i="18"/>
  <c r="T243" i="18"/>
  <c r="T244" i="18"/>
  <c r="T245" i="18"/>
  <c r="T246" i="18"/>
  <c r="T247" i="18"/>
  <c r="T248" i="18"/>
  <c r="T249" i="18"/>
  <c r="T250" i="18"/>
  <c r="T251" i="18"/>
  <c r="T252" i="18"/>
  <c r="T253" i="18"/>
  <c r="T254" i="18"/>
  <c r="T255" i="18"/>
  <c r="T256" i="18"/>
  <c r="T257" i="18"/>
  <c r="T258" i="18"/>
  <c r="T259" i="18"/>
  <c r="T40" i="18"/>
  <c r="L2" i="18"/>
  <c r="L3" i="18"/>
  <c r="L4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77" i="18"/>
  <c r="L78" i="18"/>
  <c r="L79" i="18"/>
  <c r="L80" i="18"/>
  <c r="L81" i="18"/>
  <c r="L82" i="18"/>
  <c r="L83" i="18"/>
  <c r="L84" i="18"/>
  <c r="L85" i="18"/>
  <c r="L86" i="18"/>
  <c r="L87" i="18"/>
  <c r="L88" i="18"/>
  <c r="L89" i="18"/>
  <c r="L90" i="18"/>
  <c r="L91" i="18"/>
  <c r="L92" i="18"/>
  <c r="L93" i="18"/>
  <c r="L95" i="18"/>
  <c r="L96" i="18"/>
  <c r="L97" i="18"/>
  <c r="L98" i="18"/>
  <c r="L99" i="18"/>
  <c r="L100" i="18"/>
  <c r="L101" i="18"/>
  <c r="L102" i="18"/>
  <c r="L103" i="18"/>
  <c r="L104" i="18"/>
  <c r="L105" i="18"/>
  <c r="L106" i="18"/>
  <c r="L107" i="18"/>
  <c r="L108" i="18"/>
  <c r="L109" i="18"/>
  <c r="L110" i="18"/>
  <c r="L111" i="18"/>
  <c r="L112" i="18"/>
  <c r="L113" i="18"/>
  <c r="L114" i="18"/>
  <c r="L115" i="18"/>
  <c r="L116" i="18"/>
  <c r="L117" i="18"/>
  <c r="L118" i="18"/>
  <c r="L119" i="18"/>
  <c r="L120" i="18"/>
  <c r="L121" i="18"/>
  <c r="L122" i="18"/>
  <c r="L123" i="18"/>
  <c r="L124" i="18"/>
  <c r="L125" i="18"/>
  <c r="L126" i="18"/>
  <c r="L127" i="18"/>
  <c r="L128" i="18"/>
  <c r="L129" i="18"/>
  <c r="L130" i="18"/>
  <c r="L131" i="18"/>
  <c r="L132" i="18"/>
  <c r="L133" i="18"/>
  <c r="L134" i="18"/>
  <c r="L135" i="18"/>
  <c r="L136" i="18"/>
  <c r="L137" i="18"/>
  <c r="L138" i="18"/>
  <c r="L139" i="18"/>
  <c r="L140" i="18"/>
  <c r="L141" i="18"/>
  <c r="L142" i="18"/>
  <c r="L143" i="18"/>
  <c r="L144" i="18"/>
  <c r="L145" i="18"/>
  <c r="L146" i="18"/>
  <c r="L147" i="18"/>
  <c r="L148" i="18"/>
  <c r="L149" i="18"/>
  <c r="L150" i="18"/>
  <c r="L151" i="18"/>
  <c r="L152" i="18"/>
  <c r="L153" i="18"/>
  <c r="K1500" i="7"/>
  <c r="T1539" i="18"/>
  <c r="T1538" i="18"/>
  <c r="T1537" i="18"/>
  <c r="L1537" i="18"/>
  <c r="T1536" i="18"/>
  <c r="L1536" i="18"/>
  <c r="T1535" i="18"/>
  <c r="L1535" i="18"/>
  <c r="T1534" i="18"/>
  <c r="L1534" i="18"/>
  <c r="T1533" i="18"/>
  <c r="L1533" i="18"/>
  <c r="T1532" i="18"/>
  <c r="L1532" i="18"/>
  <c r="T1531" i="18"/>
  <c r="L1531" i="18"/>
  <c r="T1530" i="18"/>
  <c r="L1530" i="18"/>
  <c r="T1529" i="18"/>
  <c r="L1529" i="18"/>
  <c r="T1528" i="18"/>
  <c r="L1528" i="18"/>
  <c r="T1527" i="18"/>
  <c r="L1527" i="18"/>
  <c r="T1526" i="18"/>
  <c r="L1526" i="18"/>
  <c r="T1525" i="18"/>
  <c r="L1525" i="18"/>
  <c r="T1524" i="18"/>
  <c r="L1524" i="18"/>
  <c r="T1523" i="18"/>
  <c r="L1523" i="18"/>
  <c r="T1522" i="18"/>
  <c r="L1522" i="18"/>
  <c r="T1521" i="18"/>
  <c r="L1521" i="18"/>
  <c r="T1520" i="18"/>
  <c r="L1520" i="18"/>
  <c r="T1519" i="18"/>
  <c r="L1519" i="18"/>
  <c r="T1518" i="18"/>
  <c r="L1518" i="18"/>
  <c r="T1517" i="18"/>
  <c r="L1517" i="18"/>
  <c r="T1516" i="18"/>
  <c r="L1516" i="18"/>
  <c r="T1515" i="18"/>
  <c r="L1515" i="18"/>
  <c r="T1514" i="18"/>
  <c r="L1514" i="18"/>
  <c r="T1513" i="18"/>
  <c r="L1513" i="18"/>
  <c r="T1512" i="18"/>
  <c r="L1512" i="18"/>
  <c r="T1511" i="18"/>
  <c r="L1511" i="18"/>
  <c r="T1510" i="18"/>
  <c r="L1510" i="18"/>
  <c r="T1509" i="18"/>
  <c r="L1509" i="18"/>
  <c r="T1508" i="18"/>
  <c r="L1508" i="18"/>
  <c r="T1507" i="18"/>
  <c r="L1507" i="18"/>
  <c r="T1506" i="18"/>
  <c r="L1506" i="18"/>
  <c r="T1505" i="18"/>
  <c r="L1505" i="18"/>
  <c r="T1504" i="18"/>
  <c r="L1504" i="18"/>
  <c r="T1503" i="18"/>
  <c r="L1503" i="18"/>
  <c r="T1502" i="18"/>
  <c r="L1502" i="18"/>
  <c r="T1501" i="18"/>
  <c r="L1501" i="18"/>
  <c r="T1500" i="18"/>
  <c r="L1500" i="18"/>
  <c r="T1499" i="18"/>
  <c r="L1499" i="18"/>
  <c r="T1498" i="18"/>
  <c r="L1498" i="18"/>
  <c r="T1497" i="18"/>
  <c r="L1497" i="18"/>
  <c r="T1496" i="18"/>
  <c r="L1496" i="18"/>
  <c r="T1495" i="18"/>
  <c r="L1495" i="18"/>
  <c r="T1494" i="18"/>
  <c r="L1494" i="18"/>
  <c r="T1493" i="18"/>
  <c r="L1493" i="18"/>
  <c r="T1492" i="18"/>
  <c r="L1492" i="18"/>
  <c r="T1491" i="18"/>
  <c r="L1491" i="18"/>
  <c r="T1490" i="18"/>
  <c r="L1490" i="18"/>
  <c r="T1489" i="18"/>
  <c r="L1489" i="18"/>
  <c r="T1488" i="18"/>
  <c r="L1488" i="18"/>
  <c r="T1487" i="18"/>
  <c r="L1487" i="18"/>
  <c r="T1486" i="18"/>
  <c r="L1486" i="18"/>
  <c r="T1485" i="18"/>
  <c r="L1485" i="18"/>
  <c r="T1484" i="18"/>
  <c r="L1484" i="18"/>
  <c r="T1483" i="18"/>
  <c r="L1483" i="18"/>
  <c r="T1482" i="18"/>
  <c r="L1482" i="18"/>
  <c r="T1481" i="18"/>
  <c r="L1481" i="18"/>
  <c r="T1480" i="18"/>
  <c r="L1480" i="18"/>
  <c r="T1479" i="18"/>
  <c r="L1479" i="18"/>
  <c r="T1478" i="18"/>
  <c r="L1478" i="18"/>
  <c r="T1477" i="18"/>
  <c r="L1477" i="18"/>
  <c r="K1492" i="7"/>
  <c r="K1493" i="7"/>
  <c r="K1494" i="7"/>
  <c r="K1495" i="7"/>
  <c r="K1496" i="7"/>
  <c r="K1497" i="7"/>
  <c r="K1498" i="7"/>
  <c r="K1499" i="7"/>
  <c r="K1501" i="7"/>
  <c r="K1502" i="7"/>
  <c r="K1503" i="7"/>
  <c r="K1504" i="7"/>
  <c r="K1505" i="7"/>
  <c r="K1506" i="7"/>
  <c r="K1507" i="7"/>
  <c r="K1508" i="7"/>
  <c r="K1509" i="7"/>
  <c r="K1510" i="7"/>
  <c r="K1511" i="7"/>
  <c r="K1512" i="7"/>
  <c r="K1513" i="7"/>
  <c r="K1514" i="7"/>
  <c r="K1515" i="7"/>
  <c r="K1516" i="7"/>
  <c r="K1517" i="7"/>
  <c r="K1518" i="7"/>
  <c r="K1519" i="7"/>
  <c r="K1520" i="7"/>
  <c r="K1521" i="7"/>
  <c r="K1522" i="7"/>
  <c r="K1523" i="7"/>
  <c r="K1524" i="7"/>
  <c r="K1525" i="7"/>
  <c r="K1526" i="7"/>
  <c r="K1527" i="7"/>
  <c r="K1528" i="7"/>
  <c r="K1529" i="7"/>
  <c r="K1530" i="7"/>
  <c r="K1531" i="7"/>
  <c r="K1532" i="7"/>
  <c r="K1533" i="7"/>
  <c r="K1534" i="7"/>
  <c r="K1535" i="7"/>
  <c r="K1536" i="7"/>
  <c r="K1537" i="7"/>
  <c r="K1538" i="7"/>
  <c r="K1539" i="7"/>
  <c r="K1540" i="7"/>
  <c r="K1541" i="7"/>
  <c r="K1542" i="7"/>
  <c r="K1543" i="7"/>
  <c r="K1544" i="7"/>
  <c r="K1545" i="7"/>
  <c r="K1546" i="7"/>
  <c r="K1547" i="7"/>
  <c r="K1548" i="7"/>
  <c r="K1549" i="7"/>
  <c r="K1550" i="7"/>
  <c r="K1551" i="7"/>
  <c r="K1552" i="7"/>
  <c r="K1553" i="7"/>
  <c r="K1554" i="7"/>
  <c r="K1555" i="7"/>
  <c r="K1556" i="7"/>
  <c r="K1557" i="7"/>
  <c r="K1558" i="7"/>
  <c r="K1559" i="7"/>
  <c r="K1560" i="7"/>
  <c r="K1561" i="7"/>
  <c r="K1562" i="7"/>
  <c r="S1491" i="7"/>
  <c r="S1492" i="7"/>
  <c r="S1493" i="7"/>
  <c r="S1494" i="7"/>
  <c r="S1495" i="7"/>
  <c r="S1496" i="7"/>
  <c r="S1497" i="7"/>
  <c r="S1498" i="7"/>
  <c r="S1499" i="7"/>
  <c r="S1500" i="7"/>
  <c r="S1501" i="7"/>
  <c r="S1502" i="7"/>
  <c r="S1503" i="7"/>
  <c r="S1504" i="7"/>
  <c r="S1505" i="7"/>
  <c r="S1506" i="7"/>
  <c r="S1507" i="7"/>
  <c r="S1508" i="7"/>
  <c r="S1509" i="7"/>
  <c r="S1510" i="7"/>
  <c r="S1511" i="7"/>
  <c r="S1512" i="7"/>
  <c r="S1513" i="7"/>
  <c r="S1514" i="7"/>
  <c r="S1515" i="7"/>
  <c r="S1516" i="7"/>
  <c r="S1517" i="7"/>
  <c r="S1518" i="7"/>
  <c r="S1519" i="7"/>
  <c r="S1520" i="7"/>
  <c r="S1521" i="7"/>
  <c r="S1522" i="7"/>
  <c r="S1523" i="7"/>
  <c r="S1524" i="7"/>
  <c r="S1525" i="7"/>
  <c r="S1526" i="7"/>
  <c r="S1527" i="7"/>
  <c r="S1528" i="7"/>
  <c r="S1529" i="7"/>
  <c r="S1530" i="7"/>
  <c r="S1531" i="7"/>
  <c r="S1532" i="7"/>
  <c r="S1533" i="7"/>
  <c r="S1534" i="7"/>
  <c r="S1535" i="7"/>
  <c r="S1536" i="7"/>
  <c r="S1537" i="7"/>
  <c r="S1538" i="7"/>
  <c r="S1539" i="7"/>
  <c r="S1540" i="7"/>
  <c r="S1541" i="7"/>
  <c r="S1542" i="7"/>
  <c r="S1543" i="7"/>
  <c r="S1544" i="7"/>
  <c r="S1545" i="7"/>
  <c r="S1546" i="7"/>
  <c r="S1547" i="7"/>
  <c r="S1548" i="7"/>
  <c r="S1549" i="7"/>
  <c r="S1550" i="7"/>
  <c r="S1551" i="7"/>
  <c r="S1552" i="7"/>
  <c r="S1553" i="7"/>
  <c r="S1554" i="7"/>
  <c r="S1555" i="7"/>
  <c r="S1556" i="7"/>
  <c r="S1557" i="7"/>
  <c r="S1558" i="7"/>
  <c r="S1559" i="7"/>
  <c r="S1560" i="7"/>
  <c r="S1561" i="7"/>
  <c r="S1562" i="7"/>
  <c r="S1563" i="7"/>
  <c r="S1564" i="7"/>
  <c r="K1491" i="7"/>
  <c r="K1490" i="7"/>
  <c r="K1489" i="7"/>
  <c r="K1488" i="7"/>
  <c r="K1487" i="7"/>
  <c r="K1486" i="7"/>
  <c r="K1485" i="7"/>
  <c r="K1484" i="7"/>
  <c r="K1483" i="7"/>
  <c r="K1482" i="7"/>
  <c r="K1481" i="7"/>
  <c r="K1480" i="7"/>
  <c r="K1479" i="7"/>
  <c r="K1478" i="7"/>
  <c r="K1477" i="7"/>
  <c r="K1476" i="7"/>
  <c r="K1475" i="7"/>
  <c r="K1474" i="7"/>
  <c r="K1473" i="7"/>
  <c r="K1472" i="7"/>
  <c r="K1471" i="7"/>
  <c r="K1470" i="7"/>
  <c r="K1469" i="7"/>
  <c r="K1468" i="7"/>
  <c r="K1467" i="7"/>
  <c r="K1466" i="7"/>
  <c r="K1465" i="7"/>
  <c r="K1464" i="7"/>
  <c r="K1463" i="7"/>
  <c r="K1462" i="7"/>
  <c r="K1461" i="7"/>
  <c r="K1460" i="7"/>
  <c r="K1459" i="7"/>
  <c r="K1458" i="7"/>
  <c r="K1457" i="7"/>
  <c r="K1456" i="7"/>
  <c r="K1455" i="7"/>
  <c r="K1454" i="7"/>
  <c r="K1453" i="7"/>
  <c r="K1452" i="7"/>
  <c r="K1451" i="7"/>
  <c r="K1450" i="7"/>
  <c r="K1449" i="7"/>
  <c r="K1448" i="7"/>
  <c r="K1447" i="7"/>
  <c r="K1446" i="7"/>
  <c r="K1445" i="7"/>
  <c r="K1444" i="7"/>
  <c r="K1443" i="7"/>
  <c r="K1442" i="7"/>
  <c r="K1441" i="7"/>
  <c r="K1440" i="7"/>
  <c r="K1439" i="7"/>
  <c r="K1438" i="7"/>
  <c r="K1437" i="7"/>
  <c r="K1436" i="7"/>
  <c r="K1435" i="7"/>
  <c r="K1434" i="7"/>
  <c r="K1433" i="7"/>
  <c r="K1432" i="7"/>
  <c r="K1431" i="7"/>
  <c r="K1430" i="7"/>
  <c r="K1429" i="7"/>
  <c r="S1416" i="7"/>
  <c r="S1417" i="7"/>
  <c r="S1418" i="7"/>
  <c r="S1419" i="7"/>
  <c r="S1420" i="7"/>
  <c r="S1421" i="7"/>
  <c r="S1422" i="7"/>
  <c r="S1423" i="7"/>
  <c r="S1424" i="7"/>
  <c r="S1425" i="7"/>
  <c r="S1426" i="7"/>
  <c r="S1427" i="7"/>
  <c r="S1428" i="7"/>
  <c r="S1429" i="7"/>
  <c r="S1430" i="7"/>
  <c r="S1431" i="7"/>
  <c r="S1432" i="7"/>
  <c r="S1433" i="7"/>
  <c r="S1434" i="7"/>
  <c r="S1435" i="7"/>
  <c r="S1436" i="7"/>
  <c r="S1437" i="7"/>
  <c r="S1438" i="7"/>
  <c r="S1439" i="7"/>
  <c r="S1440" i="7"/>
  <c r="S1441" i="7"/>
  <c r="S1442" i="7"/>
  <c r="S1443" i="7"/>
  <c r="S1444" i="7"/>
  <c r="S1445" i="7"/>
  <c r="S1446" i="7"/>
  <c r="S1447" i="7"/>
  <c r="S1448" i="7"/>
  <c r="S1449" i="7"/>
  <c r="S1450" i="7"/>
  <c r="S1451" i="7"/>
  <c r="S1452" i="7"/>
  <c r="S1453" i="7"/>
  <c r="S1454" i="7"/>
  <c r="S1455" i="7"/>
  <c r="S1456" i="7"/>
  <c r="S1457" i="7"/>
  <c r="S1458" i="7"/>
  <c r="S1459" i="7"/>
  <c r="S1460" i="7"/>
  <c r="S1461" i="7"/>
  <c r="S1462" i="7"/>
  <c r="S1463" i="7"/>
  <c r="S1464" i="7"/>
  <c r="S1465" i="7"/>
  <c r="S1466" i="7"/>
  <c r="S1467" i="7"/>
  <c r="S1468" i="7"/>
  <c r="S1469" i="7"/>
  <c r="S1470" i="7"/>
  <c r="S1471" i="7"/>
  <c r="S1472" i="7"/>
  <c r="S1473" i="7"/>
  <c r="S1474" i="7"/>
  <c r="S1475" i="7"/>
  <c r="S1476" i="7"/>
  <c r="S1477" i="7"/>
  <c r="S1478" i="7"/>
  <c r="S1479" i="7"/>
  <c r="S1480" i="7"/>
  <c r="S1481" i="7"/>
  <c r="S1482" i="7"/>
  <c r="S1483" i="7"/>
  <c r="S1484" i="7"/>
  <c r="S1485" i="7"/>
  <c r="S1486" i="7"/>
  <c r="S1487" i="7"/>
  <c r="S1488" i="7"/>
  <c r="S1489" i="7"/>
  <c r="S1490" i="7"/>
  <c r="K1428" i="7"/>
  <c r="K1427" i="7"/>
  <c r="K1426" i="7"/>
  <c r="K1425" i="7"/>
  <c r="K1424" i="7"/>
  <c r="K1423" i="7"/>
  <c r="K1422" i="7"/>
  <c r="K1421" i="7"/>
  <c r="K1420" i="7"/>
  <c r="K1419" i="7"/>
  <c r="K1418" i="7"/>
  <c r="K1417" i="7"/>
  <c r="K1416" i="7"/>
  <c r="N122" i="17"/>
  <c r="M122" i="17"/>
  <c r="M121" i="17"/>
  <c r="N121" i="17" s="1"/>
  <c r="M120" i="17"/>
  <c r="N120" i="17" s="1"/>
  <c r="M119" i="17"/>
  <c r="N119" i="17" s="1"/>
  <c r="M118" i="17"/>
  <c r="M117" i="17"/>
  <c r="G1" i="17"/>
  <c r="G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M210" i="16"/>
  <c r="N210" i="16" s="1"/>
  <c r="M209" i="16"/>
  <c r="N209" i="16" s="1"/>
  <c r="M208" i="16"/>
  <c r="M207" i="16"/>
  <c r="N207" i="16" s="1"/>
  <c r="M206" i="16"/>
  <c r="M205" i="16"/>
  <c r="N208" i="16" s="1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G2" i="16"/>
  <c r="G1" i="16"/>
  <c r="M206" i="15"/>
  <c r="M205" i="15"/>
  <c r="M204" i="15"/>
  <c r="M203" i="15"/>
  <c r="M202" i="15"/>
  <c r="M201" i="15"/>
  <c r="G209" i="15"/>
  <c r="G208" i="15"/>
  <c r="G207" i="15"/>
  <c r="G206" i="15"/>
  <c r="G205" i="15"/>
  <c r="G204" i="15"/>
  <c r="G203" i="15"/>
  <c r="G202" i="15"/>
  <c r="G201" i="15"/>
  <c r="G200" i="15"/>
  <c r="G199" i="15"/>
  <c r="G198" i="15"/>
  <c r="G197" i="15"/>
  <c r="G196" i="15"/>
  <c r="G195" i="15"/>
  <c r="G194" i="15"/>
  <c r="G193" i="15"/>
  <c r="G192" i="15"/>
  <c r="G191" i="15"/>
  <c r="G190" i="15"/>
  <c r="G189" i="15"/>
  <c r="G188" i="15"/>
  <c r="G187" i="15"/>
  <c r="G186" i="15"/>
  <c r="G185" i="15"/>
  <c r="G184" i="15"/>
  <c r="G183" i="15"/>
  <c r="G182" i="15"/>
  <c r="G181" i="15"/>
  <c r="G180" i="15"/>
  <c r="G179" i="15"/>
  <c r="G178" i="15"/>
  <c r="G177" i="15"/>
  <c r="G176" i="15"/>
  <c r="G175" i="15"/>
  <c r="G174" i="15"/>
  <c r="G173" i="15"/>
  <c r="G172" i="15"/>
  <c r="G171" i="15"/>
  <c r="G170" i="15"/>
  <c r="G169" i="15"/>
  <c r="G168" i="15"/>
  <c r="G167" i="15"/>
  <c r="G165" i="15"/>
  <c r="G164" i="15"/>
  <c r="G163" i="15"/>
  <c r="G162" i="15"/>
  <c r="G161" i="15"/>
  <c r="G160" i="15"/>
  <c r="G159" i="15"/>
  <c r="G158" i="15"/>
  <c r="G157" i="15"/>
  <c r="G156" i="15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" i="15"/>
  <c r="M232" i="13"/>
  <c r="M231" i="13"/>
  <c r="M230" i="13"/>
  <c r="M229" i="13"/>
  <c r="M228" i="13"/>
  <c r="M227" i="13"/>
  <c r="G233" i="13"/>
  <c r="G232" i="13"/>
  <c r="G231" i="13"/>
  <c r="G230" i="13"/>
  <c r="G229" i="13"/>
  <c r="G228" i="13"/>
  <c r="G227" i="13"/>
  <c r="G226" i="13"/>
  <c r="G225" i="13"/>
  <c r="G224" i="13"/>
  <c r="G223" i="13"/>
  <c r="G222" i="13"/>
  <c r="G221" i="13"/>
  <c r="G220" i="13"/>
  <c r="G219" i="13"/>
  <c r="G218" i="13"/>
  <c r="G217" i="13"/>
  <c r="G216" i="13"/>
  <c r="G215" i="13"/>
  <c r="G214" i="13"/>
  <c r="G213" i="13"/>
  <c r="G212" i="13"/>
  <c r="G211" i="13"/>
  <c r="G210" i="13"/>
  <c r="G209" i="13"/>
  <c r="G208" i="13"/>
  <c r="G207" i="13"/>
  <c r="G206" i="13"/>
  <c r="G205" i="13"/>
  <c r="G204" i="13"/>
  <c r="G203" i="13"/>
  <c r="G202" i="13"/>
  <c r="G201" i="13"/>
  <c r="G200" i="13"/>
  <c r="G199" i="13"/>
  <c r="G198" i="13"/>
  <c r="G197" i="13"/>
  <c r="G196" i="13"/>
  <c r="G195" i="13"/>
  <c r="G194" i="13"/>
  <c r="G193" i="13"/>
  <c r="G192" i="13"/>
  <c r="G191" i="13"/>
  <c r="G190" i="13"/>
  <c r="G189" i="13"/>
  <c r="G188" i="13"/>
  <c r="G187" i="13"/>
  <c r="G186" i="13"/>
  <c r="G185" i="13"/>
  <c r="G184" i="13"/>
  <c r="G183" i="13"/>
  <c r="G182" i="13"/>
  <c r="G181" i="13"/>
  <c r="G180" i="13"/>
  <c r="G179" i="13"/>
  <c r="G178" i="13"/>
  <c r="G177" i="13"/>
  <c r="G176" i="13"/>
  <c r="G175" i="13"/>
  <c r="G174" i="13"/>
  <c r="G173" i="13"/>
  <c r="G172" i="13"/>
  <c r="G171" i="13"/>
  <c r="G170" i="13"/>
  <c r="G169" i="13"/>
  <c r="G168" i="13"/>
  <c r="G167" i="13"/>
  <c r="G166" i="13"/>
  <c r="G165" i="13"/>
  <c r="G164" i="13"/>
  <c r="G163" i="13"/>
  <c r="G162" i="13"/>
  <c r="G161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G145" i="13"/>
  <c r="G144" i="13"/>
  <c r="G143" i="13"/>
  <c r="G142" i="13"/>
  <c r="G141" i="13"/>
  <c r="G140" i="13"/>
  <c r="G139" i="13"/>
  <c r="G138" i="13"/>
  <c r="G137" i="13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G122" i="13"/>
  <c r="G121" i="13"/>
  <c r="G120" i="13"/>
  <c r="G119" i="13"/>
  <c r="G118" i="13"/>
  <c r="G117" i="13"/>
  <c r="G116" i="13"/>
  <c r="G115" i="13"/>
  <c r="G114" i="13"/>
  <c r="G113" i="13"/>
  <c r="G112" i="13"/>
  <c r="G111" i="13"/>
  <c r="G110" i="13"/>
  <c r="G109" i="13"/>
  <c r="G108" i="13"/>
  <c r="G107" i="13"/>
  <c r="G106" i="13"/>
  <c r="G105" i="13"/>
  <c r="G104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G1" i="13"/>
  <c r="M120" i="11"/>
  <c r="M119" i="11"/>
  <c r="M118" i="11"/>
  <c r="M117" i="11"/>
  <c r="M116" i="11"/>
  <c r="M115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G1" i="11"/>
  <c r="M209" i="12"/>
  <c r="M208" i="12"/>
  <c r="M207" i="12"/>
  <c r="M206" i="12"/>
  <c r="M205" i="12"/>
  <c r="M20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G1" i="12"/>
  <c r="N193" i="10"/>
  <c r="N192" i="10"/>
  <c r="N191" i="10"/>
  <c r="N190" i="10"/>
  <c r="N189" i="10"/>
  <c r="N188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  <c r="G1" i="10"/>
  <c r="G1141" i="9"/>
  <c r="G481" i="9"/>
  <c r="G861" i="9"/>
  <c r="G841" i="9"/>
  <c r="G851" i="9"/>
  <c r="G862" i="9"/>
  <c r="G846" i="9"/>
  <c r="G872" i="9"/>
  <c r="G845" i="9"/>
  <c r="G867" i="9"/>
  <c r="G857" i="9"/>
  <c r="G882" i="9"/>
  <c r="G878" i="9"/>
  <c r="G883" i="9"/>
  <c r="G848" i="9"/>
  <c r="G844" i="9"/>
  <c r="G860" i="9"/>
  <c r="G840" i="9"/>
  <c r="G856" i="9"/>
  <c r="G866" i="9"/>
  <c r="G881" i="9"/>
  <c r="G877" i="9"/>
  <c r="G929" i="9"/>
  <c r="G942" i="9"/>
  <c r="G927" i="9"/>
  <c r="G936" i="9"/>
  <c r="G944" i="9"/>
  <c r="G948" i="9"/>
  <c r="G947" i="9"/>
  <c r="G941" i="9"/>
  <c r="G935" i="9"/>
  <c r="G928" i="9"/>
  <c r="G956" i="9"/>
  <c r="G955" i="9"/>
  <c r="G909" i="9"/>
  <c r="G908" i="9"/>
  <c r="G887" i="9"/>
  <c r="G890" i="9"/>
  <c r="G899" i="9"/>
  <c r="G892" i="9"/>
  <c r="G903" i="9"/>
  <c r="G923" i="9"/>
  <c r="G921" i="9"/>
  <c r="G920" i="9"/>
  <c r="G884" i="9"/>
  <c r="G898" i="9"/>
  <c r="G889" i="9"/>
  <c r="G907" i="9"/>
  <c r="G886" i="9"/>
  <c r="G891" i="9"/>
  <c r="G895" i="9"/>
  <c r="G888" i="9"/>
  <c r="G915" i="9"/>
  <c r="G919" i="9"/>
  <c r="G976" i="9"/>
  <c r="G960" i="9"/>
  <c r="G972" i="9"/>
  <c r="G975" i="9"/>
  <c r="G959" i="9"/>
  <c r="G971" i="9"/>
  <c r="G970" i="9"/>
  <c r="G996" i="9"/>
  <c r="G990" i="9"/>
  <c r="G989" i="9"/>
  <c r="G962" i="9"/>
  <c r="G969" i="9"/>
  <c r="G968" i="9"/>
  <c r="G995" i="9"/>
  <c r="G988" i="9"/>
  <c r="G987" i="9"/>
  <c r="G986" i="9"/>
  <c r="G1038" i="9"/>
  <c r="G1051" i="9"/>
  <c r="G1054" i="9"/>
  <c r="G1055" i="9"/>
  <c r="G1042" i="9"/>
  <c r="G1050" i="9"/>
  <c r="G1078" i="9"/>
  <c r="G1073" i="9"/>
  <c r="G1072" i="9"/>
  <c r="G1071" i="9"/>
  <c r="G1070" i="9"/>
  <c r="G1037" i="9"/>
  <c r="G1035" i="9"/>
  <c r="G1053" i="9"/>
  <c r="G1058" i="9"/>
  <c r="G1041" i="9"/>
  <c r="G1036" i="9"/>
  <c r="G1049" i="9"/>
  <c r="G1048" i="9"/>
  <c r="G1077" i="9"/>
  <c r="G1069" i="9"/>
  <c r="G1068" i="9"/>
  <c r="G1067" i="9"/>
  <c r="G998" i="9"/>
  <c r="G1011" i="9"/>
  <c r="G1004" i="9"/>
  <c r="G1033" i="9"/>
  <c r="G1029" i="9"/>
  <c r="G1028" i="9"/>
  <c r="G1027" i="9"/>
  <c r="G1003" i="9"/>
  <c r="G1026" i="9"/>
  <c r="G596" i="9"/>
  <c r="G606" i="9"/>
  <c r="G586" i="9"/>
  <c r="G592" i="9"/>
  <c r="G601" i="9"/>
  <c r="G618" i="9"/>
  <c r="G617" i="9"/>
  <c r="G616" i="9"/>
  <c r="G594" i="9"/>
  <c r="G585" i="9"/>
  <c r="G600" i="9"/>
  <c r="G580" i="9"/>
  <c r="G591" i="9"/>
  <c r="G590" i="9"/>
  <c r="G604" i="9"/>
  <c r="G621" i="9"/>
  <c r="G615" i="9"/>
  <c r="G614" i="9"/>
  <c r="G593" i="9"/>
  <c r="G581" i="9"/>
  <c r="G584" i="9"/>
  <c r="G579" i="9"/>
  <c r="G589" i="9"/>
  <c r="G599" i="9"/>
  <c r="G620" i="9"/>
  <c r="G613" i="9"/>
  <c r="G612" i="9"/>
  <c r="G605" i="9"/>
  <c r="G603" i="9"/>
  <c r="G583" i="9"/>
  <c r="G598" i="9"/>
  <c r="G588" i="9"/>
  <c r="G619" i="9"/>
  <c r="G611" i="9"/>
  <c r="G610" i="9"/>
  <c r="G587" i="9"/>
  <c r="G582" i="9"/>
  <c r="G597" i="9"/>
  <c r="G602" i="9"/>
  <c r="G595" i="9"/>
  <c r="G609" i="9"/>
  <c r="G608" i="9"/>
  <c r="G607" i="9"/>
  <c r="G538" i="9"/>
  <c r="G554" i="9"/>
  <c r="G544" i="9"/>
  <c r="G555" i="9"/>
  <c r="G577" i="9"/>
  <c r="G557" i="9"/>
  <c r="G570" i="9"/>
  <c r="G569" i="9"/>
  <c r="G568" i="9"/>
  <c r="G540" i="9"/>
  <c r="G547" i="9"/>
  <c r="G549" i="9"/>
  <c r="G543" i="9"/>
  <c r="G537" i="9"/>
  <c r="G553" i="9"/>
  <c r="G576" i="9"/>
  <c r="G567" i="9"/>
  <c r="G566" i="9"/>
  <c r="G552" i="9"/>
  <c r="G536" i="9"/>
  <c r="G546" i="9"/>
  <c r="G575" i="9"/>
  <c r="G565" i="9"/>
  <c r="G572" i="9"/>
  <c r="G548" i="9"/>
  <c r="G542" i="9"/>
  <c r="G535" i="9"/>
  <c r="G545" i="9"/>
  <c r="G551" i="9"/>
  <c r="G541" i="9"/>
  <c r="G574" i="9"/>
  <c r="G533" i="9"/>
  <c r="G564" i="9"/>
  <c r="G563" i="9"/>
  <c r="G562" i="9"/>
  <c r="G571" i="9"/>
  <c r="G556" i="9"/>
  <c r="G534" i="9"/>
  <c r="G532" i="9"/>
  <c r="G539" i="9"/>
  <c r="G550" i="9"/>
  <c r="G573" i="9"/>
  <c r="G531" i="9"/>
  <c r="G561" i="9"/>
  <c r="G560" i="9"/>
  <c r="G559" i="9"/>
  <c r="G558" i="9"/>
  <c r="G578" i="9"/>
  <c r="G502" i="9"/>
  <c r="G509" i="9"/>
  <c r="G469" i="9"/>
  <c r="G479" i="9"/>
  <c r="G491" i="9"/>
  <c r="G474" i="9"/>
  <c r="G466" i="9"/>
  <c r="G500" i="9"/>
  <c r="G529" i="9"/>
  <c r="G513" i="9"/>
  <c r="G524" i="9"/>
  <c r="G523" i="9"/>
  <c r="G490" i="9"/>
  <c r="G478" i="9"/>
  <c r="G495" i="9"/>
  <c r="G473" i="9"/>
  <c r="G499" i="9"/>
  <c r="G528" i="9"/>
  <c r="G512" i="9"/>
  <c r="G522" i="9"/>
  <c r="G521" i="9"/>
  <c r="G494" i="9"/>
  <c r="G493" i="9"/>
  <c r="G465" i="9"/>
  <c r="G472" i="9"/>
  <c r="G483" i="9"/>
  <c r="G501" i="9"/>
  <c r="G477" i="9"/>
  <c r="G505" i="9"/>
  <c r="G508" i="9"/>
  <c r="G498" i="9"/>
  <c r="G489" i="9"/>
  <c r="G488" i="9"/>
  <c r="G480" i="9"/>
  <c r="G527" i="9"/>
  <c r="G511" i="9"/>
  <c r="G520" i="9"/>
  <c r="G519" i="9"/>
  <c r="G492" i="9"/>
  <c r="G464" i="9"/>
  <c r="G507" i="9"/>
  <c r="G468" i="9"/>
  <c r="G487" i="9"/>
  <c r="G476" i="9"/>
  <c r="G504" i="9"/>
  <c r="G497" i="9"/>
  <c r="G471" i="9"/>
  <c r="G486" i="9"/>
  <c r="G526" i="9"/>
  <c r="G530" i="9"/>
  <c r="G510" i="9"/>
  <c r="G518" i="9"/>
  <c r="G517" i="9"/>
  <c r="G516" i="9"/>
  <c r="G506" i="9"/>
  <c r="G470" i="9"/>
  <c r="G482" i="9"/>
  <c r="G467" i="9"/>
  <c r="G475" i="9"/>
  <c r="G503" i="9"/>
  <c r="G496" i="9"/>
  <c r="G485" i="9"/>
  <c r="G484" i="9"/>
  <c r="G525" i="9"/>
  <c r="G515" i="9"/>
  <c r="G514" i="9"/>
  <c r="G422" i="9"/>
  <c r="G417" i="9"/>
  <c r="G423" i="9"/>
  <c r="G414" i="9"/>
  <c r="G439" i="9"/>
  <c r="G435" i="9"/>
  <c r="G428" i="9"/>
  <c r="G462" i="9"/>
  <c r="G458" i="9"/>
  <c r="G457" i="9"/>
  <c r="G456" i="9"/>
  <c r="G463" i="9"/>
  <c r="G430" i="9"/>
  <c r="G421" i="9"/>
  <c r="G427" i="9"/>
  <c r="G434" i="9"/>
  <c r="G461" i="9"/>
  <c r="G455" i="9"/>
  <c r="G454" i="9"/>
  <c r="G453" i="9"/>
  <c r="G452" i="9"/>
  <c r="G420" i="9"/>
  <c r="G433" i="9"/>
  <c r="G438" i="9"/>
  <c r="G426" i="9"/>
  <c r="G451" i="9"/>
  <c r="G450" i="9"/>
  <c r="G449" i="9"/>
  <c r="G419" i="9"/>
  <c r="G440" i="9"/>
  <c r="G412" i="9"/>
  <c r="G416" i="9"/>
  <c r="G441" i="9"/>
  <c r="G429" i="9"/>
  <c r="G425" i="9"/>
  <c r="G432" i="9"/>
  <c r="G460" i="9"/>
  <c r="G448" i="9"/>
  <c r="G447" i="9"/>
  <c r="G446" i="9"/>
  <c r="G437" i="9"/>
  <c r="G442" i="9"/>
  <c r="G418" i="9"/>
  <c r="G415" i="9"/>
  <c r="G424" i="9"/>
  <c r="G413" i="9"/>
  <c r="G431" i="9"/>
  <c r="G436" i="9"/>
  <c r="G459" i="9"/>
  <c r="G445" i="9"/>
  <c r="G444" i="9"/>
  <c r="G443" i="9"/>
  <c r="G801" i="9"/>
  <c r="G797" i="9"/>
  <c r="G793" i="9"/>
  <c r="G814" i="9"/>
  <c r="G809" i="9"/>
  <c r="G808" i="9"/>
  <c r="G794" i="9"/>
  <c r="G834" i="9"/>
  <c r="G827" i="9"/>
  <c r="G826" i="9"/>
  <c r="G792" i="9"/>
  <c r="G807" i="9"/>
  <c r="G813" i="9"/>
  <c r="G825" i="9"/>
  <c r="G824" i="9"/>
  <c r="G823" i="9"/>
  <c r="G833" i="9"/>
  <c r="G832" i="9"/>
  <c r="G791" i="9"/>
  <c r="G790" i="9"/>
  <c r="G800" i="9"/>
  <c r="G812" i="9"/>
  <c r="G806" i="9"/>
  <c r="G796" i="9"/>
  <c r="G822" i="9"/>
  <c r="G821" i="9"/>
  <c r="G820" i="9"/>
  <c r="G831" i="9"/>
  <c r="G830" i="9"/>
  <c r="G805" i="9"/>
  <c r="G819" i="9"/>
  <c r="G789" i="9"/>
  <c r="G799" i="9"/>
  <c r="G811" i="9"/>
  <c r="G804" i="9"/>
  <c r="G829" i="9"/>
  <c r="G818" i="9"/>
  <c r="G817" i="9"/>
  <c r="G795" i="9"/>
  <c r="G798" i="9"/>
  <c r="G815" i="9"/>
  <c r="G810" i="9"/>
  <c r="G803" i="9"/>
  <c r="G802" i="9"/>
  <c r="G828" i="9"/>
  <c r="G816" i="9"/>
  <c r="G762" i="9"/>
  <c r="G738" i="9"/>
  <c r="G744" i="9"/>
  <c r="G746" i="9"/>
  <c r="G765" i="9"/>
  <c r="G736" i="9"/>
  <c r="G756" i="9"/>
  <c r="G755" i="9"/>
  <c r="G787" i="9"/>
  <c r="G781" i="9"/>
  <c r="G780" i="9"/>
  <c r="G779" i="9"/>
  <c r="G730" i="9"/>
  <c r="G743" i="9"/>
  <c r="G735" i="9"/>
  <c r="G761" i="9"/>
  <c r="G754" i="9"/>
  <c r="G753" i="9"/>
  <c r="G786" i="9"/>
  <c r="G778" i="9"/>
  <c r="G777" i="9"/>
  <c r="G776" i="9"/>
  <c r="G775" i="9"/>
  <c r="G764" i="9"/>
  <c r="G742" i="9"/>
  <c r="G729" i="9"/>
  <c r="G734" i="9"/>
  <c r="G760" i="9"/>
  <c r="G745" i="9"/>
  <c r="G752" i="9"/>
  <c r="G751" i="9"/>
  <c r="G785" i="9"/>
  <c r="G774" i="9"/>
  <c r="G773" i="9"/>
  <c r="G782" i="9"/>
  <c r="G728" i="9"/>
  <c r="G741" i="9"/>
  <c r="G759" i="9"/>
  <c r="G763" i="9"/>
  <c r="G739" i="9"/>
  <c r="G733" i="9"/>
  <c r="G750" i="9"/>
  <c r="G749" i="9"/>
  <c r="G784" i="9"/>
  <c r="G772" i="9"/>
  <c r="G771" i="9"/>
  <c r="G770" i="9"/>
  <c r="G788" i="9"/>
  <c r="G757" i="9"/>
  <c r="G740" i="9"/>
  <c r="G737" i="9"/>
  <c r="G732" i="9"/>
  <c r="G731" i="9"/>
  <c r="G758" i="9"/>
  <c r="G748" i="9"/>
  <c r="G747" i="9"/>
  <c r="G783" i="9"/>
  <c r="G769" i="9"/>
  <c r="G768" i="9"/>
  <c r="G767" i="9"/>
  <c r="G766" i="9"/>
  <c r="G687" i="9"/>
  <c r="G680" i="9"/>
  <c r="G709" i="9"/>
  <c r="G689" i="9"/>
  <c r="G706" i="9"/>
  <c r="G699" i="9"/>
  <c r="G701" i="9"/>
  <c r="G698" i="9"/>
  <c r="G727" i="9"/>
  <c r="G722" i="9"/>
  <c r="G721" i="9"/>
  <c r="G700" i="9"/>
  <c r="G708" i="9"/>
  <c r="G697" i="9"/>
  <c r="G686" i="9"/>
  <c r="G696" i="9"/>
  <c r="G705" i="9"/>
  <c r="G726" i="9"/>
  <c r="G720" i="9"/>
  <c r="G719" i="9"/>
  <c r="G707" i="9"/>
  <c r="G679" i="9"/>
  <c r="G695" i="9"/>
  <c r="G685" i="9"/>
  <c r="G704" i="9"/>
  <c r="G688" i="9"/>
  <c r="G694" i="9"/>
  <c r="G725" i="9"/>
  <c r="G710" i="9"/>
  <c r="G718" i="9"/>
  <c r="G717" i="9"/>
  <c r="G716" i="9"/>
  <c r="G682" i="9"/>
  <c r="G683" i="9"/>
  <c r="G693" i="9"/>
  <c r="G703" i="9"/>
  <c r="G692" i="9"/>
  <c r="G724" i="9"/>
  <c r="G715" i="9"/>
  <c r="G714" i="9"/>
  <c r="G678" i="9"/>
  <c r="G684" i="9"/>
  <c r="G677" i="9"/>
  <c r="G702" i="9"/>
  <c r="G691" i="9"/>
  <c r="G690" i="9"/>
  <c r="G723" i="9"/>
  <c r="G681" i="9"/>
  <c r="G713" i="9"/>
  <c r="G712" i="9"/>
  <c r="G711" i="9"/>
  <c r="G632" i="9"/>
  <c r="G656" i="9"/>
  <c r="G629" i="9"/>
  <c r="G636" i="9"/>
  <c r="G653" i="9"/>
  <c r="G623" i="9"/>
  <c r="G645" i="9"/>
  <c r="G676" i="9"/>
  <c r="G671" i="9"/>
  <c r="G670" i="9"/>
  <c r="G669" i="9"/>
  <c r="G644" i="9"/>
  <c r="G643" i="9"/>
  <c r="G652" i="9"/>
  <c r="G675" i="9"/>
  <c r="G668" i="9"/>
  <c r="G667" i="9"/>
  <c r="G666" i="9"/>
  <c r="G647" i="9"/>
  <c r="G631" i="9"/>
  <c r="G635" i="9"/>
  <c r="G628" i="9"/>
  <c r="G651" i="9"/>
  <c r="G642" i="9"/>
  <c r="G641" i="9"/>
  <c r="G674" i="9"/>
  <c r="G665" i="9"/>
  <c r="G664" i="9"/>
  <c r="G625" i="9"/>
  <c r="G648" i="9"/>
  <c r="G640" i="9"/>
  <c r="G634" i="9"/>
  <c r="G655" i="9"/>
  <c r="G627" i="9"/>
  <c r="G639" i="9"/>
  <c r="G650" i="9"/>
  <c r="G673" i="9"/>
  <c r="G663" i="9"/>
  <c r="G662" i="9"/>
  <c r="G661" i="9"/>
  <c r="G660" i="9"/>
  <c r="G626" i="9"/>
  <c r="G646" i="9"/>
  <c r="G633" i="9"/>
  <c r="G654" i="9"/>
  <c r="G624" i="9"/>
  <c r="G630" i="9"/>
  <c r="G649" i="9"/>
  <c r="G638" i="9"/>
  <c r="G637" i="9"/>
  <c r="G672" i="9"/>
  <c r="G659" i="9"/>
  <c r="G658" i="9"/>
  <c r="G657" i="9"/>
  <c r="G622" i="9"/>
  <c r="G230" i="9"/>
  <c r="G213" i="9"/>
  <c r="G217" i="9"/>
  <c r="G218" i="9"/>
  <c r="G250" i="9"/>
  <c r="G245" i="9"/>
  <c r="G244" i="9"/>
  <c r="G176" i="9"/>
  <c r="G166" i="9"/>
  <c r="G175" i="9"/>
  <c r="G184" i="9"/>
  <c r="G190" i="9"/>
  <c r="G170" i="9"/>
  <c r="G183" i="9"/>
  <c r="G210" i="9"/>
  <c r="G205" i="9"/>
  <c r="G204" i="9"/>
  <c r="G195" i="9"/>
  <c r="G189" i="9"/>
  <c r="G174" i="9"/>
  <c r="G165" i="9"/>
  <c r="G169" i="9"/>
  <c r="G182" i="9"/>
  <c r="G209" i="9"/>
  <c r="G203" i="9"/>
  <c r="G202" i="9"/>
  <c r="G164" i="9"/>
  <c r="G173" i="9"/>
  <c r="G181" i="9"/>
  <c r="G180" i="9"/>
  <c r="G188" i="9"/>
  <c r="G194" i="9"/>
  <c r="G208" i="9"/>
  <c r="G201" i="9"/>
  <c r="G200" i="9"/>
  <c r="G179" i="9"/>
  <c r="G193" i="9"/>
  <c r="G168" i="9"/>
  <c r="G172" i="9"/>
  <c r="G187" i="9"/>
  <c r="G178" i="9"/>
  <c r="G207" i="9"/>
  <c r="G199" i="9"/>
  <c r="G198" i="9"/>
  <c r="G191" i="9"/>
  <c r="G171" i="9"/>
  <c r="G163" i="9"/>
  <c r="G185" i="9"/>
  <c r="G192" i="9"/>
  <c r="G162" i="9"/>
  <c r="G177" i="9"/>
  <c r="G186" i="9"/>
  <c r="G206" i="9"/>
  <c r="G197" i="9"/>
  <c r="G196" i="9"/>
  <c r="G139" i="9"/>
  <c r="G119" i="9"/>
  <c r="G121" i="9"/>
  <c r="G102" i="9"/>
  <c r="G142" i="9"/>
  <c r="G128" i="9"/>
  <c r="G135" i="9"/>
  <c r="G127" i="9"/>
  <c r="G116" i="9"/>
  <c r="G115" i="9"/>
  <c r="G161" i="9"/>
  <c r="G156" i="9"/>
  <c r="G155" i="9"/>
  <c r="G154" i="9"/>
  <c r="G153" i="9"/>
  <c r="G101" i="9"/>
  <c r="G106" i="9"/>
  <c r="G100" i="9"/>
  <c r="G134" i="9"/>
  <c r="G126" i="9"/>
  <c r="G114" i="9"/>
  <c r="G113" i="9"/>
  <c r="G160" i="9"/>
  <c r="G152" i="9"/>
  <c r="G151" i="9"/>
  <c r="G150" i="9"/>
  <c r="G99" i="9"/>
  <c r="G141" i="9"/>
  <c r="G118" i="9"/>
  <c r="G105" i="9"/>
  <c r="G133" i="9"/>
  <c r="G125" i="9"/>
  <c r="G112" i="9"/>
  <c r="G111" i="9"/>
  <c r="G124" i="9"/>
  <c r="G159" i="9"/>
  <c r="G149" i="9"/>
  <c r="G148" i="9"/>
  <c r="G147" i="9"/>
  <c r="G104" i="9"/>
  <c r="G130" i="9"/>
  <c r="G138" i="9"/>
  <c r="G132" i="9"/>
  <c r="G110" i="9"/>
  <c r="G109" i="9"/>
  <c r="G117" i="9"/>
  <c r="G123" i="9"/>
  <c r="G158" i="9"/>
  <c r="G146" i="9"/>
  <c r="G145" i="9"/>
  <c r="G129" i="9"/>
  <c r="G136" i="9"/>
  <c r="G140" i="9"/>
  <c r="G98" i="9"/>
  <c r="G137" i="9"/>
  <c r="G103" i="9"/>
  <c r="G131" i="9"/>
  <c r="G108" i="9"/>
  <c r="G107" i="9"/>
  <c r="G122" i="9"/>
  <c r="G157" i="9"/>
  <c r="G144" i="9"/>
  <c r="G143" i="9"/>
  <c r="G68" i="9"/>
  <c r="G56" i="9"/>
  <c r="G78" i="9"/>
  <c r="G60" i="9"/>
  <c r="G52" i="9"/>
  <c r="G76" i="9"/>
  <c r="G55" i="9"/>
  <c r="G73" i="9"/>
  <c r="G67" i="9"/>
  <c r="G97" i="9"/>
  <c r="G90" i="9"/>
  <c r="G92" i="9"/>
  <c r="G89" i="9"/>
  <c r="G88" i="9"/>
  <c r="G59" i="9"/>
  <c r="G49" i="9"/>
  <c r="G66" i="9"/>
  <c r="G96" i="9"/>
  <c r="G87" i="9"/>
  <c r="G86" i="9"/>
  <c r="G91" i="9"/>
  <c r="G58" i="9"/>
  <c r="G75" i="9"/>
  <c r="G51" i="9"/>
  <c r="G65" i="9"/>
  <c r="G72" i="9"/>
  <c r="G95" i="9"/>
  <c r="G85" i="9"/>
  <c r="G77" i="9"/>
  <c r="G84" i="9"/>
  <c r="G57" i="9"/>
  <c r="G48" i="9"/>
  <c r="G64" i="9"/>
  <c r="G63" i="9"/>
  <c r="G71" i="9"/>
  <c r="G94" i="9"/>
  <c r="G83" i="9"/>
  <c r="G82" i="9"/>
  <c r="G81" i="9"/>
  <c r="G69" i="9"/>
  <c r="G70" i="9"/>
  <c r="G54" i="9"/>
  <c r="G53" i="9"/>
  <c r="G50" i="9"/>
  <c r="G74" i="9"/>
  <c r="G62" i="9"/>
  <c r="G61" i="9"/>
  <c r="G93" i="9"/>
  <c r="G80" i="9"/>
  <c r="G79" i="9"/>
  <c r="G13" i="9"/>
  <c r="G25" i="9"/>
  <c r="G6" i="9"/>
  <c r="G20" i="9"/>
  <c r="G19" i="9"/>
  <c r="G44" i="9"/>
  <c r="G43" i="9"/>
  <c r="G42" i="9"/>
  <c r="G3" i="9"/>
  <c r="G28" i="9"/>
  <c r="G24" i="9"/>
  <c r="G12" i="9"/>
  <c r="G5" i="9"/>
  <c r="G47" i="9"/>
  <c r="G41" i="9"/>
  <c r="G40" i="9"/>
  <c r="G11" i="9"/>
  <c r="G27" i="9"/>
  <c r="G18" i="9"/>
  <c r="G46" i="9"/>
  <c r="G23" i="9"/>
  <c r="G39" i="9"/>
  <c r="G38" i="9"/>
  <c r="G37" i="9"/>
  <c r="G4" i="9"/>
  <c r="G10" i="9"/>
  <c r="G26" i="9"/>
  <c r="G30" i="9"/>
  <c r="G22" i="9"/>
  <c r="G7" i="9"/>
  <c r="G17" i="9"/>
  <c r="G16" i="9"/>
  <c r="G36" i="9"/>
  <c r="G35" i="9"/>
  <c r="G34" i="9"/>
  <c r="G2" i="9"/>
  <c r="G8" i="9"/>
  <c r="G15" i="9"/>
  <c r="G9" i="9"/>
  <c r="G14" i="9"/>
  <c r="G21" i="9"/>
  <c r="G29" i="9"/>
  <c r="G45" i="9"/>
  <c r="G33" i="9"/>
  <c r="G32" i="9"/>
  <c r="G31" i="9"/>
  <c r="G362" i="9"/>
  <c r="G382" i="9"/>
  <c r="G383" i="9"/>
  <c r="G388" i="9"/>
  <c r="G394" i="9"/>
  <c r="G381" i="9"/>
  <c r="G374" i="9"/>
  <c r="G373" i="9"/>
  <c r="G409" i="9"/>
  <c r="G404" i="9"/>
  <c r="G403" i="9"/>
  <c r="G361" i="9"/>
  <c r="G380" i="9"/>
  <c r="G387" i="9"/>
  <c r="G365" i="9"/>
  <c r="G372" i="9"/>
  <c r="G371" i="9"/>
  <c r="G410" i="9"/>
  <c r="G408" i="9"/>
  <c r="G402" i="9"/>
  <c r="G401" i="9"/>
  <c r="G379" i="9"/>
  <c r="G360" i="9"/>
  <c r="G386" i="9"/>
  <c r="G376" i="9"/>
  <c r="G393" i="9"/>
  <c r="G364" i="9"/>
  <c r="G370" i="9"/>
  <c r="G369" i="9"/>
  <c r="G407" i="9"/>
  <c r="G400" i="9"/>
  <c r="G399" i="9"/>
  <c r="G378" i="9"/>
  <c r="G392" i="9"/>
  <c r="G377" i="9"/>
  <c r="G359" i="9"/>
  <c r="G389" i="9"/>
  <c r="G385" i="9"/>
  <c r="G368" i="9"/>
  <c r="G367" i="9"/>
  <c r="G406" i="9"/>
  <c r="G398" i="9"/>
  <c r="G397" i="9"/>
  <c r="G366" i="9"/>
  <c r="G358" i="9"/>
  <c r="G375" i="9"/>
  <c r="G391" i="9"/>
  <c r="G357" i="9"/>
  <c r="G390" i="9"/>
  <c r="G363" i="9"/>
  <c r="G384" i="9"/>
  <c r="G396" i="9"/>
  <c r="G395" i="9"/>
  <c r="G405" i="9"/>
  <c r="G340" i="9"/>
  <c r="G322" i="9"/>
  <c r="G332" i="9"/>
  <c r="G310" i="9"/>
  <c r="G331" i="9"/>
  <c r="G330" i="9"/>
  <c r="G337" i="9"/>
  <c r="G320" i="9"/>
  <c r="G319" i="9"/>
  <c r="G351" i="9"/>
  <c r="G350" i="9"/>
  <c r="G356" i="9"/>
  <c r="G321" i="9"/>
  <c r="G309" i="9"/>
  <c r="G336" i="9"/>
  <c r="G339" i="9"/>
  <c r="G329" i="9"/>
  <c r="G318" i="9"/>
  <c r="G317" i="9"/>
  <c r="G355" i="9"/>
  <c r="G349" i="9"/>
  <c r="G348" i="9"/>
  <c r="G316" i="9"/>
  <c r="G315" i="9"/>
  <c r="G308" i="9"/>
  <c r="G328" i="9"/>
  <c r="G338" i="9"/>
  <c r="G311" i="9"/>
  <c r="G341" i="9"/>
  <c r="G335" i="9"/>
  <c r="G347" i="9"/>
  <c r="G346" i="9"/>
  <c r="G354" i="9"/>
  <c r="G327" i="9"/>
  <c r="G314" i="9"/>
  <c r="G323" i="9"/>
  <c r="G326" i="9"/>
  <c r="G334" i="9"/>
  <c r="G307" i="9"/>
  <c r="G313" i="9"/>
  <c r="G345" i="9"/>
  <c r="G344" i="9"/>
  <c r="G353" i="9"/>
  <c r="G325" i="9"/>
  <c r="G306" i="9"/>
  <c r="G324" i="9"/>
  <c r="G333" i="9"/>
  <c r="G312" i="9"/>
  <c r="G343" i="9"/>
  <c r="G342" i="9"/>
  <c r="G352" i="9"/>
  <c r="G275" i="9"/>
  <c r="G267" i="9"/>
  <c r="G274" i="9"/>
  <c r="G253" i="9"/>
  <c r="G280" i="9"/>
  <c r="G264" i="9"/>
  <c r="G263" i="9"/>
  <c r="G297" i="9"/>
  <c r="G296" i="9"/>
  <c r="G295" i="9"/>
  <c r="G303" i="9"/>
  <c r="G266" i="9"/>
  <c r="G273" i="9"/>
  <c r="G282" i="9"/>
  <c r="G272" i="9"/>
  <c r="G279" i="9"/>
  <c r="G283" i="9"/>
  <c r="G262" i="9"/>
  <c r="G255" i="9"/>
  <c r="G294" i="9"/>
  <c r="G293" i="9"/>
  <c r="G284" i="9"/>
  <c r="G298" i="9"/>
  <c r="G302" i="9"/>
  <c r="G281" i="9"/>
  <c r="G261" i="9"/>
  <c r="G260" i="9"/>
  <c r="G271" i="9"/>
  <c r="G254" i="9"/>
  <c r="G278" i="9"/>
  <c r="G292" i="9"/>
  <c r="G291" i="9"/>
  <c r="G290" i="9"/>
  <c r="G301" i="9"/>
  <c r="G305" i="9"/>
  <c r="G270" i="9"/>
  <c r="G269" i="9"/>
  <c r="G259" i="9"/>
  <c r="G252" i="9"/>
  <c r="G258" i="9"/>
  <c r="G277" i="9"/>
  <c r="G289" i="9"/>
  <c r="G288" i="9"/>
  <c r="G287" i="9"/>
  <c r="G300" i="9"/>
  <c r="G304" i="9"/>
  <c r="G265" i="9"/>
  <c r="G268" i="9"/>
  <c r="G257" i="9"/>
  <c r="G256" i="9"/>
  <c r="G299" i="9"/>
  <c r="G276" i="9"/>
  <c r="G286" i="9"/>
  <c r="G285" i="9"/>
  <c r="G251" i="9"/>
  <c r="G222" i="9"/>
  <c r="G212" i="9"/>
  <c r="G227" i="9"/>
  <c r="G229" i="9"/>
  <c r="G243" i="9"/>
  <c r="G249" i="9"/>
  <c r="G232" i="9"/>
  <c r="G242" i="9"/>
  <c r="G226" i="9"/>
  <c r="G225" i="9"/>
  <c r="G231" i="9"/>
  <c r="G221" i="9"/>
  <c r="G216" i="9"/>
  <c r="G241" i="9"/>
  <c r="G240" i="9"/>
  <c r="G239" i="9"/>
  <c r="G238" i="9"/>
  <c r="G248" i="9"/>
  <c r="G220" i="9"/>
  <c r="G224" i="9"/>
  <c r="G215" i="9"/>
  <c r="G228" i="9"/>
  <c r="G237" i="9"/>
  <c r="G236" i="9"/>
  <c r="G247" i="9"/>
  <c r="G219" i="9"/>
  <c r="G223" i="9"/>
  <c r="G211" i="9"/>
  <c r="G214" i="9"/>
  <c r="G235" i="9"/>
  <c r="G234" i="9"/>
  <c r="G233" i="9"/>
  <c r="G246" i="9"/>
  <c r="G1265" i="9"/>
  <c r="G1274" i="9"/>
  <c r="G1286" i="9"/>
  <c r="G1270" i="9"/>
  <c r="G1282" i="9"/>
  <c r="G1291" i="9"/>
  <c r="G1297" i="9"/>
  <c r="G1264" i="9"/>
  <c r="G1311" i="9"/>
  <c r="G1253" i="9"/>
  <c r="G1306" i="9"/>
  <c r="G1305" i="9"/>
  <c r="G1281" i="9"/>
  <c r="G1285" i="9"/>
  <c r="G1296" i="9"/>
  <c r="G1280" i="9"/>
  <c r="G1263" i="9"/>
  <c r="G1290" i="9"/>
  <c r="G1266" i="9"/>
  <c r="G1252" i="9"/>
  <c r="G1262" i="9"/>
  <c r="G1269" i="9"/>
  <c r="G1273" i="9"/>
  <c r="G1310" i="9"/>
  <c r="G1304" i="9"/>
  <c r="G1303" i="9"/>
  <c r="G1279" i="9"/>
  <c r="G1268" i="9"/>
  <c r="G1278" i="9"/>
  <c r="G1295" i="9"/>
  <c r="G1272" i="9"/>
  <c r="G1261" i="9"/>
  <c r="G1289" i="9"/>
  <c r="G1255" i="9"/>
  <c r="G1260" i="9"/>
  <c r="G1309" i="9"/>
  <c r="G1302" i="9"/>
  <c r="G1259" i="9"/>
  <c r="G1254" i="9"/>
  <c r="G1258" i="9"/>
  <c r="G1277" i="9"/>
  <c r="G1299" i="9"/>
  <c r="G1288" i="9"/>
  <c r="G1294" i="9"/>
  <c r="G1308" i="9"/>
  <c r="G1301" i="9"/>
  <c r="G1300" i="9"/>
  <c r="G1292" i="9"/>
  <c r="G1257" i="9"/>
  <c r="G1251" i="9"/>
  <c r="G1298" i="9"/>
  <c r="G1267" i="9"/>
  <c r="G1276" i="9"/>
  <c r="G1293" i="9"/>
  <c r="G1275" i="9"/>
  <c r="G1256" i="9"/>
  <c r="G1287" i="9"/>
  <c r="G1271" i="9"/>
  <c r="G1307" i="9"/>
  <c r="G1284" i="9"/>
  <c r="G1283" i="9"/>
  <c r="G1217" i="9"/>
  <c r="G1206" i="9"/>
  <c r="G1189" i="9"/>
  <c r="G1199" i="9"/>
  <c r="G1194" i="9"/>
  <c r="G1225" i="9"/>
  <c r="G1205" i="9"/>
  <c r="G1231" i="9"/>
  <c r="G1244" i="9"/>
  <c r="G1243" i="9"/>
  <c r="G1249" i="9"/>
  <c r="G1216" i="9"/>
  <c r="G1193" i="9"/>
  <c r="G1204" i="9"/>
  <c r="G1227" i="9"/>
  <c r="G1198" i="9"/>
  <c r="G1224" i="9"/>
  <c r="G1230" i="9"/>
  <c r="G1248" i="9"/>
  <c r="G1250" i="9"/>
  <c r="G1242" i="9"/>
  <c r="G1241" i="9"/>
  <c r="G1156" i="9"/>
  <c r="G1152" i="9"/>
  <c r="G1163" i="9"/>
  <c r="G1151" i="9"/>
  <c r="G1170" i="9"/>
  <c r="G1162" i="9"/>
  <c r="G1186" i="9"/>
  <c r="G1180" i="9"/>
  <c r="G1161" i="9"/>
  <c r="G1150" i="9"/>
  <c r="G1149" i="9"/>
  <c r="G1140" i="9"/>
  <c r="G1165" i="9"/>
  <c r="G1169" i="9"/>
  <c r="G1155" i="9"/>
  <c r="G1179" i="9"/>
  <c r="G1178" i="9"/>
  <c r="G1185" i="9"/>
  <c r="G1098" i="9"/>
  <c r="G1088" i="9"/>
  <c r="G1083" i="9"/>
  <c r="G1097" i="9"/>
  <c r="G1108" i="9"/>
  <c r="G1117" i="9"/>
  <c r="G1137" i="9"/>
  <c r="G1136" i="9"/>
  <c r="G1131" i="9"/>
  <c r="G1096" i="9"/>
  <c r="G1095" i="9"/>
  <c r="G1084" i="9"/>
  <c r="G1101" i="9"/>
  <c r="G1087" i="9"/>
  <c r="G1123" i="9"/>
  <c r="G1112" i="9"/>
  <c r="G1080" i="9"/>
  <c r="G1116" i="9"/>
  <c r="G1107" i="9"/>
  <c r="G1122" i="9"/>
  <c r="G1106" i="9"/>
  <c r="G1135" i="9"/>
  <c r="G1130" i="9"/>
  <c r="G1129" i="9"/>
  <c r="G1014" i="9"/>
  <c r="G1002" i="9"/>
  <c r="G1010" i="9"/>
  <c r="G1009" i="9"/>
  <c r="G1008" i="9"/>
  <c r="G1032" i="9"/>
  <c r="G1025" i="9"/>
  <c r="G1024" i="9"/>
  <c r="G1023" i="9"/>
  <c r="G1034" i="9"/>
  <c r="G997" i="9"/>
  <c r="G1001" i="9"/>
  <c r="G1016" i="9"/>
  <c r="G1013" i="9"/>
  <c r="G1007" i="9"/>
  <c r="G1022" i="9"/>
  <c r="G1021" i="9"/>
  <c r="G1031" i="9"/>
  <c r="G1000" i="9"/>
  <c r="G1006" i="9"/>
  <c r="G999" i="9"/>
  <c r="G1015" i="9"/>
  <c r="G1005" i="9"/>
  <c r="G1012" i="9"/>
  <c r="G1020" i="9"/>
  <c r="G1019" i="9"/>
  <c r="G1018" i="9"/>
  <c r="G1030" i="9"/>
  <c r="G1017" i="9"/>
  <c r="G894" i="9"/>
  <c r="G910" i="9"/>
  <c r="G906" i="9"/>
  <c r="G902" i="9"/>
  <c r="G914" i="9"/>
  <c r="G922" i="9"/>
  <c r="G918" i="9"/>
  <c r="G905" i="9"/>
  <c r="G897" i="9"/>
  <c r="G901" i="9"/>
  <c r="G913" i="9"/>
  <c r="G904" i="9"/>
  <c r="G911" i="9"/>
  <c r="G885" i="9"/>
  <c r="G896" i="9"/>
  <c r="G900" i="9"/>
  <c r="G893" i="9"/>
  <c r="G912" i="9"/>
  <c r="G917" i="9"/>
  <c r="G916" i="9"/>
  <c r="G1210" i="9"/>
  <c r="G1215" i="9"/>
  <c r="G1192" i="9"/>
  <c r="G1188" i="9"/>
  <c r="G1219" i="9"/>
  <c r="G1214" i="9"/>
  <c r="G1229" i="9"/>
  <c r="G1209" i="9"/>
  <c r="G1197" i="9"/>
  <c r="G1223" i="9"/>
  <c r="G1203" i="9"/>
  <c r="G1247" i="9"/>
  <c r="G1240" i="9"/>
  <c r="G1239" i="9"/>
  <c r="G1238" i="9"/>
  <c r="G1208" i="9"/>
  <c r="G1187" i="9"/>
  <c r="G1191" i="9"/>
  <c r="G1202" i="9"/>
  <c r="G1196" i="9"/>
  <c r="G1222" i="9"/>
  <c r="G1226" i="9"/>
  <c r="G1213" i="9"/>
  <c r="G1237" i="9"/>
  <c r="G1236" i="9"/>
  <c r="G1232" i="9"/>
  <c r="G1246" i="9"/>
  <c r="G1190" i="9"/>
  <c r="G1228" i="9"/>
  <c r="G1218" i="9"/>
  <c r="G1201" i="9"/>
  <c r="G1220" i="9"/>
  <c r="G1207" i="9"/>
  <c r="G1195" i="9"/>
  <c r="G1212" i="9"/>
  <c r="G1221" i="9"/>
  <c r="G1200" i="9"/>
  <c r="G1211" i="9"/>
  <c r="G1235" i="9"/>
  <c r="G1234" i="9"/>
  <c r="G1233" i="9"/>
  <c r="G1245" i="9"/>
  <c r="G958" i="9"/>
  <c r="G974" i="9"/>
  <c r="G977" i="9"/>
  <c r="G967" i="9"/>
  <c r="G966" i="9"/>
  <c r="G985" i="9"/>
  <c r="G984" i="9"/>
  <c r="G983" i="9"/>
  <c r="G994" i="9"/>
  <c r="G973" i="9"/>
  <c r="G965" i="9"/>
  <c r="G982" i="9"/>
  <c r="G981" i="9"/>
  <c r="G980" i="9"/>
  <c r="G993" i="9"/>
  <c r="G992" i="9"/>
  <c r="G964" i="9"/>
  <c r="G957" i="9"/>
  <c r="G961" i="9"/>
  <c r="G963" i="9"/>
  <c r="G979" i="9"/>
  <c r="G978" i="9"/>
  <c r="G991" i="9"/>
  <c r="G1171" i="9"/>
  <c r="G1139" i="9"/>
  <c r="G1143" i="9"/>
  <c r="G1168" i="9"/>
  <c r="G1154" i="9"/>
  <c r="G1160" i="9"/>
  <c r="G1159" i="9"/>
  <c r="G1148" i="9"/>
  <c r="G1147" i="9"/>
  <c r="G1177" i="9"/>
  <c r="G1184" i="9"/>
  <c r="G1172" i="9"/>
  <c r="G1158" i="9"/>
  <c r="G1142" i="9"/>
  <c r="G1146" i="9"/>
  <c r="G1167" i="9"/>
  <c r="G1176" i="9"/>
  <c r="G1181" i="9"/>
  <c r="G1175" i="9"/>
  <c r="G1183" i="9"/>
  <c r="G1157" i="9"/>
  <c r="G1145" i="9"/>
  <c r="G1144" i="9"/>
  <c r="G1164" i="9"/>
  <c r="G1153" i="9"/>
  <c r="G1166" i="9"/>
  <c r="G1174" i="9"/>
  <c r="G1173" i="9"/>
  <c r="G1182" i="9"/>
  <c r="G1138" i="9"/>
  <c r="G850" i="9"/>
  <c r="G859" i="9"/>
  <c r="G837" i="9"/>
  <c r="G871" i="9"/>
  <c r="G839" i="9"/>
  <c r="G865" i="9"/>
  <c r="G855" i="9"/>
  <c r="G843" i="9"/>
  <c r="G876" i="9"/>
  <c r="G875" i="9"/>
  <c r="G880" i="9"/>
  <c r="G874" i="9"/>
  <c r="G836" i="9"/>
  <c r="G868" i="9"/>
  <c r="G870" i="9"/>
  <c r="G854" i="9"/>
  <c r="G864" i="9"/>
  <c r="G858" i="9"/>
  <c r="G838" i="9"/>
  <c r="G849" i="9"/>
  <c r="G835" i="9"/>
  <c r="G869" i="9"/>
  <c r="G853" i="9"/>
  <c r="G847" i="9"/>
  <c r="G852" i="9"/>
  <c r="G842" i="9"/>
  <c r="G863" i="9"/>
  <c r="G873" i="9"/>
  <c r="G879" i="9"/>
  <c r="G943" i="9"/>
  <c r="G946" i="9"/>
  <c r="G926" i="9"/>
  <c r="G940" i="9"/>
  <c r="G945" i="9"/>
  <c r="G954" i="9"/>
  <c r="G953" i="9"/>
  <c r="G925" i="9"/>
  <c r="G939" i="9"/>
  <c r="G937" i="9"/>
  <c r="G933" i="9"/>
  <c r="G932" i="9"/>
  <c r="G931" i="9"/>
  <c r="G952" i="9"/>
  <c r="G951" i="9"/>
  <c r="G930" i="9"/>
  <c r="G924" i="9"/>
  <c r="G938" i="9"/>
  <c r="G934" i="9"/>
  <c r="G950" i="9"/>
  <c r="G949" i="9"/>
  <c r="G1052" i="9"/>
  <c r="G1047" i="9"/>
  <c r="G1076" i="9"/>
  <c r="G1066" i="9"/>
  <c r="G1065" i="9"/>
  <c r="G1064" i="9"/>
  <c r="G1040" i="9"/>
  <c r="G1046" i="9"/>
  <c r="G1057" i="9"/>
  <c r="G1043" i="9"/>
  <c r="G1075" i="9"/>
  <c r="G1063" i="9"/>
  <c r="G1062" i="9"/>
  <c r="G1061" i="9"/>
  <c r="G1056" i="9"/>
  <c r="G1045" i="9"/>
  <c r="G1039" i="9"/>
  <c r="G1044" i="9"/>
  <c r="G1060" i="9"/>
  <c r="G1059" i="9"/>
  <c r="G1074" i="9"/>
  <c r="G1110" i="9"/>
  <c r="G1082" i="9"/>
  <c r="G1094" i="9"/>
  <c r="G1105" i="9"/>
  <c r="G1086" i="9"/>
  <c r="G1109" i="9"/>
  <c r="G1119" i="9"/>
  <c r="G1121" i="9"/>
  <c r="G1093" i="9"/>
  <c r="G1115" i="9"/>
  <c r="G1100" i="9"/>
  <c r="G1128" i="9"/>
  <c r="G1134" i="9"/>
  <c r="G1079" i="9"/>
  <c r="G1111" i="9"/>
  <c r="G1118" i="9"/>
  <c r="G1085" i="9"/>
  <c r="G1092" i="9"/>
  <c r="G1081" i="9"/>
  <c r="G1104" i="9"/>
  <c r="G1099" i="9"/>
  <c r="G1091" i="9"/>
  <c r="G1114" i="9"/>
  <c r="G1133" i="9"/>
  <c r="G1103" i="9"/>
  <c r="G1127" i="9"/>
  <c r="G1126" i="9"/>
  <c r="G1132" i="9"/>
  <c r="G1125" i="9"/>
  <c r="G1124" i="9"/>
  <c r="G1090" i="9"/>
  <c r="G1089" i="9"/>
  <c r="G1102" i="9"/>
  <c r="G1120" i="9"/>
  <c r="G1113" i="9"/>
  <c r="S1414" i="7"/>
  <c r="S1415" i="7"/>
  <c r="K1414" i="7"/>
  <c r="K1415" i="7"/>
  <c r="S1412" i="7"/>
  <c r="S1413" i="7"/>
  <c r="K1412" i="7"/>
  <c r="K1413" i="7"/>
  <c r="S1409" i="7"/>
  <c r="S1410" i="7"/>
  <c r="S1411" i="7"/>
  <c r="K1410" i="7"/>
  <c r="K1411" i="7"/>
  <c r="S1395" i="7"/>
  <c r="S1396" i="7"/>
  <c r="S1397" i="7"/>
  <c r="S1398" i="7"/>
  <c r="S1399" i="7"/>
  <c r="S1400" i="7"/>
  <c r="S1401" i="7"/>
  <c r="S1402" i="7"/>
  <c r="S1403" i="7"/>
  <c r="S1404" i="7"/>
  <c r="S1405" i="7"/>
  <c r="S1406" i="7"/>
  <c r="S1407" i="7"/>
  <c r="S1408" i="7"/>
  <c r="K1399" i="7"/>
  <c r="K1400" i="7"/>
  <c r="K1401" i="7"/>
  <c r="K1402" i="7"/>
  <c r="K1403" i="7"/>
  <c r="K1404" i="7"/>
  <c r="K1405" i="7"/>
  <c r="K1406" i="7"/>
  <c r="K1407" i="7"/>
  <c r="K1408" i="7"/>
  <c r="K1409" i="7"/>
  <c r="K1356" i="7"/>
  <c r="K1357" i="7"/>
  <c r="K1358" i="7"/>
  <c r="K1359" i="7"/>
  <c r="K1360" i="7"/>
  <c r="K1361" i="7"/>
  <c r="K1362" i="7"/>
  <c r="K1394" i="7"/>
  <c r="K1395" i="7"/>
  <c r="K1396" i="7"/>
  <c r="K1397" i="7"/>
  <c r="K1398" i="7"/>
  <c r="S1322" i="7"/>
  <c r="S1323" i="7"/>
  <c r="S1324" i="7"/>
  <c r="S1349" i="7"/>
  <c r="S1350" i="7"/>
  <c r="S1351" i="7"/>
  <c r="S1352" i="7"/>
  <c r="S1353" i="7"/>
  <c r="S1354" i="7"/>
  <c r="S1355" i="7"/>
  <c r="S1356" i="7"/>
  <c r="S1357" i="7"/>
  <c r="S1358" i="7"/>
  <c r="S1359" i="7"/>
  <c r="S1360" i="7"/>
  <c r="S1361" i="7"/>
  <c r="S1362" i="7"/>
  <c r="S1394" i="7"/>
  <c r="K1314" i="7"/>
  <c r="K1315" i="7"/>
  <c r="K1316" i="7"/>
  <c r="K1317" i="7"/>
  <c r="K1318" i="7"/>
  <c r="K1319" i="7"/>
  <c r="K1320" i="7"/>
  <c r="K1321" i="7"/>
  <c r="K1322" i="7"/>
  <c r="K1323" i="7"/>
  <c r="K1324" i="7"/>
  <c r="K1349" i="7"/>
  <c r="K1350" i="7"/>
  <c r="K1351" i="7"/>
  <c r="K1352" i="7"/>
  <c r="K1353" i="7"/>
  <c r="K1354" i="7"/>
  <c r="K1355" i="7"/>
  <c r="K1271" i="7"/>
  <c r="S1261" i="7"/>
  <c r="S1262" i="7"/>
  <c r="S1263" i="7"/>
  <c r="S1264" i="7"/>
  <c r="S1265" i="7"/>
  <c r="S1266" i="7"/>
  <c r="S1267" i="7"/>
  <c r="S1268" i="7"/>
  <c r="S1269" i="7"/>
  <c r="S1270" i="7"/>
  <c r="S1271" i="7"/>
  <c r="S1272" i="7"/>
  <c r="S1273" i="7"/>
  <c r="S1274" i="7"/>
  <c r="S1275" i="7"/>
  <c r="S1276" i="7"/>
  <c r="S1277" i="7"/>
  <c r="S1278" i="7"/>
  <c r="S1303" i="7"/>
  <c r="S1304" i="7"/>
  <c r="S1305" i="7"/>
  <c r="S1306" i="7"/>
  <c r="S1307" i="7"/>
  <c r="S1308" i="7"/>
  <c r="S1309" i="7"/>
  <c r="S1310" i="7"/>
  <c r="S1311" i="7"/>
  <c r="S1312" i="7"/>
  <c r="S1313" i="7"/>
  <c r="S1314" i="7"/>
  <c r="S1315" i="7"/>
  <c r="S1316" i="7"/>
  <c r="S1317" i="7"/>
  <c r="S1318" i="7"/>
  <c r="S1319" i="7"/>
  <c r="S1320" i="7"/>
  <c r="S1321" i="7"/>
  <c r="K1234" i="7"/>
  <c r="K1261" i="7"/>
  <c r="K1262" i="7"/>
  <c r="K1263" i="7"/>
  <c r="K1264" i="7"/>
  <c r="K1265" i="7"/>
  <c r="K1266" i="7"/>
  <c r="K1267" i="7"/>
  <c r="K1268" i="7"/>
  <c r="K1269" i="7"/>
  <c r="K1270" i="7"/>
  <c r="K1272" i="7"/>
  <c r="K1273" i="7"/>
  <c r="K1274" i="7"/>
  <c r="K1275" i="7"/>
  <c r="K1276" i="7"/>
  <c r="K1277" i="7"/>
  <c r="K1278" i="7"/>
  <c r="K1303" i="7"/>
  <c r="K1304" i="7"/>
  <c r="K1305" i="7"/>
  <c r="K1306" i="7"/>
  <c r="K1307" i="7"/>
  <c r="K1308" i="7"/>
  <c r="K1309" i="7"/>
  <c r="K1310" i="7"/>
  <c r="K1311" i="7"/>
  <c r="K1312" i="7"/>
  <c r="K1313" i="7"/>
  <c r="K1186" i="7"/>
  <c r="K1187" i="7"/>
  <c r="K1188" i="7"/>
  <c r="K1211" i="7"/>
  <c r="K1212" i="7"/>
  <c r="K1213" i="7"/>
  <c r="K1214" i="7"/>
  <c r="K1215" i="7"/>
  <c r="K1216" i="7"/>
  <c r="K1217" i="7"/>
  <c r="K1218" i="7"/>
  <c r="K1219" i="7"/>
  <c r="K1220" i="7"/>
  <c r="K1221" i="7"/>
  <c r="K1222" i="7"/>
  <c r="K1223" i="7"/>
  <c r="K1224" i="7"/>
  <c r="K1225" i="7"/>
  <c r="K1226" i="7"/>
  <c r="K1227" i="7"/>
  <c r="K1228" i="7"/>
  <c r="K1229" i="7"/>
  <c r="K1230" i="7"/>
  <c r="K1231" i="7"/>
  <c r="K1232" i="7"/>
  <c r="K1233" i="7"/>
  <c r="S1180" i="7"/>
  <c r="S1181" i="7"/>
  <c r="S1182" i="7"/>
  <c r="S1183" i="7"/>
  <c r="S1184" i="7"/>
  <c r="S1185" i="7"/>
  <c r="S1186" i="7"/>
  <c r="S1187" i="7"/>
  <c r="S1188" i="7"/>
  <c r="S1211" i="7"/>
  <c r="S1212" i="7"/>
  <c r="S1213" i="7"/>
  <c r="S1214" i="7"/>
  <c r="S1215" i="7"/>
  <c r="S1216" i="7"/>
  <c r="S1217" i="7"/>
  <c r="S1218" i="7"/>
  <c r="S1219" i="7"/>
  <c r="S1220" i="7"/>
  <c r="S1221" i="7"/>
  <c r="S1222" i="7"/>
  <c r="S1223" i="7"/>
  <c r="S1224" i="7"/>
  <c r="S1225" i="7"/>
  <c r="S1226" i="7"/>
  <c r="S1227" i="7"/>
  <c r="S1228" i="7"/>
  <c r="S1229" i="7"/>
  <c r="S1230" i="7"/>
  <c r="S1231" i="7"/>
  <c r="S1232" i="7"/>
  <c r="S1233" i="7"/>
  <c r="S1234" i="7"/>
  <c r="K20" i="7"/>
  <c r="S20" i="7"/>
  <c r="K21" i="7"/>
  <c r="S21" i="7"/>
  <c r="K22" i="7"/>
  <c r="S22" i="7"/>
  <c r="K23" i="7"/>
  <c r="S23" i="7"/>
  <c r="K24" i="7"/>
  <c r="S24" i="7"/>
  <c r="K25" i="7"/>
  <c r="S25" i="7"/>
  <c r="K26" i="7"/>
  <c r="S26" i="7"/>
  <c r="K27" i="7"/>
  <c r="S27" i="7"/>
  <c r="K28" i="7"/>
  <c r="S28" i="7"/>
  <c r="K29" i="7"/>
  <c r="S29" i="7"/>
  <c r="K30" i="7"/>
  <c r="S30" i="7"/>
  <c r="K2" i="7"/>
  <c r="S2" i="7"/>
  <c r="K3" i="7"/>
  <c r="S3" i="7"/>
  <c r="K4" i="7"/>
  <c r="S4" i="7"/>
  <c r="K5" i="7"/>
  <c r="S5" i="7"/>
  <c r="K6" i="7"/>
  <c r="S6" i="7"/>
  <c r="K7" i="7"/>
  <c r="S7" i="7"/>
  <c r="K8" i="7"/>
  <c r="S8" i="7"/>
  <c r="K9" i="7"/>
  <c r="S9" i="7"/>
  <c r="K10" i="7"/>
  <c r="S10" i="7"/>
  <c r="K11" i="7"/>
  <c r="S11" i="7"/>
  <c r="K12" i="7"/>
  <c r="S12" i="7"/>
  <c r="K13" i="7"/>
  <c r="S13" i="7"/>
  <c r="K14" i="7"/>
  <c r="S14" i="7"/>
  <c r="K15" i="7"/>
  <c r="S15" i="7"/>
  <c r="K16" i="7"/>
  <c r="S16" i="7"/>
  <c r="K17" i="7"/>
  <c r="S17" i="7"/>
  <c r="K18" i="7"/>
  <c r="S18" i="7"/>
  <c r="K19" i="7"/>
  <c r="S19" i="7"/>
  <c r="K31" i="7"/>
  <c r="S31" i="7"/>
  <c r="K32" i="7"/>
  <c r="S32" i="7"/>
  <c r="K33" i="7"/>
  <c r="S33" i="7"/>
  <c r="K34" i="7"/>
  <c r="S34" i="7"/>
  <c r="K35" i="7"/>
  <c r="S35" i="7"/>
  <c r="K36" i="7"/>
  <c r="S36" i="7"/>
  <c r="K37" i="7"/>
  <c r="S37" i="7"/>
  <c r="K38" i="7"/>
  <c r="S38" i="7"/>
  <c r="K39" i="7"/>
  <c r="S39" i="7"/>
  <c r="K40" i="7"/>
  <c r="S40" i="7"/>
  <c r="K41" i="7"/>
  <c r="S41" i="7"/>
  <c r="K42" i="7"/>
  <c r="S42" i="7"/>
  <c r="K43" i="7"/>
  <c r="S43" i="7"/>
  <c r="K44" i="7"/>
  <c r="S44" i="7"/>
  <c r="K1189" i="7"/>
  <c r="S1189" i="7"/>
  <c r="K1190" i="7"/>
  <c r="S1190" i="7"/>
  <c r="K1191" i="7"/>
  <c r="S1191" i="7"/>
  <c r="K1192" i="7"/>
  <c r="S1192" i="7"/>
  <c r="K1193" i="7"/>
  <c r="S1193" i="7"/>
  <c r="K1194" i="7"/>
  <c r="S1194" i="7"/>
  <c r="K1195" i="7"/>
  <c r="S1195" i="7"/>
  <c r="K1196" i="7"/>
  <c r="S1196" i="7"/>
  <c r="K1197" i="7"/>
  <c r="S1197" i="7"/>
  <c r="K1198" i="7"/>
  <c r="S1198" i="7"/>
  <c r="K1199" i="7"/>
  <c r="S1199" i="7"/>
  <c r="K1200" i="7"/>
  <c r="S1200" i="7"/>
  <c r="K1201" i="7"/>
  <c r="S1201" i="7"/>
  <c r="K1202" i="7"/>
  <c r="S1202" i="7"/>
  <c r="K1203" i="7"/>
  <c r="S1203" i="7"/>
  <c r="K1204" i="7"/>
  <c r="S1204" i="7"/>
  <c r="K1205" i="7"/>
  <c r="S1205" i="7"/>
  <c r="K1206" i="7"/>
  <c r="S1206" i="7"/>
  <c r="K1207" i="7"/>
  <c r="S1207" i="7"/>
  <c r="K1208" i="7"/>
  <c r="S1208" i="7"/>
  <c r="K1209" i="7"/>
  <c r="S1209" i="7"/>
  <c r="K1210" i="7"/>
  <c r="S1210" i="7"/>
  <c r="K1325" i="7"/>
  <c r="S1325" i="7"/>
  <c r="K1326" i="7"/>
  <c r="S1326" i="7"/>
  <c r="K1327" i="7"/>
  <c r="S1327" i="7"/>
  <c r="K1328" i="7"/>
  <c r="S1328" i="7"/>
  <c r="K1329" i="7"/>
  <c r="S1329" i="7"/>
  <c r="K1330" i="7"/>
  <c r="S1330" i="7"/>
  <c r="K1331" i="7"/>
  <c r="S1331" i="7"/>
  <c r="K1332" i="7"/>
  <c r="S1332" i="7"/>
  <c r="K1333" i="7"/>
  <c r="S1333" i="7"/>
  <c r="K1334" i="7"/>
  <c r="S1334" i="7"/>
  <c r="K1335" i="7"/>
  <c r="S1335" i="7"/>
  <c r="K1336" i="7"/>
  <c r="S1336" i="7"/>
  <c r="K1337" i="7"/>
  <c r="S1337" i="7"/>
  <c r="K1338" i="7"/>
  <c r="S1338" i="7"/>
  <c r="K1339" i="7"/>
  <c r="S1339" i="7"/>
  <c r="K1340" i="7"/>
  <c r="S1340" i="7"/>
  <c r="K1341" i="7"/>
  <c r="S1341" i="7"/>
  <c r="K1342" i="7"/>
  <c r="S1342" i="7"/>
  <c r="K1343" i="7"/>
  <c r="S1343" i="7"/>
  <c r="K1344" i="7"/>
  <c r="S1344" i="7"/>
  <c r="K1345" i="7"/>
  <c r="S1345" i="7"/>
  <c r="K1346" i="7"/>
  <c r="S1346" i="7"/>
  <c r="K1347" i="7"/>
  <c r="S1347" i="7"/>
  <c r="K1348" i="7"/>
  <c r="S1348" i="7"/>
  <c r="K1363" i="7"/>
  <c r="S1363" i="7"/>
  <c r="K1364" i="7"/>
  <c r="S1364" i="7"/>
  <c r="K1365" i="7"/>
  <c r="S1365" i="7"/>
  <c r="K1366" i="7"/>
  <c r="S1366" i="7"/>
  <c r="K1367" i="7"/>
  <c r="S1367" i="7"/>
  <c r="K1368" i="7"/>
  <c r="S1368" i="7"/>
  <c r="K1369" i="7"/>
  <c r="S1369" i="7"/>
  <c r="K1370" i="7"/>
  <c r="S1370" i="7"/>
  <c r="K1371" i="7"/>
  <c r="S1371" i="7"/>
  <c r="K1372" i="7"/>
  <c r="S1372" i="7"/>
  <c r="K1373" i="7"/>
  <c r="S1373" i="7"/>
  <c r="K1374" i="7"/>
  <c r="S1374" i="7"/>
  <c r="K1375" i="7"/>
  <c r="S1375" i="7"/>
  <c r="K1376" i="7"/>
  <c r="S1376" i="7"/>
  <c r="K1377" i="7"/>
  <c r="S1377" i="7"/>
  <c r="K1378" i="7"/>
  <c r="S1378" i="7"/>
  <c r="K1379" i="7"/>
  <c r="S1379" i="7"/>
  <c r="K1380" i="7"/>
  <c r="S1380" i="7"/>
  <c r="K1381" i="7"/>
  <c r="S1381" i="7"/>
  <c r="K1382" i="7"/>
  <c r="S1382" i="7"/>
  <c r="K1383" i="7"/>
  <c r="S1383" i="7"/>
  <c r="K1384" i="7"/>
  <c r="S1384" i="7"/>
  <c r="K1385" i="7"/>
  <c r="S1385" i="7"/>
  <c r="K1386" i="7"/>
  <c r="S1386" i="7"/>
  <c r="K1387" i="7"/>
  <c r="S1387" i="7"/>
  <c r="K1388" i="7"/>
  <c r="S1388" i="7"/>
  <c r="K1389" i="7"/>
  <c r="S1389" i="7"/>
  <c r="K1390" i="7"/>
  <c r="S1390" i="7"/>
  <c r="K1391" i="7"/>
  <c r="S1391" i="7"/>
  <c r="K1392" i="7"/>
  <c r="S1392" i="7"/>
  <c r="K1393" i="7"/>
  <c r="S1393" i="7"/>
  <c r="K71" i="7"/>
  <c r="S71" i="7"/>
  <c r="K72" i="7"/>
  <c r="S72" i="7"/>
  <c r="K73" i="7"/>
  <c r="S73" i="7"/>
  <c r="K74" i="7"/>
  <c r="S74" i="7"/>
  <c r="K75" i="7"/>
  <c r="S75" i="7"/>
  <c r="K76" i="7"/>
  <c r="S76" i="7"/>
  <c r="K77" i="7"/>
  <c r="S77" i="7"/>
  <c r="K78" i="7"/>
  <c r="S78" i="7"/>
  <c r="K79" i="7"/>
  <c r="S79" i="7"/>
  <c r="K80" i="7"/>
  <c r="S80" i="7"/>
  <c r="K81" i="7"/>
  <c r="S81" i="7"/>
  <c r="K82" i="7"/>
  <c r="S82" i="7"/>
  <c r="K83" i="7"/>
  <c r="S83" i="7"/>
  <c r="K84" i="7"/>
  <c r="S84" i="7"/>
  <c r="K85" i="7"/>
  <c r="S85" i="7"/>
  <c r="K86" i="7"/>
  <c r="S86" i="7"/>
  <c r="K87" i="7"/>
  <c r="S87" i="7"/>
  <c r="K88" i="7"/>
  <c r="S88" i="7"/>
  <c r="K89" i="7"/>
  <c r="S89" i="7"/>
  <c r="K90" i="7"/>
  <c r="S90" i="7"/>
  <c r="K91" i="7"/>
  <c r="S91" i="7"/>
  <c r="K92" i="7"/>
  <c r="S92" i="7"/>
  <c r="K93" i="7"/>
  <c r="S93" i="7"/>
  <c r="K94" i="7"/>
  <c r="S94" i="7"/>
  <c r="K95" i="7"/>
  <c r="S95" i="7"/>
  <c r="K96" i="7"/>
  <c r="S96" i="7"/>
  <c r="K97" i="7"/>
  <c r="S97" i="7"/>
  <c r="K98" i="7"/>
  <c r="S98" i="7"/>
  <c r="K99" i="7"/>
  <c r="S99" i="7"/>
  <c r="K100" i="7"/>
  <c r="S100" i="7"/>
  <c r="K101" i="7"/>
  <c r="S101" i="7"/>
  <c r="K102" i="7"/>
  <c r="S102" i="7"/>
  <c r="K1235" i="7"/>
  <c r="S1235" i="7"/>
  <c r="K1236" i="7"/>
  <c r="S1236" i="7"/>
  <c r="K1237" i="7"/>
  <c r="S1237" i="7"/>
  <c r="K1238" i="7"/>
  <c r="S1238" i="7"/>
  <c r="K1239" i="7"/>
  <c r="S1239" i="7"/>
  <c r="K1240" i="7"/>
  <c r="S1240" i="7"/>
  <c r="K1241" i="7"/>
  <c r="S1241" i="7"/>
  <c r="K1242" i="7"/>
  <c r="S1242" i="7"/>
  <c r="K1243" i="7"/>
  <c r="S1243" i="7"/>
  <c r="K1244" i="7"/>
  <c r="S1244" i="7"/>
  <c r="K1245" i="7"/>
  <c r="S1245" i="7"/>
  <c r="K1246" i="7"/>
  <c r="S1246" i="7"/>
  <c r="K1247" i="7"/>
  <c r="S1247" i="7"/>
  <c r="K1248" i="7"/>
  <c r="S1248" i="7"/>
  <c r="K1249" i="7"/>
  <c r="S1249" i="7"/>
  <c r="K1250" i="7"/>
  <c r="S1250" i="7"/>
  <c r="K1251" i="7"/>
  <c r="S1251" i="7"/>
  <c r="K1252" i="7"/>
  <c r="S1252" i="7"/>
  <c r="K1253" i="7"/>
  <c r="S1253" i="7"/>
  <c r="K1254" i="7"/>
  <c r="S1254" i="7"/>
  <c r="K1255" i="7"/>
  <c r="S1255" i="7"/>
  <c r="K1256" i="7"/>
  <c r="S1256" i="7"/>
  <c r="K1257" i="7"/>
  <c r="S1257" i="7"/>
  <c r="K1258" i="7"/>
  <c r="S1258" i="7"/>
  <c r="K1259" i="7"/>
  <c r="S1259" i="7"/>
  <c r="K1260" i="7"/>
  <c r="S1260" i="7"/>
  <c r="K124" i="7"/>
  <c r="S124" i="7"/>
  <c r="K125" i="7"/>
  <c r="S125" i="7"/>
  <c r="K126" i="7"/>
  <c r="S126" i="7"/>
  <c r="K127" i="7"/>
  <c r="S127" i="7"/>
  <c r="K128" i="7"/>
  <c r="S128" i="7"/>
  <c r="K129" i="7"/>
  <c r="S129" i="7"/>
  <c r="K130" i="7"/>
  <c r="S130" i="7"/>
  <c r="K131" i="7"/>
  <c r="S131" i="7"/>
  <c r="K132" i="7"/>
  <c r="S132" i="7"/>
  <c r="K133" i="7"/>
  <c r="S133" i="7"/>
  <c r="K134" i="7"/>
  <c r="S134" i="7"/>
  <c r="K135" i="7"/>
  <c r="S135" i="7"/>
  <c r="K136" i="7"/>
  <c r="S136" i="7"/>
  <c r="K137" i="7"/>
  <c r="S137" i="7"/>
  <c r="K138" i="7"/>
  <c r="S138" i="7"/>
  <c r="K139" i="7"/>
  <c r="S139" i="7"/>
  <c r="K140" i="7"/>
  <c r="S140" i="7"/>
  <c r="K141" i="7"/>
  <c r="S141" i="7"/>
  <c r="K142" i="7"/>
  <c r="S142" i="7"/>
  <c r="K143" i="7"/>
  <c r="S143" i="7"/>
  <c r="K144" i="7"/>
  <c r="S144" i="7"/>
  <c r="K145" i="7"/>
  <c r="S145" i="7"/>
  <c r="K146" i="7"/>
  <c r="S146" i="7"/>
  <c r="K147" i="7"/>
  <c r="S147" i="7"/>
  <c r="K148" i="7"/>
  <c r="S148" i="7"/>
  <c r="K149" i="7"/>
  <c r="S149" i="7"/>
  <c r="K150" i="7"/>
  <c r="S150" i="7"/>
  <c r="K151" i="7"/>
  <c r="S151" i="7"/>
  <c r="K152" i="7"/>
  <c r="S152" i="7"/>
  <c r="K153" i="7"/>
  <c r="S153" i="7"/>
  <c r="K154" i="7"/>
  <c r="S154" i="7"/>
  <c r="K155" i="7"/>
  <c r="S155" i="7"/>
  <c r="K156" i="7"/>
  <c r="S156" i="7"/>
  <c r="K157" i="7"/>
  <c r="S157" i="7"/>
  <c r="K158" i="7"/>
  <c r="S158" i="7"/>
  <c r="K159" i="7"/>
  <c r="S159" i="7"/>
  <c r="K160" i="7"/>
  <c r="S160" i="7"/>
  <c r="K161" i="7"/>
  <c r="S161" i="7"/>
  <c r="K162" i="7"/>
  <c r="S162" i="7"/>
  <c r="K163" i="7"/>
  <c r="S163" i="7"/>
  <c r="K164" i="7"/>
  <c r="S164" i="7"/>
  <c r="K165" i="7"/>
  <c r="S165" i="7"/>
  <c r="K166" i="7"/>
  <c r="S166" i="7"/>
  <c r="K167" i="7"/>
  <c r="S167" i="7"/>
  <c r="K168" i="7"/>
  <c r="S168" i="7"/>
  <c r="K169" i="7"/>
  <c r="S169" i="7"/>
  <c r="K170" i="7"/>
  <c r="S170" i="7"/>
  <c r="K1279" i="7"/>
  <c r="S1279" i="7"/>
  <c r="K1280" i="7"/>
  <c r="S1280" i="7"/>
  <c r="K1281" i="7"/>
  <c r="S1281" i="7"/>
  <c r="K1282" i="7"/>
  <c r="S1282" i="7"/>
  <c r="K1283" i="7"/>
  <c r="S1283" i="7"/>
  <c r="K1284" i="7"/>
  <c r="S1284" i="7"/>
  <c r="K1285" i="7"/>
  <c r="S1285" i="7"/>
  <c r="K1286" i="7"/>
  <c r="S1286" i="7"/>
  <c r="K1287" i="7"/>
  <c r="S1287" i="7"/>
  <c r="K1288" i="7"/>
  <c r="S1288" i="7"/>
  <c r="K1289" i="7"/>
  <c r="S1289" i="7"/>
  <c r="K1290" i="7"/>
  <c r="S1290" i="7"/>
  <c r="K1291" i="7"/>
  <c r="S1291" i="7"/>
  <c r="K1292" i="7"/>
  <c r="S1292" i="7"/>
  <c r="K1293" i="7"/>
  <c r="S1293" i="7"/>
  <c r="K1294" i="7"/>
  <c r="S1294" i="7"/>
  <c r="K1295" i="7"/>
  <c r="S1295" i="7"/>
  <c r="K1296" i="7"/>
  <c r="S1296" i="7"/>
  <c r="K1297" i="7"/>
  <c r="S1297" i="7"/>
  <c r="K1298" i="7"/>
  <c r="S1298" i="7"/>
  <c r="K1299" i="7"/>
  <c r="S1299" i="7"/>
  <c r="K1300" i="7"/>
  <c r="S1300" i="7"/>
  <c r="K1301" i="7"/>
  <c r="S1301" i="7"/>
  <c r="K1302" i="7"/>
  <c r="S1302" i="7"/>
  <c r="K1149" i="7"/>
  <c r="S1149" i="7"/>
  <c r="K1150" i="7"/>
  <c r="S1150" i="7"/>
  <c r="K1151" i="7"/>
  <c r="S1151" i="7"/>
  <c r="K1152" i="7"/>
  <c r="S1152" i="7"/>
  <c r="K1153" i="7"/>
  <c r="S1153" i="7"/>
  <c r="K1154" i="7"/>
  <c r="S1154" i="7"/>
  <c r="K1155" i="7"/>
  <c r="S1155" i="7"/>
  <c r="K1156" i="7"/>
  <c r="S1156" i="7"/>
  <c r="K1157" i="7"/>
  <c r="S1157" i="7"/>
  <c r="K1158" i="7"/>
  <c r="S1158" i="7"/>
  <c r="K1159" i="7"/>
  <c r="S1159" i="7"/>
  <c r="K1160" i="7"/>
  <c r="S1160" i="7"/>
  <c r="K1161" i="7"/>
  <c r="S1161" i="7"/>
  <c r="K1162" i="7"/>
  <c r="S1162" i="7"/>
  <c r="K1163" i="7"/>
  <c r="S1163" i="7"/>
  <c r="K1164" i="7"/>
  <c r="S1164" i="7"/>
  <c r="K1165" i="7"/>
  <c r="S1165" i="7"/>
  <c r="K1166" i="7"/>
  <c r="S1166" i="7"/>
  <c r="K1167" i="7"/>
  <c r="S1167" i="7"/>
  <c r="K1168" i="7"/>
  <c r="S1168" i="7"/>
  <c r="K1169" i="7"/>
  <c r="S1169" i="7"/>
  <c r="K1170" i="7"/>
  <c r="S1170" i="7"/>
  <c r="K1171" i="7"/>
  <c r="S1171" i="7"/>
  <c r="K1172" i="7"/>
  <c r="S1172" i="7"/>
  <c r="K1173" i="7"/>
  <c r="S1173" i="7"/>
  <c r="K1174" i="7"/>
  <c r="S1174" i="7"/>
  <c r="K1175" i="7"/>
  <c r="S1175" i="7"/>
  <c r="K1176" i="7"/>
  <c r="S1176" i="7"/>
  <c r="K1177" i="7"/>
  <c r="S1177" i="7"/>
  <c r="K1178" i="7"/>
  <c r="S1178" i="7"/>
  <c r="K1179" i="7"/>
  <c r="S1179" i="7"/>
  <c r="K45" i="7"/>
  <c r="S45" i="7"/>
  <c r="K46" i="7"/>
  <c r="S46" i="7"/>
  <c r="K47" i="7"/>
  <c r="S47" i="7"/>
  <c r="K48" i="7"/>
  <c r="S48" i="7"/>
  <c r="K49" i="7"/>
  <c r="S49" i="7"/>
  <c r="K50" i="7"/>
  <c r="S50" i="7"/>
  <c r="K51" i="7"/>
  <c r="S51" i="7"/>
  <c r="K52" i="7"/>
  <c r="S52" i="7"/>
  <c r="K53" i="7"/>
  <c r="S53" i="7"/>
  <c r="K54" i="7"/>
  <c r="S54" i="7"/>
  <c r="K55" i="7"/>
  <c r="S55" i="7"/>
  <c r="K56" i="7"/>
  <c r="S56" i="7"/>
  <c r="K57" i="7"/>
  <c r="S57" i="7"/>
  <c r="K58" i="7"/>
  <c r="S58" i="7"/>
  <c r="K59" i="7"/>
  <c r="S59" i="7"/>
  <c r="K60" i="7"/>
  <c r="S60" i="7"/>
  <c r="K61" i="7"/>
  <c r="S61" i="7"/>
  <c r="K62" i="7"/>
  <c r="S62" i="7"/>
  <c r="K63" i="7"/>
  <c r="S63" i="7"/>
  <c r="K64" i="7"/>
  <c r="S64" i="7"/>
  <c r="K65" i="7"/>
  <c r="S65" i="7"/>
  <c r="K66" i="7"/>
  <c r="S66" i="7"/>
  <c r="K67" i="7"/>
  <c r="S67" i="7"/>
  <c r="K68" i="7"/>
  <c r="S68" i="7"/>
  <c r="K69" i="7"/>
  <c r="S69" i="7"/>
  <c r="K70" i="7"/>
  <c r="S70" i="7"/>
  <c r="K103" i="7"/>
  <c r="S103" i="7"/>
  <c r="K104" i="7"/>
  <c r="S104" i="7"/>
  <c r="K105" i="7"/>
  <c r="S105" i="7"/>
  <c r="K106" i="7"/>
  <c r="S106" i="7"/>
  <c r="K107" i="7"/>
  <c r="S107" i="7"/>
  <c r="K108" i="7"/>
  <c r="S108" i="7"/>
  <c r="K109" i="7"/>
  <c r="S109" i="7"/>
  <c r="K110" i="7"/>
  <c r="S110" i="7"/>
  <c r="K111" i="7"/>
  <c r="S111" i="7"/>
  <c r="K112" i="7"/>
  <c r="S112" i="7"/>
  <c r="K113" i="7"/>
  <c r="S113" i="7"/>
  <c r="K114" i="7"/>
  <c r="S114" i="7"/>
  <c r="K115" i="7"/>
  <c r="S115" i="7"/>
  <c r="K116" i="7"/>
  <c r="S116" i="7"/>
  <c r="K117" i="7"/>
  <c r="S117" i="7"/>
  <c r="K118" i="7"/>
  <c r="S118" i="7"/>
  <c r="K119" i="7"/>
  <c r="S119" i="7"/>
  <c r="K120" i="7"/>
  <c r="S120" i="7"/>
  <c r="K121" i="7"/>
  <c r="S121" i="7"/>
  <c r="K122" i="7"/>
  <c r="S122" i="7"/>
  <c r="K123" i="7"/>
  <c r="S123" i="7"/>
  <c r="K171" i="7"/>
  <c r="S171" i="7"/>
  <c r="K172" i="7"/>
  <c r="S172" i="7"/>
  <c r="K173" i="7"/>
  <c r="S173" i="7"/>
  <c r="K174" i="7"/>
  <c r="S174" i="7"/>
  <c r="K175" i="7"/>
  <c r="S175" i="7"/>
  <c r="K176" i="7"/>
  <c r="S176" i="7"/>
  <c r="K177" i="7"/>
  <c r="S177" i="7"/>
  <c r="K178" i="7"/>
  <c r="S178" i="7"/>
  <c r="K179" i="7"/>
  <c r="S179" i="7"/>
  <c r="K180" i="7"/>
  <c r="S180" i="7"/>
  <c r="K181" i="7"/>
  <c r="S181" i="7"/>
  <c r="K182" i="7"/>
  <c r="S182" i="7"/>
  <c r="K183" i="7"/>
  <c r="S183" i="7"/>
  <c r="K184" i="7"/>
  <c r="S184" i="7"/>
  <c r="K185" i="7"/>
  <c r="S185" i="7"/>
  <c r="K186" i="7"/>
  <c r="S186" i="7"/>
  <c r="K187" i="7"/>
  <c r="S187" i="7"/>
  <c r="K188" i="7"/>
  <c r="S188" i="7"/>
  <c r="K189" i="7"/>
  <c r="S189" i="7"/>
  <c r="K190" i="7"/>
  <c r="S190" i="7"/>
  <c r="K191" i="7"/>
  <c r="S191" i="7"/>
  <c r="K192" i="7"/>
  <c r="S192" i="7"/>
  <c r="K193" i="7"/>
  <c r="S193" i="7"/>
  <c r="K194" i="7"/>
  <c r="S194" i="7"/>
  <c r="K195" i="7"/>
  <c r="S195" i="7"/>
  <c r="K196" i="7"/>
  <c r="S196" i="7"/>
  <c r="K197" i="7"/>
  <c r="S197" i="7"/>
  <c r="K198" i="7"/>
  <c r="S198" i="7"/>
  <c r="K199" i="7"/>
  <c r="S199" i="7"/>
  <c r="K200" i="7"/>
  <c r="S200" i="7"/>
  <c r="K201" i="7"/>
  <c r="S201" i="7"/>
  <c r="K202" i="7"/>
  <c r="S202" i="7"/>
  <c r="K203" i="7"/>
  <c r="S203" i="7"/>
  <c r="K204" i="7"/>
  <c r="S204" i="7"/>
  <c r="K205" i="7"/>
  <c r="S205" i="7"/>
  <c r="K206" i="7"/>
  <c r="S206" i="7"/>
  <c r="K207" i="7"/>
  <c r="S207" i="7"/>
  <c r="K208" i="7"/>
  <c r="S208" i="7"/>
  <c r="K209" i="7"/>
  <c r="S209" i="7"/>
  <c r="K210" i="7"/>
  <c r="S210" i="7"/>
  <c r="K211" i="7"/>
  <c r="S211" i="7"/>
  <c r="K212" i="7"/>
  <c r="S212" i="7"/>
  <c r="K213" i="7"/>
  <c r="S213" i="7"/>
  <c r="K214" i="7"/>
  <c r="S214" i="7"/>
  <c r="K215" i="7"/>
  <c r="S215" i="7"/>
  <c r="K216" i="7"/>
  <c r="S216" i="7"/>
  <c r="K217" i="7"/>
  <c r="S217" i="7"/>
  <c r="K218" i="7"/>
  <c r="S218" i="7"/>
  <c r="K219" i="7"/>
  <c r="S219" i="7"/>
  <c r="K220" i="7"/>
  <c r="S220" i="7"/>
  <c r="K221" i="7"/>
  <c r="S221" i="7"/>
  <c r="K222" i="7"/>
  <c r="S222" i="7"/>
  <c r="K223" i="7"/>
  <c r="S223" i="7"/>
  <c r="K224" i="7"/>
  <c r="S224" i="7"/>
  <c r="K225" i="7"/>
  <c r="S225" i="7"/>
  <c r="K226" i="7"/>
  <c r="S226" i="7"/>
  <c r="K227" i="7"/>
  <c r="S227" i="7"/>
  <c r="K228" i="7"/>
  <c r="S228" i="7"/>
  <c r="K229" i="7"/>
  <c r="S229" i="7"/>
  <c r="K230" i="7"/>
  <c r="S230" i="7"/>
  <c r="K231" i="7"/>
  <c r="S231" i="7"/>
  <c r="K232" i="7"/>
  <c r="S232" i="7"/>
  <c r="K233" i="7"/>
  <c r="S233" i="7"/>
  <c r="K234" i="7"/>
  <c r="S234" i="7"/>
  <c r="K235" i="7"/>
  <c r="S235" i="7"/>
  <c r="K236" i="7"/>
  <c r="S236" i="7"/>
  <c r="K237" i="7"/>
  <c r="S237" i="7"/>
  <c r="K238" i="7"/>
  <c r="S238" i="7"/>
  <c r="K239" i="7"/>
  <c r="S239" i="7"/>
  <c r="K240" i="7"/>
  <c r="S240" i="7"/>
  <c r="K241" i="7"/>
  <c r="S241" i="7"/>
  <c r="K242" i="7"/>
  <c r="S242" i="7"/>
  <c r="K243" i="7"/>
  <c r="S243" i="7"/>
  <c r="K244" i="7"/>
  <c r="S244" i="7"/>
  <c r="K245" i="7"/>
  <c r="S245" i="7"/>
  <c r="K246" i="7"/>
  <c r="S246" i="7"/>
  <c r="K247" i="7"/>
  <c r="S247" i="7"/>
  <c r="K248" i="7"/>
  <c r="S248" i="7"/>
  <c r="K249" i="7"/>
  <c r="S249" i="7"/>
  <c r="K250" i="7"/>
  <c r="S250" i="7"/>
  <c r="K251" i="7"/>
  <c r="S251" i="7"/>
  <c r="K252" i="7"/>
  <c r="S252" i="7"/>
  <c r="K253" i="7"/>
  <c r="S253" i="7"/>
  <c r="K254" i="7"/>
  <c r="S254" i="7"/>
  <c r="K255" i="7"/>
  <c r="S255" i="7"/>
  <c r="K256" i="7"/>
  <c r="S256" i="7"/>
  <c r="K257" i="7"/>
  <c r="S257" i="7"/>
  <c r="K258" i="7"/>
  <c r="S258" i="7"/>
  <c r="K706" i="7"/>
  <c r="S706" i="7"/>
  <c r="K707" i="7"/>
  <c r="S707" i="7"/>
  <c r="K708" i="7"/>
  <c r="S708" i="7"/>
  <c r="K709" i="7"/>
  <c r="S709" i="7"/>
  <c r="K710" i="7"/>
  <c r="S710" i="7"/>
  <c r="K711" i="7"/>
  <c r="S711" i="7"/>
  <c r="K712" i="7"/>
  <c r="S712" i="7"/>
  <c r="K713" i="7"/>
  <c r="S713" i="7"/>
  <c r="K714" i="7"/>
  <c r="S714" i="7"/>
  <c r="K715" i="7"/>
  <c r="S715" i="7"/>
  <c r="K716" i="7"/>
  <c r="S716" i="7"/>
  <c r="K717" i="7"/>
  <c r="S717" i="7"/>
  <c r="K718" i="7"/>
  <c r="S718" i="7"/>
  <c r="K719" i="7"/>
  <c r="S719" i="7"/>
  <c r="K720" i="7"/>
  <c r="S720" i="7"/>
  <c r="K721" i="7"/>
  <c r="S721" i="7"/>
  <c r="K731" i="7"/>
  <c r="S731" i="7"/>
  <c r="K732" i="7"/>
  <c r="S732" i="7"/>
  <c r="K733" i="7"/>
  <c r="S733" i="7"/>
  <c r="K734" i="7"/>
  <c r="S734" i="7"/>
  <c r="K735" i="7"/>
  <c r="S735" i="7"/>
  <c r="K736" i="7"/>
  <c r="S736" i="7"/>
  <c r="K737" i="7"/>
  <c r="S737" i="7"/>
  <c r="K738" i="7"/>
  <c r="S738" i="7"/>
  <c r="S739" i="7"/>
  <c r="K740" i="7"/>
  <c r="S740" i="7"/>
  <c r="K741" i="7"/>
  <c r="S741" i="7"/>
  <c r="K742" i="7"/>
  <c r="S742" i="7"/>
  <c r="K743" i="7"/>
  <c r="S743" i="7"/>
  <c r="K744" i="7"/>
  <c r="S744" i="7"/>
  <c r="K745" i="7"/>
  <c r="S745" i="7"/>
  <c r="K746" i="7"/>
  <c r="S746" i="7"/>
  <c r="K747" i="7"/>
  <c r="S747" i="7"/>
  <c r="K748" i="7"/>
  <c r="S748" i="7"/>
  <c r="K749" i="7"/>
  <c r="S749" i="7"/>
  <c r="K750" i="7"/>
  <c r="S750" i="7"/>
  <c r="K751" i="7"/>
  <c r="S751" i="7"/>
  <c r="K752" i="7"/>
  <c r="S752" i="7"/>
  <c r="K753" i="7"/>
  <c r="S753" i="7"/>
  <c r="K754" i="7"/>
  <c r="S754" i="7"/>
  <c r="K755" i="7"/>
  <c r="S755" i="7"/>
  <c r="K756" i="7"/>
  <c r="S756" i="7"/>
  <c r="K757" i="7"/>
  <c r="S757" i="7"/>
  <c r="K758" i="7"/>
  <c r="S758" i="7"/>
  <c r="K759" i="7"/>
  <c r="S759" i="7"/>
  <c r="K760" i="7"/>
  <c r="S760" i="7"/>
  <c r="K761" i="7"/>
  <c r="S761" i="7"/>
  <c r="K762" i="7"/>
  <c r="S762" i="7"/>
  <c r="K763" i="7"/>
  <c r="S763" i="7"/>
  <c r="K764" i="7"/>
  <c r="S764" i="7"/>
  <c r="K765" i="7"/>
  <c r="S765" i="7"/>
  <c r="K766" i="7"/>
  <c r="S766" i="7"/>
  <c r="K767" i="7"/>
  <c r="S767" i="7"/>
  <c r="K768" i="7"/>
  <c r="S768" i="7"/>
  <c r="K769" i="7"/>
  <c r="S769" i="7"/>
  <c r="K770" i="7"/>
  <c r="S770" i="7"/>
  <c r="K771" i="7"/>
  <c r="S771" i="7"/>
  <c r="K772" i="7"/>
  <c r="S772" i="7"/>
  <c r="K773" i="7"/>
  <c r="S773" i="7"/>
  <c r="K774" i="7"/>
  <c r="S774" i="7"/>
  <c r="K775" i="7"/>
  <c r="S775" i="7"/>
  <c r="K776" i="7"/>
  <c r="S776" i="7"/>
  <c r="K777" i="7"/>
  <c r="S777" i="7"/>
  <c r="K778" i="7"/>
  <c r="S778" i="7"/>
  <c r="K779" i="7"/>
  <c r="S779" i="7"/>
  <c r="K780" i="7"/>
  <c r="S780" i="7"/>
  <c r="K781" i="7"/>
  <c r="S781" i="7"/>
  <c r="K782" i="7"/>
  <c r="S782" i="7"/>
  <c r="K783" i="7"/>
  <c r="S783" i="7"/>
  <c r="K784" i="7"/>
  <c r="S784" i="7"/>
  <c r="K785" i="7"/>
  <c r="S785" i="7"/>
  <c r="K786" i="7"/>
  <c r="S786" i="7"/>
  <c r="K787" i="7"/>
  <c r="S787" i="7"/>
  <c r="K788" i="7"/>
  <c r="S788" i="7"/>
  <c r="K789" i="7"/>
  <c r="S789" i="7"/>
  <c r="K790" i="7"/>
  <c r="S790" i="7"/>
  <c r="K791" i="7"/>
  <c r="S791" i="7"/>
  <c r="K792" i="7"/>
  <c r="S792" i="7"/>
  <c r="K793" i="7"/>
  <c r="S793" i="7"/>
  <c r="K794" i="7"/>
  <c r="S794" i="7"/>
  <c r="K795" i="7"/>
  <c r="S795" i="7"/>
  <c r="K796" i="7"/>
  <c r="S796" i="7"/>
  <c r="K797" i="7"/>
  <c r="S797" i="7"/>
  <c r="K798" i="7"/>
  <c r="S798" i="7"/>
  <c r="K799" i="7"/>
  <c r="S799" i="7"/>
  <c r="K800" i="7"/>
  <c r="S800" i="7"/>
  <c r="K801" i="7"/>
  <c r="S801" i="7"/>
  <c r="K802" i="7"/>
  <c r="S802" i="7"/>
  <c r="K803" i="7"/>
  <c r="S803" i="7"/>
  <c r="K804" i="7"/>
  <c r="S804" i="7"/>
  <c r="K805" i="7"/>
  <c r="S805" i="7"/>
  <c r="K806" i="7"/>
  <c r="S806" i="7"/>
  <c r="K807" i="7"/>
  <c r="S807" i="7"/>
  <c r="K808" i="7"/>
  <c r="S808" i="7"/>
  <c r="K809" i="7"/>
  <c r="S809" i="7"/>
  <c r="K810" i="7"/>
  <c r="S810" i="7"/>
  <c r="K811" i="7"/>
  <c r="S811" i="7"/>
  <c r="K812" i="7"/>
  <c r="S812" i="7"/>
  <c r="K813" i="7"/>
  <c r="S813" i="7"/>
  <c r="K814" i="7"/>
  <c r="S814" i="7"/>
  <c r="K815" i="7"/>
  <c r="S815" i="7"/>
  <c r="K816" i="7"/>
  <c r="S816" i="7"/>
  <c r="K817" i="7"/>
  <c r="S817" i="7"/>
  <c r="K818" i="7"/>
  <c r="S818" i="7"/>
  <c r="K819" i="7"/>
  <c r="S819" i="7"/>
  <c r="K820" i="7"/>
  <c r="S820" i="7"/>
  <c r="K821" i="7"/>
  <c r="S821" i="7"/>
  <c r="K822" i="7"/>
  <c r="S822" i="7"/>
  <c r="K823" i="7"/>
  <c r="S823" i="7"/>
  <c r="K824" i="7"/>
  <c r="S824" i="7"/>
  <c r="K825" i="7"/>
  <c r="S825" i="7"/>
  <c r="K826" i="7"/>
  <c r="S826" i="7"/>
  <c r="K827" i="7"/>
  <c r="S827" i="7"/>
  <c r="K828" i="7"/>
  <c r="S828" i="7"/>
  <c r="K829" i="7"/>
  <c r="S829" i="7"/>
  <c r="K830" i="7"/>
  <c r="S830" i="7"/>
  <c r="K831" i="7"/>
  <c r="S831" i="7"/>
  <c r="K832" i="7"/>
  <c r="S832" i="7"/>
  <c r="K833" i="7"/>
  <c r="S833" i="7"/>
  <c r="K834" i="7"/>
  <c r="S834" i="7"/>
  <c r="K835" i="7"/>
  <c r="S835" i="7"/>
  <c r="K836" i="7"/>
  <c r="S836" i="7"/>
  <c r="K837" i="7"/>
  <c r="S837" i="7"/>
  <c r="K838" i="7"/>
  <c r="S838" i="7"/>
  <c r="K839" i="7"/>
  <c r="S839" i="7"/>
  <c r="K840" i="7"/>
  <c r="S840" i="7"/>
  <c r="K841" i="7"/>
  <c r="S841" i="7"/>
  <c r="K842" i="7"/>
  <c r="S842" i="7"/>
  <c r="K843" i="7"/>
  <c r="S843" i="7"/>
  <c r="K844" i="7"/>
  <c r="S844" i="7"/>
  <c r="K845" i="7"/>
  <c r="S845" i="7"/>
  <c r="K846" i="7"/>
  <c r="S846" i="7"/>
  <c r="K847" i="7"/>
  <c r="S847" i="7"/>
  <c r="K848" i="7"/>
  <c r="S848" i="7"/>
  <c r="K849" i="7"/>
  <c r="S849" i="7"/>
  <c r="K850" i="7"/>
  <c r="S850" i="7"/>
  <c r="K851" i="7"/>
  <c r="S851" i="7"/>
  <c r="K852" i="7"/>
  <c r="S852" i="7"/>
  <c r="K853" i="7"/>
  <c r="S853" i="7"/>
  <c r="K854" i="7"/>
  <c r="S854" i="7"/>
  <c r="K855" i="7"/>
  <c r="S855" i="7"/>
  <c r="K856" i="7"/>
  <c r="S856" i="7"/>
  <c r="K857" i="7"/>
  <c r="S857" i="7"/>
  <c r="K858" i="7"/>
  <c r="S858" i="7"/>
  <c r="K859" i="7"/>
  <c r="S859" i="7"/>
  <c r="K860" i="7"/>
  <c r="S860" i="7"/>
  <c r="K861" i="7"/>
  <c r="S861" i="7"/>
  <c r="K862" i="7"/>
  <c r="S862" i="7"/>
  <c r="K863" i="7"/>
  <c r="S863" i="7"/>
  <c r="K864" i="7"/>
  <c r="S864" i="7"/>
  <c r="K865" i="7"/>
  <c r="S865" i="7"/>
  <c r="K866" i="7"/>
  <c r="S866" i="7"/>
  <c r="K867" i="7"/>
  <c r="S867" i="7"/>
  <c r="K868" i="7"/>
  <c r="S868" i="7"/>
  <c r="K869" i="7"/>
  <c r="S869" i="7"/>
  <c r="K870" i="7"/>
  <c r="S870" i="7"/>
  <c r="K871" i="7"/>
  <c r="S871" i="7"/>
  <c r="K872" i="7"/>
  <c r="S872" i="7"/>
  <c r="K873" i="7"/>
  <c r="S873" i="7"/>
  <c r="K874" i="7"/>
  <c r="S874" i="7"/>
  <c r="K875" i="7"/>
  <c r="S875" i="7"/>
  <c r="K876" i="7"/>
  <c r="S876" i="7"/>
  <c r="K877" i="7"/>
  <c r="S877" i="7"/>
  <c r="K878" i="7"/>
  <c r="S878" i="7"/>
  <c r="K879" i="7"/>
  <c r="S879" i="7"/>
  <c r="K880" i="7"/>
  <c r="S880" i="7"/>
  <c r="K881" i="7"/>
  <c r="S881" i="7"/>
  <c r="K882" i="7"/>
  <c r="S882" i="7"/>
  <c r="K883" i="7"/>
  <c r="S883" i="7"/>
  <c r="K884" i="7"/>
  <c r="S884" i="7"/>
  <c r="K885" i="7"/>
  <c r="S885" i="7"/>
  <c r="K886" i="7"/>
  <c r="S886" i="7"/>
  <c r="K887" i="7"/>
  <c r="S887" i="7"/>
  <c r="K888" i="7"/>
  <c r="S888" i="7"/>
  <c r="K889" i="7"/>
  <c r="S889" i="7"/>
  <c r="K890" i="7"/>
  <c r="S890" i="7"/>
  <c r="K891" i="7"/>
  <c r="S891" i="7"/>
  <c r="K892" i="7"/>
  <c r="S892" i="7"/>
  <c r="K893" i="7"/>
  <c r="S893" i="7"/>
  <c r="K894" i="7"/>
  <c r="S894" i="7"/>
  <c r="K895" i="7"/>
  <c r="S895" i="7"/>
  <c r="K896" i="7"/>
  <c r="S896" i="7"/>
  <c r="K897" i="7"/>
  <c r="S897" i="7"/>
  <c r="K898" i="7"/>
  <c r="S898" i="7"/>
  <c r="K899" i="7"/>
  <c r="S899" i="7"/>
  <c r="K900" i="7"/>
  <c r="S900" i="7"/>
  <c r="K901" i="7"/>
  <c r="S901" i="7"/>
  <c r="K902" i="7"/>
  <c r="K903" i="7"/>
  <c r="S903" i="7"/>
  <c r="K904" i="7"/>
  <c r="S904" i="7"/>
  <c r="K905" i="7"/>
  <c r="S905" i="7"/>
  <c r="K906" i="7"/>
  <c r="S906" i="7"/>
  <c r="K907" i="7"/>
  <c r="S907" i="7"/>
  <c r="K908" i="7"/>
  <c r="S908" i="7"/>
  <c r="K909" i="7"/>
  <c r="S909" i="7"/>
  <c r="K910" i="7"/>
  <c r="S910" i="7"/>
  <c r="K911" i="7"/>
  <c r="S911" i="7"/>
  <c r="K912" i="7"/>
  <c r="S912" i="7"/>
  <c r="K913" i="7"/>
  <c r="S913" i="7"/>
  <c r="K914" i="7"/>
  <c r="S914" i="7"/>
  <c r="K915" i="7"/>
  <c r="S915" i="7"/>
  <c r="K916" i="7"/>
  <c r="S916" i="7"/>
  <c r="K917" i="7"/>
  <c r="S917" i="7"/>
  <c r="K918" i="7"/>
  <c r="S918" i="7"/>
  <c r="K919" i="7"/>
  <c r="S919" i="7"/>
  <c r="K920" i="7"/>
  <c r="S920" i="7"/>
  <c r="K921" i="7"/>
  <c r="S921" i="7"/>
  <c r="K922" i="7"/>
  <c r="S922" i="7"/>
  <c r="K923" i="7"/>
  <c r="S923" i="7"/>
  <c r="K924" i="7"/>
  <c r="S924" i="7"/>
  <c r="K925" i="7"/>
  <c r="S925" i="7"/>
  <c r="K926" i="7"/>
  <c r="S926" i="7"/>
  <c r="K927" i="7"/>
  <c r="S927" i="7"/>
  <c r="K928" i="7"/>
  <c r="S928" i="7"/>
  <c r="K929" i="7"/>
  <c r="S929" i="7"/>
  <c r="K930" i="7"/>
  <c r="S930" i="7"/>
  <c r="K931" i="7"/>
  <c r="S931" i="7"/>
  <c r="K932" i="7"/>
  <c r="S932" i="7"/>
  <c r="K933" i="7"/>
  <c r="S933" i="7"/>
  <c r="K934" i="7"/>
  <c r="S934" i="7"/>
  <c r="K935" i="7"/>
  <c r="S935" i="7"/>
  <c r="K936" i="7"/>
  <c r="S936" i="7"/>
  <c r="K937" i="7"/>
  <c r="S937" i="7"/>
  <c r="K938" i="7"/>
  <c r="S938" i="7"/>
  <c r="K939" i="7"/>
  <c r="S939" i="7"/>
  <c r="K940" i="7"/>
  <c r="S940" i="7"/>
  <c r="K941" i="7"/>
  <c r="S941" i="7"/>
  <c r="K942" i="7"/>
  <c r="S942" i="7"/>
  <c r="K943" i="7"/>
  <c r="S943" i="7"/>
  <c r="K944" i="7"/>
  <c r="S944" i="7"/>
  <c r="K945" i="7"/>
  <c r="S945" i="7"/>
  <c r="K946" i="7"/>
  <c r="S946" i="7"/>
  <c r="K947" i="7"/>
  <c r="S947" i="7"/>
  <c r="K948" i="7"/>
  <c r="S948" i="7"/>
  <c r="K949" i="7"/>
  <c r="S949" i="7"/>
  <c r="K950" i="7"/>
  <c r="S950" i="7"/>
  <c r="K951" i="7"/>
  <c r="S951" i="7"/>
  <c r="K952" i="7"/>
  <c r="S952" i="7"/>
  <c r="K953" i="7"/>
  <c r="S953" i="7"/>
  <c r="K954" i="7"/>
  <c r="S954" i="7"/>
  <c r="K955" i="7"/>
  <c r="S955" i="7"/>
  <c r="K956" i="7"/>
  <c r="S956" i="7"/>
  <c r="K957" i="7"/>
  <c r="S957" i="7"/>
  <c r="K958" i="7"/>
  <c r="S958" i="7"/>
  <c r="K959" i="7"/>
  <c r="S959" i="7"/>
  <c r="K960" i="7"/>
  <c r="S960" i="7"/>
  <c r="K961" i="7"/>
  <c r="S961" i="7"/>
  <c r="K962" i="7"/>
  <c r="S962" i="7"/>
  <c r="K963" i="7"/>
  <c r="S963" i="7"/>
  <c r="K964" i="7"/>
  <c r="S964" i="7"/>
  <c r="K965" i="7"/>
  <c r="S965" i="7"/>
  <c r="K966" i="7"/>
  <c r="S966" i="7"/>
  <c r="K967" i="7"/>
  <c r="S967" i="7"/>
  <c r="K968" i="7"/>
  <c r="S968" i="7"/>
  <c r="K969" i="7"/>
  <c r="S969" i="7"/>
  <c r="K970" i="7"/>
  <c r="S970" i="7"/>
  <c r="K971" i="7"/>
  <c r="S971" i="7"/>
  <c r="K972" i="7"/>
  <c r="S972" i="7"/>
  <c r="K973" i="7"/>
  <c r="S973" i="7"/>
  <c r="K974" i="7"/>
  <c r="S974" i="7"/>
  <c r="K975" i="7"/>
  <c r="S975" i="7"/>
  <c r="K976" i="7"/>
  <c r="S976" i="7"/>
  <c r="K977" i="7"/>
  <c r="S977" i="7"/>
  <c r="K978" i="7"/>
  <c r="S978" i="7"/>
  <c r="K979" i="7"/>
  <c r="S979" i="7"/>
  <c r="K980" i="7"/>
  <c r="S980" i="7"/>
  <c r="K981" i="7"/>
  <c r="S981" i="7"/>
  <c r="K982" i="7"/>
  <c r="S982" i="7"/>
  <c r="K983" i="7"/>
  <c r="S983" i="7"/>
  <c r="K984" i="7"/>
  <c r="S984" i="7"/>
  <c r="K985" i="7"/>
  <c r="S985" i="7"/>
  <c r="K986" i="7"/>
  <c r="S986" i="7"/>
  <c r="K987" i="7"/>
  <c r="S987" i="7"/>
  <c r="K988" i="7"/>
  <c r="S988" i="7"/>
  <c r="K989" i="7"/>
  <c r="S989" i="7"/>
  <c r="K990" i="7"/>
  <c r="S990" i="7"/>
  <c r="K991" i="7"/>
  <c r="S991" i="7"/>
  <c r="K992" i="7"/>
  <c r="S992" i="7"/>
  <c r="K993" i="7"/>
  <c r="S993" i="7"/>
  <c r="K994" i="7"/>
  <c r="S994" i="7"/>
  <c r="K995" i="7"/>
  <c r="S995" i="7"/>
  <c r="K996" i="7"/>
  <c r="S996" i="7"/>
  <c r="K997" i="7"/>
  <c r="S997" i="7"/>
  <c r="K998" i="7"/>
  <c r="S998" i="7"/>
  <c r="K999" i="7"/>
  <c r="S999" i="7"/>
  <c r="K1000" i="7"/>
  <c r="S1000" i="7"/>
  <c r="K1001" i="7"/>
  <c r="S1001" i="7"/>
  <c r="K1002" i="7"/>
  <c r="S1002" i="7"/>
  <c r="K1003" i="7"/>
  <c r="S1003" i="7"/>
  <c r="K1004" i="7"/>
  <c r="S1004" i="7"/>
  <c r="K1005" i="7"/>
  <c r="S1005" i="7"/>
  <c r="K1006" i="7"/>
  <c r="S1006" i="7"/>
  <c r="K1007" i="7"/>
  <c r="S1007" i="7"/>
  <c r="K1008" i="7"/>
  <c r="S1008" i="7"/>
  <c r="K1009" i="7"/>
  <c r="S1009" i="7"/>
  <c r="K1010" i="7"/>
  <c r="S1010" i="7"/>
  <c r="K1011" i="7"/>
  <c r="S1011" i="7"/>
  <c r="K1012" i="7"/>
  <c r="S1012" i="7"/>
  <c r="K1013" i="7"/>
  <c r="S1013" i="7"/>
  <c r="K1014" i="7"/>
  <c r="S1014" i="7"/>
  <c r="K1015" i="7"/>
  <c r="S1015" i="7"/>
  <c r="K1016" i="7"/>
  <c r="S1016" i="7"/>
  <c r="K1017" i="7"/>
  <c r="S1017" i="7"/>
  <c r="K1018" i="7"/>
  <c r="S1018" i="7"/>
  <c r="K1019" i="7"/>
  <c r="S1019" i="7"/>
  <c r="K1020" i="7"/>
  <c r="S1020" i="7"/>
  <c r="K1021" i="7"/>
  <c r="S1021" i="7"/>
  <c r="K1022" i="7"/>
  <c r="S1022" i="7"/>
  <c r="K1023" i="7"/>
  <c r="S1023" i="7"/>
  <c r="K1024" i="7"/>
  <c r="S1024" i="7"/>
  <c r="K1025" i="7"/>
  <c r="S1025" i="7"/>
  <c r="K1026" i="7"/>
  <c r="S1026" i="7"/>
  <c r="K1027" i="7"/>
  <c r="S1027" i="7"/>
  <c r="K1028" i="7"/>
  <c r="S1028" i="7"/>
  <c r="K1029" i="7"/>
  <c r="S1029" i="7"/>
  <c r="K1030" i="7"/>
  <c r="S1030" i="7"/>
  <c r="K1031" i="7"/>
  <c r="S1031" i="7"/>
  <c r="K1032" i="7"/>
  <c r="S1032" i="7"/>
  <c r="K1033" i="7"/>
  <c r="S1033" i="7"/>
  <c r="K1034" i="7"/>
  <c r="S1034" i="7"/>
  <c r="K1035" i="7"/>
  <c r="S1035" i="7"/>
  <c r="K1036" i="7"/>
  <c r="S1036" i="7"/>
  <c r="K1037" i="7"/>
  <c r="S1037" i="7"/>
  <c r="K1038" i="7"/>
  <c r="S1038" i="7"/>
  <c r="K1039" i="7"/>
  <c r="S1039" i="7"/>
  <c r="K1040" i="7"/>
  <c r="S1040" i="7"/>
  <c r="K1041" i="7"/>
  <c r="S1041" i="7"/>
  <c r="K1042" i="7"/>
  <c r="S1042" i="7"/>
  <c r="K1043" i="7"/>
  <c r="S1043" i="7"/>
  <c r="K1044" i="7"/>
  <c r="S1044" i="7"/>
  <c r="K1045" i="7"/>
  <c r="S1045" i="7"/>
  <c r="K1046" i="7"/>
  <c r="S1046" i="7"/>
  <c r="K1047" i="7"/>
  <c r="S1047" i="7"/>
  <c r="K1048" i="7"/>
  <c r="S1048" i="7"/>
  <c r="K1049" i="7"/>
  <c r="S1049" i="7"/>
  <c r="K1051" i="7"/>
  <c r="S1051" i="7"/>
  <c r="K1052" i="7"/>
  <c r="S1052" i="7"/>
  <c r="K1053" i="7"/>
  <c r="S1053" i="7"/>
  <c r="K1054" i="7"/>
  <c r="S1054" i="7"/>
  <c r="K1055" i="7"/>
  <c r="S1055" i="7"/>
  <c r="K1056" i="7"/>
  <c r="S1056" i="7"/>
  <c r="K1057" i="7"/>
  <c r="S1057" i="7"/>
  <c r="K1058" i="7"/>
  <c r="S1058" i="7"/>
  <c r="K1059" i="7"/>
  <c r="S1059" i="7"/>
  <c r="K1060" i="7"/>
  <c r="S1060" i="7"/>
  <c r="K1061" i="7"/>
  <c r="S1061" i="7"/>
  <c r="K1062" i="7"/>
  <c r="S1062" i="7"/>
  <c r="K1063" i="7"/>
  <c r="S1063" i="7"/>
  <c r="K1064" i="7"/>
  <c r="S1064" i="7"/>
  <c r="K1065" i="7"/>
  <c r="S1065" i="7"/>
  <c r="K1066" i="7"/>
  <c r="S1066" i="7"/>
  <c r="K1067" i="7"/>
  <c r="S1067" i="7"/>
  <c r="K1068" i="7"/>
  <c r="S1068" i="7"/>
  <c r="K1069" i="7"/>
  <c r="S1069" i="7"/>
  <c r="K1070" i="7"/>
  <c r="S1070" i="7"/>
  <c r="K1071" i="7"/>
  <c r="S1071" i="7"/>
  <c r="K1072" i="7"/>
  <c r="S1072" i="7"/>
  <c r="K1073" i="7"/>
  <c r="S1073" i="7"/>
  <c r="K1074" i="7"/>
  <c r="S1074" i="7"/>
  <c r="K1075" i="7"/>
  <c r="S1075" i="7"/>
  <c r="K1076" i="7"/>
  <c r="S1076" i="7"/>
  <c r="K1077" i="7"/>
  <c r="S1077" i="7"/>
  <c r="K1078" i="7"/>
  <c r="S1078" i="7"/>
  <c r="K1079" i="7"/>
  <c r="S1079" i="7"/>
  <c r="K1080" i="7"/>
  <c r="S1080" i="7"/>
  <c r="K1081" i="7"/>
  <c r="S1081" i="7"/>
  <c r="K1082" i="7"/>
  <c r="S1082" i="7"/>
  <c r="K1083" i="7"/>
  <c r="S1083" i="7"/>
  <c r="K1084" i="7"/>
  <c r="S1084" i="7"/>
  <c r="K1085" i="7"/>
  <c r="S1085" i="7"/>
  <c r="K1086" i="7"/>
  <c r="S1086" i="7"/>
  <c r="K1087" i="7"/>
  <c r="S1087" i="7"/>
  <c r="K1088" i="7"/>
  <c r="S1088" i="7"/>
  <c r="K1089" i="7"/>
  <c r="S1089" i="7"/>
  <c r="K1090" i="7"/>
  <c r="S1090" i="7"/>
  <c r="K1091" i="7"/>
  <c r="S1091" i="7"/>
  <c r="K1092" i="7"/>
  <c r="S1092" i="7"/>
  <c r="K1093" i="7"/>
  <c r="S1093" i="7"/>
  <c r="K1094" i="7"/>
  <c r="S1094" i="7"/>
  <c r="K1095" i="7"/>
  <c r="S1095" i="7"/>
  <c r="K1096" i="7"/>
  <c r="S1096" i="7"/>
  <c r="K1097" i="7"/>
  <c r="S1097" i="7"/>
  <c r="K1098" i="7"/>
  <c r="S1098" i="7"/>
  <c r="K1099" i="7"/>
  <c r="S1099" i="7"/>
  <c r="K1100" i="7"/>
  <c r="S1100" i="7"/>
  <c r="K1101" i="7"/>
  <c r="S1101" i="7"/>
  <c r="K1102" i="7"/>
  <c r="S1102" i="7"/>
  <c r="K1103" i="7"/>
  <c r="S1103" i="7"/>
  <c r="K1104" i="7"/>
  <c r="S1104" i="7"/>
  <c r="K1105" i="7"/>
  <c r="S1105" i="7"/>
  <c r="K1106" i="7"/>
  <c r="S1106" i="7"/>
  <c r="K1107" i="7"/>
  <c r="S1107" i="7"/>
  <c r="K1108" i="7"/>
  <c r="S1108" i="7"/>
  <c r="K1109" i="7"/>
  <c r="S1109" i="7"/>
  <c r="K1110" i="7"/>
  <c r="S1110" i="7"/>
  <c r="K1111" i="7"/>
  <c r="S1111" i="7"/>
  <c r="K1112" i="7"/>
  <c r="S1112" i="7"/>
  <c r="K1113" i="7"/>
  <c r="S1113" i="7"/>
  <c r="K1114" i="7"/>
  <c r="S1114" i="7"/>
  <c r="K1115" i="7"/>
  <c r="S1115" i="7"/>
  <c r="K1116" i="7"/>
  <c r="S1116" i="7"/>
  <c r="K1117" i="7"/>
  <c r="S1117" i="7"/>
  <c r="K1118" i="7"/>
  <c r="S1118" i="7"/>
  <c r="K1119" i="7"/>
  <c r="S1119" i="7"/>
  <c r="K1120" i="7"/>
  <c r="S1120" i="7"/>
  <c r="K1121" i="7"/>
  <c r="S1121" i="7"/>
  <c r="K1122" i="7"/>
  <c r="S1122" i="7"/>
  <c r="K1123" i="7"/>
  <c r="S1123" i="7"/>
  <c r="K1124" i="7"/>
  <c r="S1124" i="7"/>
  <c r="K1125" i="7"/>
  <c r="S1125" i="7"/>
  <c r="K1126" i="7"/>
  <c r="S1126" i="7"/>
  <c r="K1127" i="7"/>
  <c r="S1127" i="7"/>
  <c r="K1128" i="7"/>
  <c r="S1128" i="7"/>
  <c r="K1129" i="7"/>
  <c r="S1129" i="7"/>
  <c r="K1130" i="7"/>
  <c r="S1130" i="7"/>
  <c r="K1131" i="7"/>
  <c r="S1131" i="7"/>
  <c r="K1132" i="7"/>
  <c r="S1132" i="7"/>
  <c r="K1133" i="7"/>
  <c r="S1133" i="7"/>
  <c r="K1134" i="7"/>
  <c r="S1134" i="7"/>
  <c r="K1135" i="7"/>
  <c r="S1135" i="7"/>
  <c r="K1136" i="7"/>
  <c r="S1136" i="7"/>
  <c r="K1137" i="7"/>
  <c r="S1137" i="7"/>
  <c r="K1138" i="7"/>
  <c r="S1138" i="7"/>
  <c r="K1139" i="7"/>
  <c r="S1139" i="7"/>
  <c r="K1140" i="7"/>
  <c r="S1140" i="7"/>
  <c r="K1141" i="7"/>
  <c r="S1141" i="7"/>
  <c r="K1142" i="7"/>
  <c r="S1142" i="7"/>
  <c r="K1143" i="7"/>
  <c r="S1143" i="7"/>
  <c r="K1144" i="7"/>
  <c r="S1144" i="7"/>
  <c r="K1145" i="7"/>
  <c r="S1145" i="7"/>
  <c r="K1146" i="7"/>
  <c r="S1146" i="7"/>
  <c r="K1148" i="7"/>
  <c r="S1148" i="7"/>
  <c r="K698" i="7"/>
  <c r="S698" i="7"/>
  <c r="K699" i="7"/>
  <c r="S699" i="7"/>
  <c r="K700" i="7"/>
  <c r="S700" i="7"/>
  <c r="K701" i="7"/>
  <c r="S701" i="7"/>
  <c r="K702" i="7"/>
  <c r="S702" i="7"/>
  <c r="K703" i="7"/>
  <c r="S703" i="7"/>
  <c r="K704" i="7"/>
  <c r="S704" i="7"/>
  <c r="K705" i="7"/>
  <c r="S705" i="7"/>
  <c r="K259" i="7"/>
  <c r="S259" i="7"/>
  <c r="K260" i="7"/>
  <c r="S260" i="7"/>
  <c r="K261" i="7"/>
  <c r="S261" i="7"/>
  <c r="K262" i="7"/>
  <c r="S262" i="7"/>
  <c r="K263" i="7"/>
  <c r="S263" i="7"/>
  <c r="K264" i="7"/>
  <c r="S264" i="7"/>
  <c r="K265" i="7"/>
  <c r="S265" i="7"/>
  <c r="K266" i="7"/>
  <c r="S266" i="7"/>
  <c r="K267" i="7"/>
  <c r="S267" i="7"/>
  <c r="K268" i="7"/>
  <c r="S268" i="7"/>
  <c r="K269" i="7"/>
  <c r="S269" i="7"/>
  <c r="K270" i="7"/>
  <c r="S270" i="7"/>
  <c r="K271" i="7"/>
  <c r="S271" i="7"/>
  <c r="K272" i="7"/>
  <c r="S272" i="7"/>
  <c r="K273" i="7"/>
  <c r="S273" i="7"/>
  <c r="K274" i="7"/>
  <c r="S274" i="7"/>
  <c r="K275" i="7"/>
  <c r="S275" i="7"/>
  <c r="K276" i="7"/>
  <c r="S276" i="7"/>
  <c r="K277" i="7"/>
  <c r="S277" i="7"/>
  <c r="K278" i="7"/>
  <c r="S278" i="7"/>
  <c r="K279" i="7"/>
  <c r="S279" i="7"/>
  <c r="K280" i="7"/>
  <c r="S280" i="7"/>
  <c r="K281" i="7"/>
  <c r="S281" i="7"/>
  <c r="K282" i="7"/>
  <c r="S282" i="7"/>
  <c r="K283" i="7"/>
  <c r="S283" i="7"/>
  <c r="K284" i="7"/>
  <c r="S284" i="7"/>
  <c r="K285" i="7"/>
  <c r="S285" i="7"/>
  <c r="K286" i="7"/>
  <c r="S286" i="7"/>
  <c r="K287" i="7"/>
  <c r="S287" i="7"/>
  <c r="K288" i="7"/>
  <c r="S288" i="7"/>
  <c r="K289" i="7"/>
  <c r="S289" i="7"/>
  <c r="K290" i="7"/>
  <c r="S290" i="7"/>
  <c r="K291" i="7"/>
  <c r="S291" i="7"/>
  <c r="K292" i="7"/>
  <c r="S292" i="7"/>
  <c r="K293" i="7"/>
  <c r="S293" i="7"/>
  <c r="K294" i="7"/>
  <c r="S294" i="7"/>
  <c r="K295" i="7"/>
  <c r="S295" i="7"/>
  <c r="K296" i="7"/>
  <c r="S296" i="7"/>
  <c r="K297" i="7"/>
  <c r="S297" i="7"/>
  <c r="K298" i="7"/>
  <c r="S298" i="7"/>
  <c r="K299" i="7"/>
  <c r="S299" i="7"/>
  <c r="K300" i="7"/>
  <c r="S300" i="7"/>
  <c r="K301" i="7"/>
  <c r="S301" i="7"/>
  <c r="K302" i="7"/>
  <c r="S302" i="7"/>
  <c r="K303" i="7"/>
  <c r="S303" i="7"/>
  <c r="K304" i="7"/>
  <c r="S304" i="7"/>
  <c r="K305" i="7"/>
  <c r="S305" i="7"/>
  <c r="K306" i="7"/>
  <c r="S306" i="7"/>
  <c r="K307" i="7"/>
  <c r="S307" i="7"/>
  <c r="K308" i="7"/>
  <c r="S308" i="7"/>
  <c r="K309" i="7"/>
  <c r="S309" i="7"/>
  <c r="K310" i="7"/>
  <c r="S310" i="7"/>
  <c r="K311" i="7"/>
  <c r="S311" i="7"/>
  <c r="K312" i="7"/>
  <c r="S312" i="7"/>
  <c r="K313" i="7"/>
  <c r="S313" i="7"/>
  <c r="K314" i="7"/>
  <c r="S314" i="7"/>
  <c r="K315" i="7"/>
  <c r="S315" i="7"/>
  <c r="K316" i="7"/>
  <c r="S316" i="7"/>
  <c r="K317" i="7"/>
  <c r="S317" i="7"/>
  <c r="K318" i="7"/>
  <c r="S318" i="7"/>
  <c r="K319" i="7"/>
  <c r="S319" i="7"/>
  <c r="K320" i="7"/>
  <c r="S320" i="7"/>
  <c r="K321" i="7"/>
  <c r="S321" i="7"/>
  <c r="K322" i="7"/>
  <c r="S322" i="7"/>
  <c r="K323" i="7"/>
  <c r="S323" i="7"/>
  <c r="K324" i="7"/>
  <c r="S324" i="7"/>
  <c r="K325" i="7"/>
  <c r="S325" i="7"/>
  <c r="K326" i="7"/>
  <c r="S326" i="7"/>
  <c r="K327" i="7"/>
  <c r="S327" i="7"/>
  <c r="K328" i="7"/>
  <c r="S328" i="7"/>
  <c r="K329" i="7"/>
  <c r="S329" i="7"/>
  <c r="K330" i="7"/>
  <c r="S330" i="7"/>
  <c r="K331" i="7"/>
  <c r="S331" i="7"/>
  <c r="K332" i="7"/>
  <c r="S332" i="7"/>
  <c r="K333" i="7"/>
  <c r="S333" i="7"/>
  <c r="K334" i="7"/>
  <c r="S334" i="7"/>
  <c r="K335" i="7"/>
  <c r="S335" i="7"/>
  <c r="K336" i="7"/>
  <c r="S336" i="7"/>
  <c r="K337" i="7"/>
  <c r="S337" i="7"/>
  <c r="K338" i="7"/>
  <c r="S338" i="7"/>
  <c r="K339" i="7"/>
  <c r="S339" i="7"/>
  <c r="K340" i="7"/>
  <c r="S340" i="7"/>
  <c r="K341" i="7"/>
  <c r="S341" i="7"/>
  <c r="K342" i="7"/>
  <c r="S342" i="7"/>
  <c r="K343" i="7"/>
  <c r="S343" i="7"/>
  <c r="K344" i="7"/>
  <c r="S344" i="7"/>
  <c r="K345" i="7"/>
  <c r="S345" i="7"/>
  <c r="K346" i="7"/>
  <c r="S346" i="7"/>
  <c r="K347" i="7"/>
  <c r="S347" i="7"/>
  <c r="K348" i="7"/>
  <c r="S348" i="7"/>
  <c r="K349" i="7"/>
  <c r="S349" i="7"/>
  <c r="K350" i="7"/>
  <c r="S350" i="7"/>
  <c r="K351" i="7"/>
  <c r="S351" i="7"/>
  <c r="K352" i="7"/>
  <c r="S352" i="7"/>
  <c r="K353" i="7"/>
  <c r="S353" i="7"/>
  <c r="K354" i="7"/>
  <c r="S354" i="7"/>
  <c r="K355" i="7"/>
  <c r="S355" i="7"/>
  <c r="K356" i="7"/>
  <c r="S356" i="7"/>
  <c r="K357" i="7"/>
  <c r="S357" i="7"/>
  <c r="K358" i="7"/>
  <c r="S358" i="7"/>
  <c r="K359" i="7"/>
  <c r="S359" i="7"/>
  <c r="K360" i="7"/>
  <c r="S360" i="7"/>
  <c r="K361" i="7"/>
  <c r="S361" i="7"/>
  <c r="K362" i="7"/>
  <c r="S362" i="7"/>
  <c r="K363" i="7"/>
  <c r="S363" i="7"/>
  <c r="K364" i="7"/>
  <c r="S364" i="7"/>
  <c r="K365" i="7"/>
  <c r="S365" i="7"/>
  <c r="K366" i="7"/>
  <c r="S366" i="7"/>
  <c r="K367" i="7"/>
  <c r="S367" i="7"/>
  <c r="K368" i="7"/>
  <c r="S368" i="7"/>
  <c r="K369" i="7"/>
  <c r="S369" i="7"/>
  <c r="K370" i="7"/>
  <c r="S370" i="7"/>
  <c r="K371" i="7"/>
  <c r="S371" i="7"/>
  <c r="K372" i="7"/>
  <c r="S372" i="7"/>
  <c r="K373" i="7"/>
  <c r="S373" i="7"/>
  <c r="K374" i="7"/>
  <c r="S374" i="7"/>
  <c r="K375" i="7"/>
  <c r="S375" i="7"/>
  <c r="K376" i="7"/>
  <c r="S376" i="7"/>
  <c r="K377" i="7"/>
  <c r="S377" i="7"/>
  <c r="K378" i="7"/>
  <c r="S378" i="7"/>
  <c r="K379" i="7"/>
  <c r="S379" i="7"/>
  <c r="K380" i="7"/>
  <c r="S380" i="7"/>
  <c r="K381" i="7"/>
  <c r="S381" i="7"/>
  <c r="K382" i="7"/>
  <c r="S382" i="7"/>
  <c r="K383" i="7"/>
  <c r="S383" i="7"/>
  <c r="K384" i="7"/>
  <c r="S384" i="7"/>
  <c r="K385" i="7"/>
  <c r="S385" i="7"/>
  <c r="K386" i="7"/>
  <c r="S386" i="7"/>
  <c r="K387" i="7"/>
  <c r="S387" i="7"/>
  <c r="K388" i="7"/>
  <c r="S388" i="7"/>
  <c r="K389" i="7"/>
  <c r="S389" i="7"/>
  <c r="K390" i="7"/>
  <c r="S390" i="7"/>
  <c r="K391" i="7"/>
  <c r="S391" i="7"/>
  <c r="K392" i="7"/>
  <c r="S392" i="7"/>
  <c r="K393" i="7"/>
  <c r="S393" i="7"/>
  <c r="K394" i="7"/>
  <c r="S394" i="7"/>
  <c r="K395" i="7"/>
  <c r="S395" i="7"/>
  <c r="K396" i="7"/>
  <c r="S396" i="7"/>
  <c r="K397" i="7"/>
  <c r="S397" i="7"/>
  <c r="K398" i="7"/>
  <c r="S398" i="7"/>
  <c r="K399" i="7"/>
  <c r="S399" i="7"/>
  <c r="K400" i="7"/>
  <c r="S400" i="7"/>
  <c r="K401" i="7"/>
  <c r="S401" i="7"/>
  <c r="K402" i="7"/>
  <c r="S402" i="7"/>
  <c r="K403" i="7"/>
  <c r="S403" i="7"/>
  <c r="K404" i="7"/>
  <c r="S404" i="7"/>
  <c r="K405" i="7"/>
  <c r="S405" i="7"/>
  <c r="K406" i="7"/>
  <c r="S406" i="7"/>
  <c r="K407" i="7"/>
  <c r="S407" i="7"/>
  <c r="K408" i="7"/>
  <c r="S408" i="7"/>
  <c r="K409" i="7"/>
  <c r="S409" i="7"/>
  <c r="K410" i="7"/>
  <c r="S410" i="7"/>
  <c r="K411" i="7"/>
  <c r="S411" i="7"/>
  <c r="K412" i="7"/>
  <c r="S412" i="7"/>
  <c r="K413" i="7"/>
  <c r="S413" i="7"/>
  <c r="K414" i="7"/>
  <c r="S414" i="7"/>
  <c r="K415" i="7"/>
  <c r="S415" i="7"/>
  <c r="K416" i="7"/>
  <c r="S416" i="7"/>
  <c r="K417" i="7"/>
  <c r="S417" i="7"/>
  <c r="K418" i="7"/>
  <c r="S418" i="7"/>
  <c r="K419" i="7"/>
  <c r="S419" i="7"/>
  <c r="K420" i="7"/>
  <c r="S420" i="7"/>
  <c r="K421" i="7"/>
  <c r="S421" i="7"/>
  <c r="K422" i="7"/>
  <c r="S422" i="7"/>
  <c r="K423" i="7"/>
  <c r="S423" i="7"/>
  <c r="K424" i="7"/>
  <c r="S424" i="7"/>
  <c r="K425" i="7"/>
  <c r="S425" i="7"/>
  <c r="K426" i="7"/>
  <c r="S426" i="7"/>
  <c r="K427" i="7"/>
  <c r="S427" i="7"/>
  <c r="K428" i="7"/>
  <c r="S428" i="7"/>
  <c r="K429" i="7"/>
  <c r="S429" i="7"/>
  <c r="K430" i="7"/>
  <c r="S430" i="7"/>
  <c r="K431" i="7"/>
  <c r="S431" i="7"/>
  <c r="K432" i="7"/>
  <c r="S432" i="7"/>
  <c r="K433" i="7"/>
  <c r="S433" i="7"/>
  <c r="K434" i="7"/>
  <c r="S434" i="7"/>
  <c r="K435" i="7"/>
  <c r="S435" i="7"/>
  <c r="K436" i="7"/>
  <c r="S436" i="7"/>
  <c r="K437" i="7"/>
  <c r="S437" i="7"/>
  <c r="K438" i="7"/>
  <c r="S438" i="7"/>
  <c r="K439" i="7"/>
  <c r="S439" i="7"/>
  <c r="K440" i="7"/>
  <c r="S440" i="7"/>
  <c r="K441" i="7"/>
  <c r="S441" i="7"/>
  <c r="K442" i="7"/>
  <c r="S442" i="7"/>
  <c r="K443" i="7"/>
  <c r="S443" i="7"/>
  <c r="K444" i="7"/>
  <c r="S444" i="7"/>
  <c r="K445" i="7"/>
  <c r="S445" i="7"/>
  <c r="K446" i="7"/>
  <c r="S446" i="7"/>
  <c r="K447" i="7"/>
  <c r="S447" i="7"/>
  <c r="K448" i="7"/>
  <c r="S448" i="7"/>
  <c r="K449" i="7"/>
  <c r="S449" i="7"/>
  <c r="K450" i="7"/>
  <c r="S450" i="7"/>
  <c r="K451" i="7"/>
  <c r="S451" i="7"/>
  <c r="K452" i="7"/>
  <c r="S452" i="7"/>
  <c r="K453" i="7"/>
  <c r="S453" i="7"/>
  <c r="K454" i="7"/>
  <c r="S454" i="7"/>
  <c r="K455" i="7"/>
  <c r="S455" i="7"/>
  <c r="K456" i="7"/>
  <c r="S456" i="7"/>
  <c r="K457" i="7"/>
  <c r="S457" i="7"/>
  <c r="K458" i="7"/>
  <c r="S458" i="7"/>
  <c r="K459" i="7"/>
  <c r="S459" i="7"/>
  <c r="K460" i="7"/>
  <c r="S460" i="7"/>
  <c r="K461" i="7"/>
  <c r="S461" i="7"/>
  <c r="K462" i="7"/>
  <c r="S462" i="7"/>
  <c r="K463" i="7"/>
  <c r="S463" i="7"/>
  <c r="K464" i="7"/>
  <c r="S464" i="7"/>
  <c r="K465" i="7"/>
  <c r="S465" i="7"/>
  <c r="K466" i="7"/>
  <c r="S466" i="7"/>
  <c r="K467" i="7"/>
  <c r="S467" i="7"/>
  <c r="K468" i="7"/>
  <c r="S468" i="7"/>
  <c r="K469" i="7"/>
  <c r="S469" i="7"/>
  <c r="K470" i="7"/>
  <c r="S470" i="7"/>
  <c r="K471" i="7"/>
  <c r="S471" i="7"/>
  <c r="K472" i="7"/>
  <c r="S472" i="7"/>
  <c r="K473" i="7"/>
  <c r="S473" i="7"/>
  <c r="K474" i="7"/>
  <c r="S474" i="7"/>
  <c r="K475" i="7"/>
  <c r="S475" i="7"/>
  <c r="K476" i="7"/>
  <c r="S476" i="7"/>
  <c r="K477" i="7"/>
  <c r="S477" i="7"/>
  <c r="K478" i="7"/>
  <c r="S478" i="7"/>
  <c r="K479" i="7"/>
  <c r="S479" i="7"/>
  <c r="K480" i="7"/>
  <c r="S480" i="7"/>
  <c r="K481" i="7"/>
  <c r="S481" i="7"/>
  <c r="K482" i="7"/>
  <c r="S482" i="7"/>
  <c r="K483" i="7"/>
  <c r="S483" i="7"/>
  <c r="K484" i="7"/>
  <c r="S484" i="7"/>
  <c r="K485" i="7"/>
  <c r="S485" i="7"/>
  <c r="K486" i="7"/>
  <c r="S486" i="7"/>
  <c r="K487" i="7"/>
  <c r="S487" i="7"/>
  <c r="K488" i="7"/>
  <c r="S488" i="7"/>
  <c r="K489" i="7"/>
  <c r="S489" i="7"/>
  <c r="K490" i="7"/>
  <c r="S490" i="7"/>
  <c r="K491" i="7"/>
  <c r="S491" i="7"/>
  <c r="K492" i="7"/>
  <c r="S492" i="7"/>
  <c r="K493" i="7"/>
  <c r="S493" i="7"/>
  <c r="K494" i="7"/>
  <c r="S494" i="7"/>
  <c r="K495" i="7"/>
  <c r="S495" i="7"/>
  <c r="K496" i="7"/>
  <c r="S496" i="7"/>
  <c r="K497" i="7"/>
  <c r="S497" i="7"/>
  <c r="K498" i="7"/>
  <c r="S498" i="7"/>
  <c r="K499" i="7"/>
  <c r="S499" i="7"/>
  <c r="K500" i="7"/>
  <c r="S500" i="7"/>
  <c r="K501" i="7"/>
  <c r="S501" i="7"/>
  <c r="K502" i="7"/>
  <c r="S502" i="7"/>
  <c r="K503" i="7"/>
  <c r="S503" i="7"/>
  <c r="K504" i="7"/>
  <c r="S504" i="7"/>
  <c r="K505" i="7"/>
  <c r="S505" i="7"/>
  <c r="K506" i="7"/>
  <c r="S506" i="7"/>
  <c r="K507" i="7"/>
  <c r="S507" i="7"/>
  <c r="K508" i="7"/>
  <c r="S508" i="7"/>
  <c r="K509" i="7"/>
  <c r="S509" i="7"/>
  <c r="K510" i="7"/>
  <c r="S510" i="7"/>
  <c r="K511" i="7"/>
  <c r="S511" i="7"/>
  <c r="K512" i="7"/>
  <c r="S512" i="7"/>
  <c r="K513" i="7"/>
  <c r="S513" i="7"/>
  <c r="K514" i="7"/>
  <c r="S514" i="7"/>
  <c r="K515" i="7"/>
  <c r="S515" i="7"/>
  <c r="K516" i="7"/>
  <c r="S516" i="7"/>
  <c r="K517" i="7"/>
  <c r="S517" i="7"/>
  <c r="K518" i="7"/>
  <c r="S518" i="7"/>
  <c r="K519" i="7"/>
  <c r="S519" i="7"/>
  <c r="K520" i="7"/>
  <c r="S520" i="7"/>
  <c r="K521" i="7"/>
  <c r="S521" i="7"/>
  <c r="K522" i="7"/>
  <c r="S522" i="7"/>
  <c r="K523" i="7"/>
  <c r="S523" i="7"/>
  <c r="K524" i="7"/>
  <c r="S524" i="7"/>
  <c r="K525" i="7"/>
  <c r="S525" i="7"/>
  <c r="K526" i="7"/>
  <c r="S526" i="7"/>
  <c r="K527" i="7"/>
  <c r="S527" i="7"/>
  <c r="K528" i="7"/>
  <c r="S528" i="7"/>
  <c r="K529" i="7"/>
  <c r="S529" i="7"/>
  <c r="K530" i="7"/>
  <c r="S530" i="7"/>
  <c r="K531" i="7"/>
  <c r="S531" i="7"/>
  <c r="K532" i="7"/>
  <c r="S532" i="7"/>
  <c r="K533" i="7"/>
  <c r="S533" i="7"/>
  <c r="K534" i="7"/>
  <c r="S534" i="7"/>
  <c r="K535" i="7"/>
  <c r="S535" i="7"/>
  <c r="K536" i="7"/>
  <c r="S536" i="7"/>
  <c r="K537" i="7"/>
  <c r="S537" i="7"/>
  <c r="K538" i="7"/>
  <c r="S538" i="7"/>
  <c r="K539" i="7"/>
  <c r="S539" i="7"/>
  <c r="K540" i="7"/>
  <c r="S540" i="7"/>
  <c r="K541" i="7"/>
  <c r="S541" i="7"/>
  <c r="K542" i="7"/>
  <c r="S542" i="7"/>
  <c r="K543" i="7"/>
  <c r="S543" i="7"/>
  <c r="K544" i="7"/>
  <c r="S544" i="7"/>
  <c r="K545" i="7"/>
  <c r="S545" i="7"/>
  <c r="K546" i="7"/>
  <c r="S546" i="7"/>
  <c r="K547" i="7"/>
  <c r="S547" i="7"/>
  <c r="K548" i="7"/>
  <c r="S548" i="7"/>
  <c r="K549" i="7"/>
  <c r="S549" i="7"/>
  <c r="K550" i="7"/>
  <c r="S550" i="7"/>
  <c r="K551" i="7"/>
  <c r="S551" i="7"/>
  <c r="K552" i="7"/>
  <c r="S552" i="7"/>
  <c r="K553" i="7"/>
  <c r="S553" i="7"/>
  <c r="K554" i="7"/>
  <c r="S554" i="7"/>
  <c r="K555" i="7"/>
  <c r="S555" i="7"/>
  <c r="K556" i="7"/>
  <c r="S556" i="7"/>
  <c r="K557" i="7"/>
  <c r="S557" i="7"/>
  <c r="K558" i="7"/>
  <c r="S558" i="7"/>
  <c r="K559" i="7"/>
  <c r="S559" i="7"/>
  <c r="K560" i="7"/>
  <c r="S560" i="7"/>
  <c r="K561" i="7"/>
  <c r="S561" i="7"/>
  <c r="K562" i="7"/>
  <c r="S562" i="7"/>
  <c r="K563" i="7"/>
  <c r="S563" i="7"/>
  <c r="K564" i="7"/>
  <c r="S564" i="7"/>
  <c r="K565" i="7"/>
  <c r="S565" i="7"/>
  <c r="K566" i="7"/>
  <c r="S566" i="7"/>
  <c r="K567" i="7"/>
  <c r="S567" i="7"/>
  <c r="K568" i="7"/>
  <c r="S568" i="7"/>
  <c r="K569" i="7"/>
  <c r="S569" i="7"/>
  <c r="K570" i="7"/>
  <c r="S570" i="7"/>
  <c r="K571" i="7"/>
  <c r="S571" i="7"/>
  <c r="K572" i="7"/>
  <c r="S572" i="7"/>
  <c r="K573" i="7"/>
  <c r="S573" i="7"/>
  <c r="K574" i="7"/>
  <c r="S574" i="7"/>
  <c r="K575" i="7"/>
  <c r="S575" i="7"/>
  <c r="K576" i="7"/>
  <c r="S576" i="7"/>
  <c r="K577" i="7"/>
  <c r="S577" i="7"/>
  <c r="K578" i="7"/>
  <c r="S578" i="7"/>
  <c r="K579" i="7"/>
  <c r="S579" i="7"/>
  <c r="K580" i="7"/>
  <c r="S580" i="7"/>
  <c r="K581" i="7"/>
  <c r="S581" i="7"/>
  <c r="K582" i="7"/>
  <c r="S582" i="7"/>
  <c r="K583" i="7"/>
  <c r="S583" i="7"/>
  <c r="K584" i="7"/>
  <c r="S584" i="7"/>
  <c r="K585" i="7"/>
  <c r="S585" i="7"/>
  <c r="K586" i="7"/>
  <c r="S586" i="7"/>
  <c r="K587" i="7"/>
  <c r="S587" i="7"/>
  <c r="K588" i="7"/>
  <c r="S588" i="7"/>
  <c r="K589" i="7"/>
  <c r="S589" i="7"/>
  <c r="K590" i="7"/>
  <c r="S590" i="7"/>
  <c r="K591" i="7"/>
  <c r="S591" i="7"/>
  <c r="K592" i="7"/>
  <c r="S592" i="7"/>
  <c r="K593" i="7"/>
  <c r="S593" i="7"/>
  <c r="K594" i="7"/>
  <c r="S594" i="7"/>
  <c r="K595" i="7"/>
  <c r="S595" i="7"/>
  <c r="K596" i="7"/>
  <c r="S596" i="7"/>
  <c r="K597" i="7"/>
  <c r="S597" i="7"/>
  <c r="K598" i="7"/>
  <c r="S598" i="7"/>
  <c r="K599" i="7"/>
  <c r="S599" i="7"/>
  <c r="K600" i="7"/>
  <c r="S600" i="7"/>
  <c r="K601" i="7"/>
  <c r="S601" i="7"/>
  <c r="K602" i="7"/>
  <c r="S602" i="7"/>
  <c r="K603" i="7"/>
  <c r="S603" i="7"/>
  <c r="K604" i="7"/>
  <c r="S604" i="7"/>
  <c r="K605" i="7"/>
  <c r="S605" i="7"/>
  <c r="K606" i="7"/>
  <c r="S606" i="7"/>
  <c r="K607" i="7"/>
  <c r="S607" i="7"/>
  <c r="K608" i="7"/>
  <c r="S608" i="7"/>
  <c r="K609" i="7"/>
  <c r="S609" i="7"/>
  <c r="K610" i="7"/>
  <c r="S610" i="7"/>
  <c r="K611" i="7"/>
  <c r="S611" i="7"/>
  <c r="K612" i="7"/>
  <c r="S612" i="7"/>
  <c r="K613" i="7"/>
  <c r="S613" i="7"/>
  <c r="K614" i="7"/>
  <c r="S614" i="7"/>
  <c r="K615" i="7"/>
  <c r="S615" i="7"/>
  <c r="K616" i="7"/>
  <c r="S616" i="7"/>
  <c r="K617" i="7"/>
  <c r="S617" i="7"/>
  <c r="K618" i="7"/>
  <c r="S618" i="7"/>
  <c r="K619" i="7"/>
  <c r="S619" i="7"/>
  <c r="K620" i="7"/>
  <c r="S620" i="7"/>
  <c r="K621" i="7"/>
  <c r="S621" i="7"/>
  <c r="K622" i="7"/>
  <c r="S622" i="7"/>
  <c r="K623" i="7"/>
  <c r="S623" i="7"/>
  <c r="K624" i="7"/>
  <c r="S624" i="7"/>
  <c r="K625" i="7"/>
  <c r="S625" i="7"/>
  <c r="K626" i="7"/>
  <c r="S626" i="7"/>
  <c r="K627" i="7"/>
  <c r="S627" i="7"/>
  <c r="K628" i="7"/>
  <c r="S628" i="7"/>
  <c r="K629" i="7"/>
  <c r="S629" i="7"/>
  <c r="K630" i="7"/>
  <c r="S630" i="7"/>
  <c r="K631" i="7"/>
  <c r="S631" i="7"/>
  <c r="K632" i="7"/>
  <c r="S632" i="7"/>
  <c r="K633" i="7"/>
  <c r="S633" i="7"/>
  <c r="K634" i="7"/>
  <c r="S634" i="7"/>
  <c r="K635" i="7"/>
  <c r="S635" i="7"/>
  <c r="K636" i="7"/>
  <c r="S636" i="7"/>
  <c r="K637" i="7"/>
  <c r="S637" i="7"/>
  <c r="K638" i="7"/>
  <c r="S638" i="7"/>
  <c r="K639" i="7"/>
  <c r="S639" i="7"/>
  <c r="K640" i="7"/>
  <c r="S640" i="7"/>
  <c r="K641" i="7"/>
  <c r="S641" i="7"/>
  <c r="K642" i="7"/>
  <c r="S642" i="7"/>
  <c r="K643" i="7"/>
  <c r="S643" i="7"/>
  <c r="K644" i="7"/>
  <c r="S644" i="7"/>
  <c r="K645" i="7"/>
  <c r="S645" i="7"/>
  <c r="K646" i="7"/>
  <c r="S646" i="7"/>
  <c r="K647" i="7"/>
  <c r="S647" i="7"/>
  <c r="K648" i="7"/>
  <c r="S648" i="7"/>
  <c r="K649" i="7"/>
  <c r="S649" i="7"/>
  <c r="K650" i="7"/>
  <c r="S650" i="7"/>
  <c r="K651" i="7"/>
  <c r="S651" i="7"/>
  <c r="K652" i="7"/>
  <c r="S652" i="7"/>
  <c r="K653" i="7"/>
  <c r="S653" i="7"/>
  <c r="K654" i="7"/>
  <c r="S654" i="7"/>
  <c r="K655" i="7"/>
  <c r="S655" i="7"/>
  <c r="K656" i="7"/>
  <c r="S656" i="7"/>
  <c r="K657" i="7"/>
  <c r="S657" i="7"/>
  <c r="K658" i="7"/>
  <c r="S658" i="7"/>
  <c r="K659" i="7"/>
  <c r="S659" i="7"/>
  <c r="K660" i="7"/>
  <c r="S660" i="7"/>
  <c r="K661" i="7"/>
  <c r="S661" i="7"/>
  <c r="K662" i="7"/>
  <c r="S662" i="7"/>
  <c r="K663" i="7"/>
  <c r="S663" i="7"/>
  <c r="K664" i="7"/>
  <c r="S664" i="7"/>
  <c r="K665" i="7"/>
  <c r="S665" i="7"/>
  <c r="K666" i="7"/>
  <c r="S666" i="7"/>
  <c r="K667" i="7"/>
  <c r="S667" i="7"/>
  <c r="K668" i="7"/>
  <c r="S668" i="7"/>
  <c r="K669" i="7"/>
  <c r="S669" i="7"/>
  <c r="K670" i="7"/>
  <c r="S670" i="7"/>
  <c r="K671" i="7"/>
  <c r="S671" i="7"/>
  <c r="K672" i="7"/>
  <c r="S672" i="7"/>
  <c r="K673" i="7"/>
  <c r="S673" i="7"/>
  <c r="K674" i="7"/>
  <c r="S674" i="7"/>
  <c r="K675" i="7"/>
  <c r="S675" i="7"/>
  <c r="K676" i="7"/>
  <c r="S676" i="7"/>
  <c r="K677" i="7"/>
  <c r="S677" i="7"/>
  <c r="K678" i="7"/>
  <c r="S678" i="7"/>
  <c r="K679" i="7"/>
  <c r="S679" i="7"/>
  <c r="K680" i="7"/>
  <c r="S680" i="7"/>
  <c r="K681" i="7"/>
  <c r="S681" i="7"/>
  <c r="K682" i="7"/>
  <c r="S682" i="7"/>
  <c r="K683" i="7"/>
  <c r="S683" i="7"/>
  <c r="K684" i="7"/>
  <c r="S684" i="7"/>
  <c r="K685" i="7"/>
  <c r="S685" i="7"/>
  <c r="K686" i="7"/>
  <c r="S686" i="7"/>
  <c r="K687" i="7"/>
  <c r="S687" i="7"/>
  <c r="K688" i="7"/>
  <c r="S688" i="7"/>
  <c r="K689" i="7"/>
  <c r="S689" i="7"/>
  <c r="K690" i="7"/>
  <c r="S690" i="7"/>
  <c r="K691" i="7"/>
  <c r="S691" i="7"/>
  <c r="K692" i="7"/>
  <c r="S692" i="7"/>
  <c r="K693" i="7"/>
  <c r="S693" i="7"/>
  <c r="K694" i="7"/>
  <c r="S694" i="7"/>
  <c r="K695" i="7"/>
  <c r="S695" i="7"/>
  <c r="K696" i="7"/>
  <c r="S696" i="7"/>
  <c r="K697" i="7"/>
  <c r="S697" i="7"/>
  <c r="K722" i="7"/>
  <c r="S722" i="7"/>
  <c r="K723" i="7"/>
  <c r="S723" i="7"/>
  <c r="K724" i="7"/>
  <c r="S724" i="7"/>
  <c r="K725" i="7"/>
  <c r="S725" i="7"/>
  <c r="K726" i="7"/>
  <c r="S726" i="7"/>
  <c r="K727" i="7"/>
  <c r="S727" i="7"/>
  <c r="K728" i="7"/>
  <c r="S728" i="7"/>
  <c r="K729" i="7"/>
  <c r="S729" i="7"/>
  <c r="K730" i="7"/>
  <c r="S730" i="7"/>
  <c r="K1180" i="7"/>
  <c r="K1181" i="7"/>
  <c r="K1182" i="7"/>
  <c r="K1183" i="7"/>
  <c r="K1184" i="7"/>
  <c r="K1185" i="7"/>
  <c r="G261" i="5"/>
  <c r="G260" i="5"/>
  <c r="G240" i="5"/>
  <c r="G220" i="5"/>
  <c r="G252" i="5"/>
  <c r="G255" i="5"/>
  <c r="G243" i="5"/>
  <c r="G214" i="5"/>
  <c r="G215" i="5"/>
  <c r="G216" i="5"/>
  <c r="G217" i="5"/>
  <c r="G218" i="5"/>
  <c r="G208" i="5"/>
  <c r="G209" i="5"/>
  <c r="G210" i="5"/>
  <c r="G211" i="5"/>
  <c r="G212" i="5"/>
  <c r="G202" i="5"/>
  <c r="G203" i="5"/>
  <c r="G204" i="5"/>
  <c r="G205" i="5"/>
  <c r="G206" i="5"/>
  <c r="G80" i="5"/>
  <c r="G79" i="5"/>
  <c r="G78" i="5"/>
  <c r="G77" i="5"/>
  <c r="G76" i="5"/>
  <c r="G128" i="5"/>
  <c r="G127" i="5"/>
  <c r="G126" i="5"/>
  <c r="G125" i="5"/>
  <c r="G124" i="5"/>
  <c r="G74" i="5"/>
  <c r="G73" i="5"/>
  <c r="G72" i="5"/>
  <c r="G71" i="5"/>
  <c r="G70" i="5"/>
  <c r="G110" i="5"/>
  <c r="G109" i="5"/>
  <c r="G108" i="5"/>
  <c r="G107" i="5"/>
  <c r="G106" i="5"/>
  <c r="G92" i="5"/>
  <c r="G91" i="5"/>
  <c r="G90" i="5"/>
  <c r="G89" i="5"/>
  <c r="G88" i="5"/>
  <c r="G86" i="5"/>
  <c r="G85" i="5"/>
  <c r="G84" i="5"/>
  <c r="G83" i="5"/>
  <c r="G82" i="5"/>
  <c r="G188" i="5"/>
  <c r="G187" i="5"/>
  <c r="G186" i="5"/>
  <c r="G185" i="5"/>
  <c r="G184" i="5"/>
  <c r="G194" i="5"/>
  <c r="G193" i="5"/>
  <c r="G192" i="5"/>
  <c r="G191" i="5"/>
  <c r="G190" i="5"/>
  <c r="G200" i="5"/>
  <c r="G199" i="5"/>
  <c r="G198" i="5"/>
  <c r="G197" i="5"/>
  <c r="G196" i="5"/>
  <c r="G62" i="5"/>
  <c r="G61" i="5"/>
  <c r="G60" i="5"/>
  <c r="G59" i="5"/>
  <c r="G58" i="5"/>
  <c r="G122" i="5"/>
  <c r="G121" i="5"/>
  <c r="G120" i="5"/>
  <c r="G119" i="5"/>
  <c r="G118" i="5"/>
  <c r="G170" i="5"/>
  <c r="G169" i="5"/>
  <c r="G168" i="5"/>
  <c r="G167" i="5"/>
  <c r="G166" i="5"/>
  <c r="G152" i="5"/>
  <c r="G151" i="5"/>
  <c r="G150" i="5"/>
  <c r="G149" i="5"/>
  <c r="G148" i="5"/>
  <c r="G146" i="5"/>
  <c r="G145" i="5"/>
  <c r="G144" i="5"/>
  <c r="G143" i="5"/>
  <c r="G142" i="5"/>
  <c r="G140" i="5"/>
  <c r="G139" i="5"/>
  <c r="G138" i="5"/>
  <c r="G137" i="5"/>
  <c r="G136" i="5"/>
  <c r="G116" i="5"/>
  <c r="G115" i="5"/>
  <c r="G114" i="5"/>
  <c r="G113" i="5"/>
  <c r="G112" i="5"/>
  <c r="G104" i="5"/>
  <c r="G103" i="5"/>
  <c r="G102" i="5"/>
  <c r="G101" i="5"/>
  <c r="G100" i="5"/>
  <c r="G98" i="5"/>
  <c r="G97" i="5"/>
  <c r="G96" i="5"/>
  <c r="G95" i="5"/>
  <c r="G94" i="5"/>
  <c r="G134" i="5"/>
  <c r="G133" i="5"/>
  <c r="G132" i="5"/>
  <c r="G131" i="5"/>
  <c r="G130" i="5"/>
  <c r="G182" i="5"/>
  <c r="G181" i="5"/>
  <c r="G180" i="5"/>
  <c r="G179" i="5"/>
  <c r="G178" i="5"/>
  <c r="G176" i="5"/>
  <c r="G175" i="5"/>
  <c r="G174" i="5"/>
  <c r="G173" i="5"/>
  <c r="G172" i="5"/>
  <c r="G164" i="5"/>
  <c r="G163" i="5"/>
  <c r="G162" i="5"/>
  <c r="G161" i="5"/>
  <c r="G160" i="5"/>
  <c r="G158" i="5"/>
  <c r="G157" i="5"/>
  <c r="G156" i="5"/>
  <c r="G155" i="5"/>
  <c r="G154" i="5"/>
  <c r="G68" i="5"/>
  <c r="G67" i="5"/>
  <c r="G66" i="5"/>
  <c r="G65" i="5"/>
  <c r="G64" i="5"/>
  <c r="G56" i="5"/>
  <c r="G55" i="5"/>
  <c r="G54" i="5"/>
  <c r="G53" i="5"/>
  <c r="G52" i="5"/>
  <c r="G50" i="5"/>
  <c r="G49" i="5"/>
  <c r="G48" i="5"/>
  <c r="G47" i="5"/>
  <c r="G46" i="5"/>
  <c r="G44" i="5"/>
  <c r="G43" i="5"/>
  <c r="G42" i="5"/>
  <c r="G41" i="5"/>
  <c r="G40" i="5"/>
  <c r="G38" i="5"/>
  <c r="G37" i="5"/>
  <c r="G36" i="5"/>
  <c r="G35" i="5"/>
  <c r="G34" i="5"/>
  <c r="G32" i="5"/>
  <c r="G31" i="5"/>
  <c r="G30" i="5"/>
  <c r="G29" i="5"/>
  <c r="G28" i="5"/>
  <c r="G26" i="5"/>
  <c r="G25" i="5"/>
  <c r="G24" i="5"/>
  <c r="G23" i="5"/>
  <c r="G22" i="5"/>
  <c r="G20" i="5"/>
  <c r="G19" i="5"/>
  <c r="G18" i="5"/>
  <c r="G17" i="5"/>
  <c r="G16" i="5"/>
  <c r="G14" i="5"/>
  <c r="G13" i="5"/>
  <c r="G12" i="5"/>
  <c r="G11" i="5"/>
  <c r="G10" i="5"/>
  <c r="G8" i="5"/>
  <c r="G7" i="5"/>
  <c r="G6" i="5"/>
  <c r="G5" i="5"/>
  <c r="G4" i="5"/>
  <c r="G1121" i="5"/>
  <c r="G1120" i="5"/>
  <c r="G1119" i="5"/>
  <c r="G1118" i="5"/>
  <c r="G1117" i="5"/>
  <c r="G1116" i="5"/>
  <c r="G1115" i="5"/>
  <c r="G1114" i="5"/>
  <c r="G1113" i="5"/>
  <c r="G1112" i="5"/>
  <c r="G1111" i="5"/>
  <c r="G1110" i="5"/>
  <c r="G1109" i="5"/>
  <c r="G1108" i="5"/>
  <c r="G1107" i="5"/>
  <c r="G1106" i="5"/>
  <c r="G1105" i="5"/>
  <c r="G1104" i="5"/>
  <c r="G1103" i="5"/>
  <c r="G1102" i="5"/>
  <c r="G1101" i="5"/>
  <c r="G1100" i="5"/>
  <c r="G1099" i="5"/>
  <c r="G1098" i="5"/>
  <c r="G1097" i="5"/>
  <c r="G1096" i="5"/>
  <c r="G1095" i="5"/>
  <c r="G1094" i="5"/>
  <c r="G1093" i="5"/>
  <c r="G1092" i="5"/>
  <c r="G1091" i="5"/>
  <c r="G1090" i="5"/>
  <c r="G1089" i="5"/>
  <c r="G1088" i="5"/>
  <c r="G1087" i="5"/>
  <c r="G1086" i="5"/>
  <c r="G1085" i="5"/>
  <c r="G1084" i="5"/>
  <c r="G1083" i="5"/>
  <c r="G1082" i="5"/>
  <c r="G1081" i="5"/>
  <c r="G1080" i="5"/>
  <c r="G1079" i="5"/>
  <c r="G1078" i="5"/>
  <c r="G1077" i="5"/>
  <c r="G1076" i="5"/>
  <c r="G1075" i="5"/>
  <c r="G1074" i="5"/>
  <c r="G1073" i="5"/>
  <c r="G1072" i="5"/>
  <c r="G1071" i="5"/>
  <c r="G1070" i="5"/>
  <c r="G1069" i="5"/>
  <c r="G1068" i="5"/>
  <c r="G1067" i="5"/>
  <c r="G1066" i="5"/>
  <c r="G1065" i="5"/>
  <c r="G1064" i="5"/>
  <c r="G1063" i="5"/>
  <c r="G1062" i="5"/>
  <c r="G1061" i="5"/>
  <c r="G1060" i="5"/>
  <c r="G1059" i="5"/>
  <c r="G1058" i="5"/>
  <c r="G1057" i="5"/>
  <c r="G1056" i="5"/>
  <c r="G1055" i="5"/>
  <c r="G1054" i="5"/>
  <c r="G1053" i="5"/>
  <c r="G1052" i="5"/>
  <c r="G1051" i="5"/>
  <c r="G1050" i="5"/>
  <c r="G1049" i="5"/>
  <c r="G1048" i="5"/>
  <c r="G1047" i="5"/>
  <c r="G1046" i="5"/>
  <c r="G1045" i="5"/>
  <c r="G1044" i="5"/>
  <c r="G1043" i="5"/>
  <c r="G1042" i="5"/>
  <c r="G1041" i="5"/>
  <c r="G1040" i="5"/>
  <c r="G1039" i="5"/>
  <c r="G1038" i="5"/>
  <c r="G1037" i="5"/>
  <c r="G1036" i="5"/>
  <c r="G1035" i="5"/>
  <c r="G1034" i="5"/>
  <c r="G1033" i="5"/>
  <c r="G1032" i="5"/>
  <c r="G1031" i="5"/>
  <c r="G1030" i="5"/>
  <c r="G1029" i="5"/>
  <c r="G1028" i="5"/>
  <c r="G1027" i="5"/>
  <c r="G1026" i="5"/>
  <c r="G1025" i="5"/>
  <c r="G1024" i="5"/>
  <c r="G1023" i="5"/>
  <c r="G1022" i="5"/>
  <c r="G1021" i="5"/>
  <c r="G1020" i="5"/>
  <c r="G1019" i="5"/>
  <c r="G1018" i="5"/>
  <c r="G1017" i="5"/>
  <c r="G1016" i="5"/>
  <c r="G1015" i="5"/>
  <c r="G1014" i="5"/>
  <c r="G1013" i="5"/>
  <c r="G1012" i="5"/>
  <c r="G1011" i="5"/>
  <c r="G1010" i="5"/>
  <c r="G1009" i="5"/>
  <c r="G1008" i="5"/>
  <c r="G1007" i="5"/>
  <c r="G1006" i="5"/>
  <c r="G1005" i="5"/>
  <c r="G1004" i="5"/>
  <c r="G1003" i="5"/>
  <c r="G1002" i="5"/>
  <c r="G1001" i="5"/>
  <c r="G1000" i="5"/>
  <c r="G999" i="5"/>
  <c r="G998" i="5"/>
  <c r="G997" i="5"/>
  <c r="G996" i="5"/>
  <c r="G995" i="5"/>
  <c r="G994" i="5"/>
  <c r="G993" i="5"/>
  <c r="G992" i="5"/>
  <c r="G991" i="5"/>
  <c r="G990" i="5"/>
  <c r="G989" i="5"/>
  <c r="G988" i="5"/>
  <c r="G987" i="5"/>
  <c r="G986" i="5"/>
  <c r="G985" i="5"/>
  <c r="G984" i="5"/>
  <c r="G983" i="5"/>
  <c r="G982" i="5"/>
  <c r="G981" i="5"/>
  <c r="G980" i="5"/>
  <c r="G979" i="5"/>
  <c r="G978" i="5"/>
  <c r="G977" i="5"/>
  <c r="G976" i="5"/>
  <c r="G975" i="5"/>
  <c r="G974" i="5"/>
  <c r="G973" i="5"/>
  <c r="G972" i="5"/>
  <c r="G971" i="5"/>
  <c r="G970" i="5"/>
  <c r="G969" i="5"/>
  <c r="G968" i="5"/>
  <c r="G967" i="5"/>
  <c r="G966" i="5"/>
  <c r="G965" i="5"/>
  <c r="G964" i="5"/>
  <c r="G963" i="5"/>
  <c r="G962" i="5"/>
  <c r="G961" i="5"/>
  <c r="G960" i="5"/>
  <c r="G959" i="5"/>
  <c r="G958" i="5"/>
  <c r="G957" i="5"/>
  <c r="G956" i="5"/>
  <c r="G955" i="5"/>
  <c r="G954" i="5"/>
  <c r="G953" i="5"/>
  <c r="G952" i="5"/>
  <c r="G951" i="5"/>
  <c r="G950" i="5"/>
  <c r="G949" i="5"/>
  <c r="G948" i="5"/>
  <c r="G947" i="5"/>
  <c r="G946" i="5"/>
  <c r="G945" i="5"/>
  <c r="G944" i="5"/>
  <c r="G943" i="5"/>
  <c r="G942" i="5"/>
  <c r="G941" i="5"/>
  <c r="G940" i="5"/>
  <c r="G939" i="5"/>
  <c r="G938" i="5"/>
  <c r="G937" i="5"/>
  <c r="G936" i="5"/>
  <c r="G935" i="5"/>
  <c r="G934" i="5"/>
  <c r="G933" i="5"/>
  <c r="G932" i="5"/>
  <c r="G931" i="5"/>
  <c r="G930" i="5"/>
  <c r="G929" i="5"/>
  <c r="G928" i="5"/>
  <c r="G927" i="5"/>
  <c r="G926" i="5"/>
  <c r="G925" i="5"/>
  <c r="G924" i="5"/>
  <c r="G923" i="5"/>
  <c r="G922" i="5"/>
  <c r="G921" i="5"/>
  <c r="G920" i="5"/>
  <c r="G919" i="5"/>
  <c r="G918" i="5"/>
  <c r="G917" i="5"/>
  <c r="G916" i="5"/>
  <c r="G915" i="5"/>
  <c r="G914" i="5"/>
  <c r="G913" i="5"/>
  <c r="G912" i="5"/>
  <c r="G911" i="5"/>
  <c r="G910" i="5"/>
  <c r="G909" i="5"/>
  <c r="G908" i="5"/>
  <c r="G907" i="5"/>
  <c r="G906" i="5"/>
  <c r="G905" i="5"/>
  <c r="G904" i="5"/>
  <c r="G903" i="5"/>
  <c r="G902" i="5"/>
  <c r="G901" i="5"/>
  <c r="G900" i="5"/>
  <c r="G899" i="5"/>
  <c r="G898" i="5"/>
  <c r="G897" i="5"/>
  <c r="G896" i="5"/>
  <c r="G895" i="5"/>
  <c r="G894" i="5"/>
  <c r="G893" i="5"/>
  <c r="G892" i="5"/>
  <c r="G891" i="5"/>
  <c r="G890" i="5"/>
  <c r="G889" i="5"/>
  <c r="G888" i="5"/>
  <c r="G887" i="5"/>
  <c r="G886" i="5"/>
  <c r="G885" i="5"/>
  <c r="G884" i="5"/>
  <c r="G883" i="5"/>
  <c r="G882" i="5"/>
  <c r="G881" i="5"/>
  <c r="G880" i="5"/>
  <c r="G879" i="5"/>
  <c r="G878" i="5"/>
  <c r="G877" i="5"/>
  <c r="G876" i="5"/>
  <c r="G875" i="5"/>
  <c r="G874" i="5"/>
  <c r="G873" i="5"/>
  <c r="G872" i="5"/>
  <c r="G871" i="5"/>
  <c r="G870" i="5"/>
  <c r="G869" i="5"/>
  <c r="G868" i="5"/>
  <c r="G867" i="5"/>
  <c r="G866" i="5"/>
  <c r="G865" i="5"/>
  <c r="G864" i="5"/>
  <c r="G863" i="5"/>
  <c r="G862" i="5"/>
  <c r="G861" i="5"/>
  <c r="G860" i="5"/>
  <c r="G859" i="5"/>
  <c r="G858" i="5"/>
  <c r="G857" i="5"/>
  <c r="G856" i="5"/>
  <c r="G855" i="5"/>
  <c r="G854" i="5"/>
  <c r="G853" i="5"/>
  <c r="G852" i="5"/>
  <c r="G851" i="5"/>
  <c r="G850" i="5"/>
  <c r="G849" i="5"/>
  <c r="G848" i="5"/>
  <c r="G847" i="5"/>
  <c r="G846" i="5"/>
  <c r="G845" i="5"/>
  <c r="G844" i="5"/>
  <c r="G843" i="5"/>
  <c r="G842" i="5"/>
  <c r="G841" i="5"/>
  <c r="G840" i="5"/>
  <c r="G839" i="5"/>
  <c r="G838" i="5"/>
  <c r="G837" i="5"/>
  <c r="G836" i="5"/>
  <c r="G835" i="5"/>
  <c r="G834" i="5"/>
  <c r="G833" i="5"/>
  <c r="G832" i="5"/>
  <c r="G831" i="5"/>
  <c r="G830" i="5"/>
  <c r="G829" i="5"/>
  <c r="G828" i="5"/>
  <c r="G827" i="5"/>
  <c r="G826" i="5"/>
  <c r="G825" i="5"/>
  <c r="G824" i="5"/>
  <c r="G823" i="5"/>
  <c r="G822" i="5"/>
  <c r="G821" i="5"/>
  <c r="G820" i="5"/>
  <c r="G819" i="5"/>
  <c r="G818" i="5"/>
  <c r="G817" i="5"/>
  <c r="G816" i="5"/>
  <c r="G815" i="5"/>
  <c r="G814" i="5"/>
  <c r="G813" i="5"/>
  <c r="G812" i="5"/>
  <c r="G811" i="5"/>
  <c r="G810" i="5"/>
  <c r="G809" i="5"/>
  <c r="G808" i="5"/>
  <c r="G807" i="5"/>
  <c r="G806" i="5"/>
  <c r="G805" i="5"/>
  <c r="G804" i="5"/>
  <c r="G803" i="5"/>
  <c r="G802" i="5"/>
  <c r="G801" i="5"/>
  <c r="G800" i="5"/>
  <c r="G799" i="5"/>
  <c r="G798" i="5"/>
  <c r="G797" i="5"/>
  <c r="G796" i="5"/>
  <c r="G795" i="5"/>
  <c r="G794" i="5"/>
  <c r="G793" i="5"/>
  <c r="G792" i="5"/>
  <c r="G791" i="5"/>
  <c r="G790" i="5"/>
  <c r="G789" i="5"/>
  <c r="G788" i="5"/>
  <c r="G787" i="5"/>
  <c r="G786" i="5"/>
  <c r="G785" i="5"/>
  <c r="G784" i="5"/>
  <c r="G783" i="5"/>
  <c r="G782" i="5"/>
  <c r="G781" i="5"/>
  <c r="G780" i="5"/>
  <c r="G779" i="5"/>
  <c r="G778" i="5"/>
  <c r="G777" i="5"/>
  <c r="G776" i="5"/>
  <c r="G775" i="5"/>
  <c r="G774" i="5"/>
  <c r="G773" i="5"/>
  <c r="G772" i="5"/>
  <c r="G771" i="5"/>
  <c r="G770" i="5"/>
  <c r="G769" i="5"/>
  <c r="G768" i="5"/>
  <c r="G767" i="5"/>
  <c r="G766" i="5"/>
  <c r="G765" i="5"/>
  <c r="G764" i="5"/>
  <c r="G763" i="5"/>
  <c r="G762" i="5"/>
  <c r="G761" i="5"/>
  <c r="G760" i="5"/>
  <c r="G759" i="5"/>
  <c r="G758" i="5"/>
  <c r="G757" i="5"/>
  <c r="G756" i="5"/>
  <c r="G755" i="5"/>
  <c r="G754" i="5"/>
  <c r="G753" i="5"/>
  <c r="G752" i="5"/>
  <c r="G751" i="5"/>
  <c r="G750" i="5"/>
  <c r="G749" i="5"/>
  <c r="G748" i="5"/>
  <c r="G747" i="5"/>
  <c r="G746" i="5"/>
  <c r="G745" i="5"/>
  <c r="G744" i="5"/>
  <c r="G743" i="5"/>
  <c r="G742" i="5"/>
  <c r="G741" i="5"/>
  <c r="G740" i="5"/>
  <c r="G739" i="5"/>
  <c r="G738" i="5"/>
  <c r="G737" i="5"/>
  <c r="G736" i="5"/>
  <c r="G735" i="5"/>
  <c r="G734" i="5"/>
  <c r="G733" i="5"/>
  <c r="G732" i="5"/>
  <c r="G731" i="5"/>
  <c r="G730" i="5"/>
  <c r="G729" i="5"/>
  <c r="G728" i="5"/>
  <c r="G727" i="5"/>
  <c r="G726" i="5"/>
  <c r="G725" i="5"/>
  <c r="G724" i="5"/>
  <c r="G723" i="5"/>
  <c r="G722" i="5"/>
  <c r="G721" i="5"/>
  <c r="G720" i="5"/>
  <c r="G719" i="5"/>
  <c r="G718" i="5"/>
  <c r="G717" i="5"/>
  <c r="G716" i="5"/>
  <c r="G715" i="5"/>
  <c r="G714" i="5"/>
  <c r="G713" i="5"/>
  <c r="G712" i="5"/>
  <c r="G711" i="5"/>
  <c r="G710" i="5"/>
  <c r="G709" i="5"/>
  <c r="G708" i="5"/>
  <c r="G707" i="5"/>
  <c r="G706" i="5"/>
  <c r="G705" i="5"/>
  <c r="G704" i="5"/>
  <c r="G703" i="5"/>
  <c r="G702" i="5"/>
  <c r="G701" i="5"/>
  <c r="G700" i="5"/>
  <c r="G699" i="5"/>
  <c r="G698" i="5"/>
  <c r="G697" i="5"/>
  <c r="G696" i="5"/>
  <c r="G695" i="5"/>
  <c r="G694" i="5"/>
  <c r="G693" i="5"/>
  <c r="G692" i="5"/>
  <c r="G691" i="5"/>
  <c r="G690" i="5"/>
  <c r="G689" i="5"/>
  <c r="G688" i="5"/>
  <c r="G687" i="5"/>
  <c r="G686" i="5"/>
  <c r="G685" i="5"/>
  <c r="G684" i="5"/>
  <c r="G683" i="5"/>
  <c r="G682" i="5"/>
  <c r="G681" i="5"/>
  <c r="G680" i="5"/>
  <c r="G679" i="5"/>
  <c r="G678" i="5"/>
  <c r="G677" i="5"/>
  <c r="G676" i="5"/>
  <c r="G675" i="5"/>
  <c r="G674" i="5"/>
  <c r="G673" i="5"/>
  <c r="G672" i="5"/>
  <c r="G671" i="5"/>
  <c r="G670" i="5"/>
  <c r="G669" i="5"/>
  <c r="G668" i="5"/>
  <c r="G667" i="5"/>
  <c r="G666" i="5"/>
  <c r="G665" i="5"/>
  <c r="G664" i="5"/>
  <c r="G663" i="5"/>
  <c r="G662" i="5"/>
  <c r="G661" i="5"/>
  <c r="G660" i="5"/>
  <c r="G659" i="5"/>
  <c r="G658" i="5"/>
  <c r="G657" i="5"/>
  <c r="G656" i="5"/>
  <c r="G655" i="5"/>
  <c r="G654" i="5"/>
  <c r="G653" i="5"/>
  <c r="G652" i="5"/>
  <c r="G651" i="5"/>
  <c r="G650" i="5"/>
  <c r="G649" i="5"/>
  <c r="G648" i="5"/>
  <c r="G647" i="5"/>
  <c r="G646" i="5"/>
  <c r="G645" i="5"/>
  <c r="G644" i="5"/>
  <c r="G643" i="5"/>
  <c r="G642" i="5"/>
  <c r="G641" i="5"/>
  <c r="G640" i="5"/>
  <c r="G639" i="5"/>
  <c r="G638" i="5"/>
  <c r="G637" i="5"/>
  <c r="G636" i="5"/>
  <c r="G635" i="5"/>
  <c r="G634" i="5"/>
  <c r="G633" i="5"/>
  <c r="G632" i="5"/>
  <c r="G631" i="5"/>
  <c r="G630" i="5"/>
  <c r="G629" i="5"/>
  <c r="G628" i="5"/>
  <c r="G627" i="5"/>
  <c r="G626" i="5"/>
  <c r="G625" i="5"/>
  <c r="G624" i="5"/>
  <c r="G623" i="5"/>
  <c r="G622" i="5"/>
  <c r="G621" i="5"/>
  <c r="G620" i="5"/>
  <c r="G619" i="5"/>
  <c r="G618" i="5"/>
  <c r="G617" i="5"/>
  <c r="G616" i="5"/>
  <c r="G615" i="5"/>
  <c r="G614" i="5"/>
  <c r="G613" i="5"/>
  <c r="G612" i="5"/>
  <c r="G611" i="5"/>
  <c r="G610" i="5"/>
  <c r="G609" i="5"/>
  <c r="G608" i="5"/>
  <c r="G607" i="5"/>
  <c r="G606" i="5"/>
  <c r="G605" i="5"/>
  <c r="G604" i="5"/>
  <c r="G603" i="5"/>
  <c r="G602" i="5"/>
  <c r="G601" i="5"/>
  <c r="G600" i="5"/>
  <c r="G599" i="5"/>
  <c r="G598" i="5"/>
  <c r="G597" i="5"/>
  <c r="G596" i="5"/>
  <c r="G595" i="5"/>
  <c r="G594" i="5"/>
  <c r="G593" i="5"/>
  <c r="G592" i="5"/>
  <c r="G591" i="5"/>
  <c r="G590" i="5"/>
  <c r="G589" i="5"/>
  <c r="G588" i="5"/>
  <c r="G587" i="5"/>
  <c r="G586" i="5"/>
  <c r="G585" i="5"/>
  <c r="G584" i="5"/>
  <c r="G583" i="5"/>
  <c r="G582" i="5"/>
  <c r="G581" i="5"/>
  <c r="G580" i="5"/>
  <c r="G579" i="5"/>
  <c r="G578" i="5"/>
  <c r="G577" i="5"/>
  <c r="G576" i="5"/>
  <c r="G575" i="5"/>
  <c r="G574" i="5"/>
  <c r="G573" i="5"/>
  <c r="G572" i="5"/>
  <c r="G571" i="5"/>
  <c r="G570" i="5"/>
  <c r="G569" i="5"/>
  <c r="G568" i="5"/>
  <c r="G567" i="5"/>
  <c r="G566" i="5"/>
  <c r="G565" i="5"/>
  <c r="G564" i="5"/>
  <c r="G563" i="5"/>
  <c r="G562" i="5"/>
  <c r="G561" i="5"/>
  <c r="G560" i="5"/>
  <c r="G559" i="5"/>
  <c r="G558" i="5"/>
  <c r="G557" i="5"/>
  <c r="G556" i="5"/>
  <c r="G555" i="5"/>
  <c r="G554" i="5"/>
  <c r="G553" i="5"/>
  <c r="G552" i="5"/>
  <c r="G551" i="5"/>
  <c r="G550" i="5"/>
  <c r="G549" i="5"/>
  <c r="G548" i="5"/>
  <c r="G547" i="5"/>
  <c r="G546" i="5"/>
  <c r="G545" i="5"/>
  <c r="G544" i="5"/>
  <c r="G543" i="5"/>
  <c r="G542" i="5"/>
  <c r="G541" i="5"/>
  <c r="G540" i="5"/>
  <c r="G539" i="5"/>
  <c r="G538" i="5"/>
  <c r="G537" i="5"/>
  <c r="G536" i="5"/>
  <c r="G535" i="5"/>
  <c r="G534" i="5"/>
  <c r="G533" i="5"/>
  <c r="G532" i="5"/>
  <c r="G531" i="5"/>
  <c r="G530" i="5"/>
  <c r="G529" i="5"/>
  <c r="G528" i="5"/>
  <c r="G527" i="5"/>
  <c r="G526" i="5"/>
  <c r="G525" i="5"/>
  <c r="G524" i="5"/>
  <c r="G523" i="5"/>
  <c r="G522" i="5"/>
  <c r="G521" i="5"/>
  <c r="G520" i="5"/>
  <c r="G519" i="5"/>
  <c r="G518" i="5"/>
  <c r="G517" i="5"/>
  <c r="G516" i="5"/>
  <c r="G515" i="5"/>
  <c r="G514" i="5"/>
  <c r="G513" i="5"/>
  <c r="G512" i="5"/>
  <c r="G511" i="5"/>
  <c r="G510" i="5"/>
  <c r="G509" i="5"/>
  <c r="G508" i="5"/>
  <c r="G507" i="5"/>
  <c r="G506" i="5"/>
  <c r="G505" i="5"/>
  <c r="G504" i="5"/>
  <c r="G503" i="5"/>
  <c r="G502" i="5"/>
  <c r="G501" i="5"/>
  <c r="G500" i="5"/>
  <c r="G499" i="5"/>
  <c r="G498" i="5"/>
  <c r="G497" i="5"/>
  <c r="G496" i="5"/>
  <c r="G495" i="5"/>
  <c r="G494" i="5"/>
  <c r="G493" i="5"/>
  <c r="G492" i="5"/>
  <c r="G491" i="5"/>
  <c r="G490" i="5"/>
  <c r="G489" i="5"/>
  <c r="G488" i="5"/>
  <c r="G487" i="5"/>
  <c r="G486" i="5"/>
  <c r="G485" i="5"/>
  <c r="G484" i="5"/>
  <c r="G483" i="5"/>
  <c r="G482" i="5"/>
  <c r="G481" i="5"/>
  <c r="G480" i="5"/>
  <c r="G479" i="5"/>
  <c r="G478" i="5"/>
  <c r="G477" i="5"/>
  <c r="G476" i="5"/>
  <c r="G475" i="5"/>
  <c r="G474" i="5"/>
  <c r="G473" i="5"/>
  <c r="G472" i="5"/>
  <c r="G471" i="5"/>
  <c r="G470" i="5"/>
  <c r="G469" i="5"/>
  <c r="G468" i="5"/>
  <c r="G467" i="5"/>
  <c r="G466" i="5"/>
  <c r="G465" i="5"/>
  <c r="G464" i="5"/>
  <c r="G463" i="5"/>
  <c r="G462" i="5"/>
  <c r="G461" i="5"/>
  <c r="G460" i="5"/>
  <c r="G459" i="5"/>
  <c r="G458" i="5"/>
  <c r="G457" i="5"/>
  <c r="G456" i="5"/>
  <c r="G455" i="5"/>
  <c r="G454" i="5"/>
  <c r="G453" i="5"/>
  <c r="G452" i="5"/>
  <c r="G451" i="5"/>
  <c r="G450" i="5"/>
  <c r="G449" i="5"/>
  <c r="G448" i="5"/>
  <c r="G447" i="5"/>
  <c r="G446" i="5"/>
  <c r="G445" i="5"/>
  <c r="G444" i="5"/>
  <c r="G443" i="5"/>
  <c r="G442" i="5"/>
  <c r="G441" i="5"/>
  <c r="G440" i="5"/>
  <c r="G439" i="5"/>
  <c r="G438" i="5"/>
  <c r="G437" i="5"/>
  <c r="G436" i="5"/>
  <c r="G435" i="5"/>
  <c r="G434" i="5"/>
  <c r="G433" i="5"/>
  <c r="G432" i="5"/>
  <c r="G431" i="5"/>
  <c r="G430" i="5"/>
  <c r="G429" i="5"/>
  <c r="G428" i="5"/>
  <c r="G427" i="5"/>
  <c r="G426" i="5"/>
  <c r="G425" i="5"/>
  <c r="G424" i="5"/>
  <c r="G423" i="5"/>
  <c r="G422" i="5"/>
  <c r="G421" i="5"/>
  <c r="G420" i="5"/>
  <c r="G419" i="5"/>
  <c r="G418" i="5"/>
  <c r="G417" i="5"/>
  <c r="G416" i="5"/>
  <c r="G415" i="5"/>
  <c r="G414" i="5"/>
  <c r="G413" i="5"/>
  <c r="G412" i="5"/>
  <c r="G411" i="5"/>
  <c r="G410" i="5"/>
  <c r="G409" i="5"/>
  <c r="G408" i="5"/>
  <c r="G407" i="5"/>
  <c r="G406" i="5"/>
  <c r="G405" i="5"/>
  <c r="G404" i="5"/>
  <c r="G403" i="5"/>
  <c r="G402" i="5"/>
  <c r="G401" i="5"/>
  <c r="G400" i="5"/>
  <c r="G399" i="5"/>
  <c r="G398" i="5"/>
  <c r="G397" i="5"/>
  <c r="G396" i="5"/>
  <c r="G395" i="5"/>
  <c r="G394" i="5"/>
  <c r="G393" i="5"/>
  <c r="G392" i="5"/>
  <c r="G391" i="5"/>
  <c r="G390" i="5"/>
  <c r="G389" i="5"/>
  <c r="G388" i="5"/>
  <c r="G387" i="5"/>
  <c r="G386" i="5"/>
  <c r="G385" i="5"/>
  <c r="G384" i="5"/>
  <c r="G383" i="5"/>
  <c r="G382" i="5"/>
  <c r="G381" i="5"/>
  <c r="G380" i="5"/>
  <c r="G379" i="5"/>
  <c r="G378" i="5"/>
  <c r="G377" i="5"/>
  <c r="G376" i="5"/>
  <c r="G375" i="5"/>
  <c r="G374" i="5"/>
  <c r="G373" i="5"/>
  <c r="G372" i="5"/>
  <c r="G371" i="5"/>
  <c r="G370" i="5"/>
  <c r="G369" i="5"/>
  <c r="G368" i="5"/>
  <c r="G367" i="5"/>
  <c r="G366" i="5"/>
  <c r="G365" i="5"/>
  <c r="G364" i="5"/>
  <c r="G363" i="5"/>
  <c r="G362" i="5"/>
  <c r="G361" i="5"/>
  <c r="G360" i="5"/>
  <c r="G359" i="5"/>
  <c r="G358" i="5"/>
  <c r="G357" i="5"/>
  <c r="G356" i="5"/>
  <c r="G355" i="5"/>
  <c r="G354" i="5"/>
  <c r="G353" i="5"/>
  <c r="G352" i="5"/>
  <c r="G351" i="5"/>
  <c r="G350" i="5"/>
  <c r="G349" i="5"/>
  <c r="G348" i="5"/>
  <c r="G347" i="5"/>
  <c r="G346" i="5"/>
  <c r="G345" i="5"/>
  <c r="G344" i="5"/>
  <c r="G343" i="5"/>
  <c r="G342" i="5"/>
  <c r="G341" i="5"/>
  <c r="G340" i="5"/>
  <c r="G339" i="5"/>
  <c r="G338" i="5"/>
  <c r="G337" i="5"/>
  <c r="G336" i="5"/>
  <c r="G335" i="5"/>
  <c r="G334" i="5"/>
  <c r="G333" i="5"/>
  <c r="G332" i="5"/>
  <c r="G331" i="5"/>
  <c r="G330" i="5"/>
  <c r="G329" i="5"/>
  <c r="G328" i="5"/>
  <c r="G327" i="5"/>
  <c r="G326" i="5"/>
  <c r="G325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1" i="5"/>
  <c r="G270" i="5"/>
  <c r="G269" i="5"/>
  <c r="G268" i="5"/>
  <c r="G265" i="5"/>
  <c r="G264" i="5"/>
  <c r="G263" i="5"/>
  <c r="G262" i="5"/>
  <c r="G259" i="5"/>
  <c r="G257" i="5"/>
  <c r="G256" i="5"/>
  <c r="G237" i="5"/>
  <c r="G231" i="5"/>
  <c r="G225" i="5"/>
  <c r="G219" i="5"/>
  <c r="G213" i="5"/>
  <c r="G207" i="5"/>
  <c r="G201" i="5"/>
  <c r="G195" i="5"/>
  <c r="G189" i="5"/>
  <c r="G183" i="5"/>
  <c r="G177" i="5"/>
  <c r="G171" i="5"/>
  <c r="G165" i="5"/>
  <c r="G159" i="5"/>
  <c r="G153" i="5"/>
  <c r="G147" i="5"/>
  <c r="G141" i="5"/>
  <c r="G135" i="5"/>
  <c r="G129" i="5"/>
  <c r="G123" i="5"/>
  <c r="G117" i="5"/>
  <c r="G111" i="5"/>
  <c r="G105" i="5"/>
  <c r="G99" i="5"/>
  <c r="G93" i="5"/>
  <c r="G87" i="5"/>
  <c r="G81" i="5"/>
  <c r="G75" i="5"/>
  <c r="G69" i="5"/>
  <c r="G63" i="5"/>
  <c r="G57" i="5"/>
  <c r="G51" i="5"/>
  <c r="G45" i="5"/>
  <c r="G39" i="5"/>
  <c r="G33" i="5"/>
  <c r="G27" i="5"/>
  <c r="G21" i="5"/>
  <c r="G15" i="5"/>
  <c r="G9" i="5"/>
  <c r="G3" i="5"/>
  <c r="L63" i="4"/>
  <c r="L64" i="4"/>
  <c r="L65" i="4"/>
  <c r="L112" i="4"/>
  <c r="L981" i="4"/>
  <c r="L980" i="4"/>
  <c r="L979" i="4"/>
  <c r="L978" i="4"/>
  <c r="L977" i="4"/>
  <c r="L976" i="4"/>
  <c r="L975" i="4"/>
  <c r="L974" i="4"/>
  <c r="L973" i="4"/>
  <c r="L972" i="4"/>
  <c r="L971" i="4"/>
  <c r="L970" i="4"/>
  <c r="L969" i="4"/>
  <c r="L968" i="4"/>
  <c r="L967" i="4"/>
  <c r="L966" i="4"/>
  <c r="L965" i="4"/>
  <c r="L964" i="4"/>
  <c r="L963" i="4"/>
  <c r="L962" i="4"/>
  <c r="L961" i="4"/>
  <c r="L960" i="4"/>
  <c r="L959" i="4"/>
  <c r="L958" i="4"/>
  <c r="L957" i="4"/>
  <c r="L956" i="4"/>
  <c r="L955" i="4"/>
  <c r="L954" i="4"/>
  <c r="L953" i="4"/>
  <c r="L952" i="4"/>
  <c r="L951" i="4"/>
  <c r="L950" i="4"/>
  <c r="L949" i="4"/>
  <c r="L948" i="4"/>
  <c r="L947" i="4"/>
  <c r="L946" i="4"/>
  <c r="L945" i="4"/>
  <c r="L944" i="4"/>
  <c r="L943" i="4"/>
  <c r="L942" i="4"/>
  <c r="L941" i="4"/>
  <c r="L940" i="4"/>
  <c r="L939" i="4"/>
  <c r="L938" i="4"/>
  <c r="L937" i="4"/>
  <c r="L936" i="4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919" i="4"/>
  <c r="L918" i="4"/>
  <c r="L917" i="4"/>
  <c r="L916" i="4"/>
  <c r="L915" i="4"/>
  <c r="L914" i="4"/>
  <c r="L913" i="4"/>
  <c r="L912" i="4"/>
  <c r="L911" i="4"/>
  <c r="L910" i="4"/>
  <c r="L909" i="4"/>
  <c r="L908" i="4"/>
  <c r="L907" i="4"/>
  <c r="L906" i="4"/>
  <c r="L905" i="4"/>
  <c r="L904" i="4"/>
  <c r="L903" i="4"/>
  <c r="L902" i="4"/>
  <c r="L901" i="4"/>
  <c r="L900" i="4"/>
  <c r="L899" i="4"/>
  <c r="L898" i="4"/>
  <c r="L897" i="4"/>
  <c r="L896" i="4"/>
  <c r="L895" i="4"/>
  <c r="L894" i="4"/>
  <c r="L893" i="4"/>
  <c r="L892" i="4"/>
  <c r="L891" i="4"/>
  <c r="L890" i="4"/>
  <c r="L889" i="4"/>
  <c r="L888" i="4"/>
  <c r="L887" i="4"/>
  <c r="L886" i="4"/>
  <c r="L885" i="4"/>
  <c r="L884" i="4"/>
  <c r="L883" i="4"/>
  <c r="L882" i="4"/>
  <c r="L881" i="4"/>
  <c r="L880" i="4"/>
  <c r="L879" i="4"/>
  <c r="L878" i="4"/>
  <c r="L877" i="4"/>
  <c r="L876" i="4"/>
  <c r="L875" i="4"/>
  <c r="L874" i="4"/>
  <c r="L873" i="4"/>
  <c r="L872" i="4"/>
  <c r="L871" i="4"/>
  <c r="L870" i="4"/>
  <c r="L869" i="4"/>
  <c r="L868" i="4"/>
  <c r="L867" i="4"/>
  <c r="L866" i="4"/>
  <c r="L865" i="4"/>
  <c r="L864" i="4"/>
  <c r="L863" i="4"/>
  <c r="L862" i="4"/>
  <c r="L861" i="4"/>
  <c r="L860" i="4"/>
  <c r="L859" i="4"/>
  <c r="L858" i="4"/>
  <c r="L857" i="4"/>
  <c r="L856" i="4"/>
  <c r="L855" i="4"/>
  <c r="L854" i="4"/>
  <c r="L853" i="4"/>
  <c r="L852" i="4"/>
  <c r="L851" i="4"/>
  <c r="L850" i="4"/>
  <c r="L849" i="4"/>
  <c r="L848" i="4"/>
  <c r="L847" i="4"/>
  <c r="L846" i="4"/>
  <c r="L845" i="4"/>
  <c r="L844" i="4"/>
  <c r="L843" i="4"/>
  <c r="L842" i="4"/>
  <c r="L841" i="4"/>
  <c r="L840" i="4"/>
  <c r="L839" i="4"/>
  <c r="L838" i="4"/>
  <c r="L837" i="4"/>
  <c r="L836" i="4"/>
  <c r="L835" i="4"/>
  <c r="L834" i="4"/>
  <c r="L833" i="4"/>
  <c r="L832" i="4"/>
  <c r="L831" i="4"/>
  <c r="L830" i="4"/>
  <c r="L829" i="4"/>
  <c r="L828" i="4"/>
  <c r="L827" i="4"/>
  <c r="L826" i="4"/>
  <c r="L825" i="4"/>
  <c r="L824" i="4"/>
  <c r="L823" i="4"/>
  <c r="L822" i="4"/>
  <c r="L821" i="4"/>
  <c r="L820" i="4"/>
  <c r="L819" i="4"/>
  <c r="L818" i="4"/>
  <c r="L817" i="4"/>
  <c r="L816" i="4"/>
  <c r="L815" i="4"/>
  <c r="L814" i="4"/>
  <c r="L813" i="4"/>
  <c r="L812" i="4"/>
  <c r="L811" i="4"/>
  <c r="L810" i="4"/>
  <c r="L809" i="4"/>
  <c r="L808" i="4"/>
  <c r="L807" i="4"/>
  <c r="L806" i="4"/>
  <c r="L805" i="4"/>
  <c r="L804" i="4"/>
  <c r="L803" i="4"/>
  <c r="L802" i="4"/>
  <c r="L801" i="4"/>
  <c r="L800" i="4"/>
  <c r="L799" i="4"/>
  <c r="L798" i="4"/>
  <c r="L797" i="4"/>
  <c r="L796" i="4"/>
  <c r="L795" i="4"/>
  <c r="L794" i="4"/>
  <c r="L793" i="4"/>
  <c r="L792" i="4"/>
  <c r="L791" i="4"/>
  <c r="L790" i="4"/>
  <c r="L789" i="4"/>
  <c r="L788" i="4"/>
  <c r="L787" i="4"/>
  <c r="L786" i="4"/>
  <c r="L785" i="4"/>
  <c r="L784" i="4"/>
  <c r="L783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6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9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2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715" i="4"/>
  <c r="L714" i="4"/>
  <c r="L713" i="4"/>
  <c r="L712" i="4"/>
  <c r="L711" i="4"/>
  <c r="L710" i="4"/>
  <c r="L709" i="4"/>
  <c r="L708" i="4"/>
  <c r="L707" i="4"/>
  <c r="L706" i="4"/>
  <c r="L705" i="4"/>
  <c r="L704" i="4"/>
  <c r="L703" i="4"/>
  <c r="L702" i="4"/>
  <c r="L701" i="4"/>
  <c r="L700" i="4"/>
  <c r="L699" i="4"/>
  <c r="L698" i="4"/>
  <c r="L697" i="4"/>
  <c r="L696" i="4"/>
  <c r="L695" i="4"/>
  <c r="L694" i="4"/>
  <c r="L693" i="4"/>
  <c r="L692" i="4"/>
  <c r="L691" i="4"/>
  <c r="L690" i="4"/>
  <c r="L689" i="4"/>
  <c r="L688" i="4"/>
  <c r="L687" i="4"/>
  <c r="L686" i="4"/>
  <c r="L685" i="4"/>
  <c r="L684" i="4"/>
  <c r="L683" i="4"/>
  <c r="L682" i="4"/>
  <c r="L681" i="4"/>
  <c r="L680" i="4"/>
  <c r="L679" i="4"/>
  <c r="L678" i="4"/>
  <c r="L677" i="4"/>
  <c r="L676" i="4"/>
  <c r="L675" i="4"/>
  <c r="L674" i="4"/>
  <c r="L673" i="4"/>
  <c r="L672" i="4"/>
  <c r="L671" i="4"/>
  <c r="L670" i="4"/>
  <c r="L669" i="4"/>
  <c r="L668" i="4"/>
  <c r="L667" i="4"/>
  <c r="L666" i="4"/>
  <c r="L665" i="4"/>
  <c r="L664" i="4"/>
  <c r="L663" i="4"/>
  <c r="L662" i="4"/>
  <c r="L661" i="4"/>
  <c r="L660" i="4"/>
  <c r="L659" i="4"/>
  <c r="L658" i="4"/>
  <c r="L657" i="4"/>
  <c r="L656" i="4"/>
  <c r="L655" i="4"/>
  <c r="L654" i="4"/>
  <c r="L653" i="4"/>
  <c r="L652" i="4"/>
  <c r="L651" i="4"/>
  <c r="L650" i="4"/>
  <c r="L649" i="4"/>
  <c r="L648" i="4"/>
  <c r="L647" i="4"/>
  <c r="L646" i="4"/>
  <c r="L645" i="4"/>
  <c r="L644" i="4"/>
  <c r="L643" i="4"/>
  <c r="L642" i="4"/>
  <c r="L641" i="4"/>
  <c r="L640" i="4"/>
  <c r="L639" i="4"/>
  <c r="L638" i="4"/>
  <c r="L637" i="4"/>
  <c r="L636" i="4"/>
  <c r="L635" i="4"/>
  <c r="L634" i="4"/>
  <c r="L633" i="4"/>
  <c r="L632" i="4"/>
  <c r="L631" i="4"/>
  <c r="L630" i="4"/>
  <c r="L629" i="4"/>
  <c r="L628" i="4"/>
  <c r="L627" i="4"/>
  <c r="L626" i="4"/>
  <c r="L625" i="4"/>
  <c r="L624" i="4"/>
  <c r="L623" i="4"/>
  <c r="L622" i="4"/>
  <c r="L621" i="4"/>
  <c r="L620" i="4"/>
  <c r="L619" i="4"/>
  <c r="L618" i="4"/>
  <c r="L617" i="4"/>
  <c r="L616" i="4"/>
  <c r="L615" i="4"/>
  <c r="L614" i="4"/>
  <c r="L613" i="4"/>
  <c r="L612" i="4"/>
  <c r="L611" i="4"/>
  <c r="L610" i="4"/>
  <c r="L609" i="4"/>
  <c r="L608" i="4"/>
  <c r="L607" i="4"/>
  <c r="L606" i="4"/>
  <c r="L605" i="4"/>
  <c r="L604" i="4"/>
  <c r="L603" i="4"/>
  <c r="L602" i="4"/>
  <c r="L601" i="4"/>
  <c r="L600" i="4"/>
  <c r="L599" i="4"/>
  <c r="L598" i="4"/>
  <c r="L597" i="4"/>
  <c r="L596" i="4"/>
  <c r="L595" i="4"/>
  <c r="L594" i="4"/>
  <c r="L593" i="4"/>
  <c r="L592" i="4"/>
  <c r="L591" i="4"/>
  <c r="L590" i="4"/>
  <c r="L589" i="4"/>
  <c r="L588" i="4"/>
  <c r="L587" i="4"/>
  <c r="L586" i="4"/>
  <c r="L585" i="4"/>
  <c r="L584" i="4"/>
  <c r="L583" i="4"/>
  <c r="L582" i="4"/>
  <c r="L581" i="4"/>
  <c r="L580" i="4"/>
  <c r="L579" i="4"/>
  <c r="L578" i="4"/>
  <c r="L577" i="4"/>
  <c r="L576" i="4"/>
  <c r="L575" i="4"/>
  <c r="L574" i="4"/>
  <c r="L573" i="4"/>
  <c r="L572" i="4"/>
  <c r="L571" i="4"/>
  <c r="L570" i="4"/>
  <c r="L569" i="4"/>
  <c r="L568" i="4"/>
  <c r="L567" i="4"/>
  <c r="L566" i="4"/>
  <c r="L565" i="4"/>
  <c r="L564" i="4"/>
  <c r="L563" i="4"/>
  <c r="L562" i="4"/>
  <c r="L561" i="4"/>
  <c r="L560" i="4"/>
  <c r="L559" i="4"/>
  <c r="L558" i="4"/>
  <c r="L557" i="4"/>
  <c r="L556" i="4"/>
  <c r="L555" i="4"/>
  <c r="L554" i="4"/>
  <c r="L553" i="4"/>
  <c r="L552" i="4"/>
  <c r="L551" i="4"/>
  <c r="L550" i="4"/>
  <c r="L549" i="4"/>
  <c r="L548" i="4"/>
  <c r="L547" i="4"/>
  <c r="L546" i="4"/>
  <c r="L545" i="4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L528" i="4"/>
  <c r="L527" i="4"/>
  <c r="L526" i="4"/>
  <c r="L525" i="4"/>
  <c r="L524" i="4"/>
  <c r="L523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1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59" i="4"/>
  <c r="L36" i="4"/>
  <c r="L42" i="4"/>
  <c r="L102" i="4"/>
  <c r="L91" i="4"/>
  <c r="L113" i="4"/>
  <c r="L12" i="4"/>
  <c r="L37" i="4"/>
  <c r="L79" i="4"/>
  <c r="L35" i="4"/>
  <c r="L26" i="4"/>
  <c r="L77" i="4"/>
  <c r="L101" i="4"/>
  <c r="L90" i="4"/>
  <c r="L45" i="4"/>
  <c r="L86" i="4"/>
  <c r="L48" i="4"/>
  <c r="L62" i="4"/>
  <c r="L83" i="4"/>
  <c r="L47" i="4"/>
  <c r="L58" i="4"/>
  <c r="L11" i="4"/>
  <c r="L61" i="4"/>
  <c r="L82" i="4"/>
  <c r="L40" i="4"/>
  <c r="L21" i="4"/>
  <c r="L5" i="4"/>
  <c r="L70" i="4"/>
  <c r="L76" i="4"/>
  <c r="L98" i="4"/>
  <c r="L6" i="4"/>
  <c r="L20" i="4"/>
  <c r="L24" i="4"/>
  <c r="L72" i="4"/>
  <c r="L57" i="4"/>
  <c r="L107" i="4"/>
  <c r="L89" i="4"/>
  <c r="L19" i="4"/>
  <c r="L78" i="4"/>
  <c r="L68" i="4"/>
  <c r="L71" i="4"/>
  <c r="L106" i="4"/>
  <c r="L10" i="4"/>
  <c r="L88" i="4"/>
  <c r="L95" i="4"/>
  <c r="L105" i="4"/>
  <c r="L111" i="4"/>
  <c r="L9" i="4"/>
  <c r="L38" i="4"/>
  <c r="L56" i="4"/>
  <c r="L18" i="4"/>
  <c r="L30" i="4"/>
  <c r="L104" i="4"/>
  <c r="L81" i="4"/>
  <c r="L110" i="4"/>
  <c r="L99" i="4"/>
  <c r="L29" i="4"/>
  <c r="L67" i="4"/>
  <c r="L100" i="4"/>
  <c r="L8" i="4"/>
  <c r="L49" i="4"/>
  <c r="L4" i="4"/>
  <c r="L87" i="4"/>
  <c r="L23" i="4"/>
  <c r="L94" i="4"/>
  <c r="L7" i="4"/>
  <c r="L55" i="4"/>
  <c r="L85" i="4"/>
  <c r="L43" i="4"/>
  <c r="L17" i="4"/>
  <c r="L3" i="4"/>
  <c r="L84" i="4"/>
  <c r="L25" i="4"/>
  <c r="L109" i="4"/>
  <c r="L54" i="4"/>
  <c r="L22" i="4"/>
  <c r="L46" i="4"/>
  <c r="L50" i="4"/>
  <c r="L16" i="4"/>
  <c r="L44" i="4"/>
  <c r="L39" i="4"/>
  <c r="L28" i="4"/>
  <c r="L27" i="4"/>
  <c r="L15" i="4"/>
  <c r="L41" i="4"/>
  <c r="L60" i="4"/>
  <c r="L103" i="4"/>
  <c r="L75" i="4"/>
  <c r="L97" i="4"/>
  <c r="L74" i="4"/>
  <c r="L51" i="4"/>
  <c r="L14" i="4"/>
  <c r="L33" i="4"/>
  <c r="L52" i="4"/>
  <c r="L73" i="4"/>
  <c r="L93" i="4"/>
  <c r="L2" i="4"/>
  <c r="L69" i="4"/>
  <c r="L53" i="4"/>
  <c r="L32" i="4"/>
  <c r="L13" i="4"/>
  <c r="L66" i="4"/>
  <c r="L34" i="4"/>
  <c r="L92" i="4"/>
  <c r="L108" i="4"/>
  <c r="L96" i="4"/>
  <c r="L31" i="4"/>
  <c r="L80" i="4"/>
  <c r="K2" i="5" l="1" a="1"/>
  <c r="K2" i="5" s="1"/>
  <c r="L2" i="5" s="1"/>
  <c r="M2" i="5" s="1"/>
  <c r="U1" i="18"/>
  <c r="N206" i="16"/>
  <c r="N211" i="16" s="1"/>
  <c r="N118" i="17"/>
  <c r="N123" i="17" s="1"/>
  <c r="T1" i="7"/>
  <c r="N116" i="11"/>
  <c r="N117" i="11"/>
  <c r="N118" i="11"/>
  <c r="N119" i="11"/>
  <c r="N120" i="11"/>
  <c r="N202" i="15"/>
  <c r="N203" i="15"/>
  <c r="N204" i="15"/>
  <c r="N205" i="15"/>
  <c r="N206" i="15"/>
  <c r="O189" i="10"/>
  <c r="O190" i="10"/>
  <c r="O191" i="10"/>
  <c r="O192" i="10"/>
  <c r="O193" i="10"/>
  <c r="N205" i="12"/>
  <c r="N206" i="12"/>
  <c r="N207" i="12"/>
  <c r="N208" i="12"/>
  <c r="N209" i="12"/>
  <c r="N228" i="13"/>
  <c r="N229" i="13"/>
  <c r="N230" i="13"/>
  <c r="N231" i="13"/>
  <c r="N232" i="13"/>
  <c r="L6" i="5" l="1"/>
  <c r="M6" i="5" s="1"/>
  <c r="L5" i="5"/>
  <c r="M5" i="5" s="1"/>
  <c r="L8" i="5"/>
  <c r="M8" i="5" s="1"/>
  <c r="L27" i="5"/>
  <c r="M27" i="5" s="1"/>
  <c r="L50" i="5"/>
  <c r="M50" i="5" s="1"/>
  <c r="L34" i="5"/>
  <c r="M34" i="5" s="1"/>
  <c r="L18" i="5"/>
  <c r="M18" i="5" s="1"/>
  <c r="L49" i="5"/>
  <c r="M49" i="5" s="1"/>
  <c r="L33" i="5"/>
  <c r="M33" i="5" s="1"/>
  <c r="L17" i="5"/>
  <c r="M17" i="5" s="1"/>
  <c r="L52" i="5"/>
  <c r="M52" i="5" s="1"/>
  <c r="L36" i="5"/>
  <c r="M36" i="5" s="1"/>
  <c r="L20" i="5"/>
  <c r="M20" i="5" s="1"/>
  <c r="L4" i="5"/>
  <c r="M4" i="5" s="1"/>
  <c r="L23" i="5"/>
  <c r="M23" i="5" s="1"/>
  <c r="L7" i="5"/>
  <c r="M7" i="5" s="1"/>
  <c r="L22" i="5"/>
  <c r="M22" i="5" s="1"/>
  <c r="L21" i="5"/>
  <c r="M21" i="5" s="1"/>
  <c r="L24" i="5"/>
  <c r="M24" i="5" s="1"/>
  <c r="L11" i="5"/>
  <c r="M11" i="5" s="1"/>
  <c r="L46" i="5"/>
  <c r="M46" i="5" s="1"/>
  <c r="L30" i="5"/>
  <c r="M30" i="5" s="1"/>
  <c r="L14" i="5"/>
  <c r="M14" i="5" s="1"/>
  <c r="L45" i="5"/>
  <c r="M45" i="5" s="1"/>
  <c r="L29" i="5"/>
  <c r="M29" i="5" s="1"/>
  <c r="L13" i="5"/>
  <c r="M13" i="5" s="1"/>
  <c r="L48" i="5"/>
  <c r="M48" i="5" s="1"/>
  <c r="L32" i="5"/>
  <c r="M32" i="5" s="1"/>
  <c r="L16" i="5"/>
  <c r="M16" i="5" s="1"/>
  <c r="L51" i="5"/>
  <c r="M51" i="5" s="1"/>
  <c r="L35" i="5"/>
  <c r="M35" i="5" s="1"/>
  <c r="L19" i="5"/>
  <c r="M19" i="5" s="1"/>
  <c r="L3" i="5"/>
  <c r="M3" i="5" s="1"/>
  <c r="L38" i="5"/>
  <c r="M38" i="5" s="1"/>
  <c r="L37" i="5"/>
  <c r="M37" i="5" s="1"/>
  <c r="L40" i="5"/>
  <c r="M40" i="5" s="1"/>
  <c r="L43" i="5"/>
  <c r="M43" i="5" s="1"/>
  <c r="L42" i="5"/>
  <c r="M42" i="5" s="1"/>
  <c r="L26" i="5"/>
  <c r="M26" i="5" s="1"/>
  <c r="L10" i="5"/>
  <c r="M10" i="5" s="1"/>
  <c r="L41" i="5"/>
  <c r="M41" i="5" s="1"/>
  <c r="L25" i="5"/>
  <c r="M25" i="5" s="1"/>
  <c r="L9" i="5"/>
  <c r="M9" i="5" s="1"/>
  <c r="L44" i="5"/>
  <c r="M44" i="5" s="1"/>
  <c r="L28" i="5"/>
  <c r="M28" i="5" s="1"/>
  <c r="L12" i="5"/>
  <c r="M12" i="5" s="1"/>
  <c r="L47" i="5"/>
  <c r="M47" i="5" s="1"/>
  <c r="L31" i="5"/>
  <c r="M31" i="5" s="1"/>
  <c r="L15" i="5"/>
  <c r="M15" i="5" s="1"/>
  <c r="N121" i="11"/>
  <c r="N207" i="15"/>
  <c r="O194" i="10"/>
  <c r="N210" i="12"/>
  <c r="N23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<sst xmlns="http://schemas.openxmlformats.org/spreadsheetml/2006/main" count="28791" uniqueCount="546">
  <si>
    <t>code</t>
  </si>
  <si>
    <t>trap.date</t>
  </si>
  <si>
    <t>id.date</t>
  </si>
  <si>
    <t>plot</t>
  </si>
  <si>
    <t>treatment</t>
  </si>
  <si>
    <t>trap</t>
  </si>
  <si>
    <t>round</t>
  </si>
  <si>
    <t>family</t>
  </si>
  <si>
    <t>genus</t>
  </si>
  <si>
    <t>species</t>
  </si>
  <si>
    <t>full.name</t>
  </si>
  <si>
    <t>notes</t>
  </si>
  <si>
    <t>male</t>
  </si>
  <si>
    <t>m_vouch</t>
  </si>
  <si>
    <t>female</t>
  </si>
  <si>
    <t>f_vouch</t>
  </si>
  <si>
    <t>immature</t>
  </si>
  <si>
    <t>unknown</t>
  </si>
  <si>
    <t>total</t>
  </si>
  <si>
    <t>WW1</t>
  </si>
  <si>
    <t>control</t>
  </si>
  <si>
    <t>Lycosidae</t>
  </si>
  <si>
    <t>Pardosa</t>
  </si>
  <si>
    <t>pullata</t>
  </si>
  <si>
    <t>palustris</t>
  </si>
  <si>
    <t>Linyphiidae</t>
  </si>
  <si>
    <t>Oedothorax</t>
  </si>
  <si>
    <t>fuscus</t>
  </si>
  <si>
    <t>Tetragnathidae</t>
  </si>
  <si>
    <t>Pachygnatha</t>
  </si>
  <si>
    <t>degeeri</t>
  </si>
  <si>
    <t>Savignia</t>
  </si>
  <si>
    <t>frontata</t>
  </si>
  <si>
    <t>Erigone</t>
  </si>
  <si>
    <t>dentipalpis</t>
  </si>
  <si>
    <t>Gongylidiellum</t>
  </si>
  <si>
    <t>vivum</t>
  </si>
  <si>
    <t>retusus</t>
  </si>
  <si>
    <t>Bathyphantes</t>
  </si>
  <si>
    <t>gracilis</t>
  </si>
  <si>
    <t>atra</t>
  </si>
  <si>
    <t>damaged</t>
  </si>
  <si>
    <t>one damaged palp</t>
  </si>
  <si>
    <t>Dicymbium</t>
  </si>
  <si>
    <t>nigrum</t>
  </si>
  <si>
    <t>Tenuiphantes</t>
  </si>
  <si>
    <t>tenuis</t>
  </si>
  <si>
    <t>Damaged</t>
  </si>
  <si>
    <t>damaged epigyne</t>
  </si>
  <si>
    <t>Immature</t>
  </si>
  <si>
    <t>Pelecopsis</t>
  </si>
  <si>
    <t>parallela</t>
  </si>
  <si>
    <t>Agyneta</t>
  </si>
  <si>
    <t>decora</t>
  </si>
  <si>
    <t>No abdomen, one palp</t>
  </si>
  <si>
    <t xml:space="preserve">No abdomen  </t>
  </si>
  <si>
    <t>Tiso</t>
  </si>
  <si>
    <t>vagans</t>
  </si>
  <si>
    <t>Palliduphantes</t>
  </si>
  <si>
    <t>pallidus</t>
  </si>
  <si>
    <t>Pocadicnemis</t>
  </si>
  <si>
    <t>pumila</t>
  </si>
  <si>
    <t>Walckenaeria</t>
  </si>
  <si>
    <t>vigilax</t>
  </si>
  <si>
    <t>Ceratinella</t>
  </si>
  <si>
    <t>brevipes</t>
  </si>
  <si>
    <t>Theridiidae</t>
  </si>
  <si>
    <t>Enoplognatha</t>
  </si>
  <si>
    <t>thoracica</t>
  </si>
  <si>
    <t>check agrestis</t>
  </si>
  <si>
    <t>WW2</t>
  </si>
  <si>
    <t>Pirata</t>
  </si>
  <si>
    <t>piraticus</t>
  </si>
  <si>
    <t>ericaeus</t>
  </si>
  <si>
    <t>Pathyphantes</t>
  </si>
  <si>
    <t>WW3</t>
  </si>
  <si>
    <t>amentata</t>
  </si>
  <si>
    <t>Alopecosa</t>
  </si>
  <si>
    <t>pulverulenta</t>
  </si>
  <si>
    <t>Hypomma</t>
  </si>
  <si>
    <t>bituberculatum</t>
  </si>
  <si>
    <t>forntata</t>
  </si>
  <si>
    <t>WW4</t>
  </si>
  <si>
    <t>Silometopus</t>
  </si>
  <si>
    <t>elegans</t>
  </si>
  <si>
    <t>Erigonella</t>
  </si>
  <si>
    <t>ignobilis</t>
  </si>
  <si>
    <t>SEM1</t>
  </si>
  <si>
    <t>matrix</t>
  </si>
  <si>
    <t>Clubionidae</t>
  </si>
  <si>
    <t>Clubiona</t>
  </si>
  <si>
    <t>reclusa</t>
  </si>
  <si>
    <t xml:space="preserve"> </t>
  </si>
  <si>
    <t>Lophomma</t>
  </si>
  <si>
    <t>punctatum</t>
  </si>
  <si>
    <t>nigriceps</t>
  </si>
  <si>
    <t>tibiale</t>
  </si>
  <si>
    <t>Micrargus</t>
  </si>
  <si>
    <t>herbigradus</t>
  </si>
  <si>
    <t>Saaristoa</t>
  </si>
  <si>
    <t>abnormis</t>
  </si>
  <si>
    <t>Lots</t>
  </si>
  <si>
    <t>Hahniidae</t>
  </si>
  <si>
    <t>Antistea</t>
  </si>
  <si>
    <t>SEM2</t>
  </si>
  <si>
    <t>Centromerita</t>
  </si>
  <si>
    <t>bicolor</t>
  </si>
  <si>
    <t>SEM3</t>
  </si>
  <si>
    <t>Thomisidae</t>
  </si>
  <si>
    <t>Xysticus</t>
  </si>
  <si>
    <t>cristatus</t>
  </si>
  <si>
    <t>SEM4</t>
  </si>
  <si>
    <t>clercki</t>
  </si>
  <si>
    <t>parvulus</t>
  </si>
  <si>
    <t>SEC1</t>
  </si>
  <si>
    <t>clump</t>
  </si>
  <si>
    <t>zimmermanni</t>
  </si>
  <si>
    <t>lots!</t>
  </si>
  <si>
    <t>Saaritosa</t>
  </si>
  <si>
    <t>Ozyptila</t>
  </si>
  <si>
    <t>trux</t>
  </si>
  <si>
    <t>SEC2</t>
  </si>
  <si>
    <t>Leptorhoptrum</t>
  </si>
  <si>
    <t>SEC3</t>
  </si>
  <si>
    <t>Dismodicus</t>
  </si>
  <si>
    <t>bifrons</t>
  </si>
  <si>
    <t>SEC4</t>
  </si>
  <si>
    <t>Diplocephalus</t>
  </si>
  <si>
    <t>permixtus</t>
  </si>
  <si>
    <t>OGM1</t>
  </si>
  <si>
    <t>immature.immature</t>
  </si>
  <si>
    <t/>
  </si>
  <si>
    <t>OGM2</t>
  </si>
  <si>
    <t>saxatilis</t>
  </si>
  <si>
    <t>Trochosa</t>
  </si>
  <si>
    <t>terricola</t>
  </si>
  <si>
    <t>OGM3</t>
  </si>
  <si>
    <t>29/10/2024</t>
  </si>
  <si>
    <t>gibbosus</t>
  </si>
  <si>
    <t>OGM4</t>
  </si>
  <si>
    <t>subtilis</t>
  </si>
  <si>
    <t>zimmermani</t>
  </si>
  <si>
    <t>Tapinocyba</t>
  </si>
  <si>
    <t>praecox</t>
  </si>
  <si>
    <t>Theonoe</t>
  </si>
  <si>
    <t>minutissima</t>
  </si>
  <si>
    <t>OGC1</t>
  </si>
  <si>
    <t>OGC2</t>
  </si>
  <si>
    <t xml:space="preserve">Loads!! </t>
  </si>
  <si>
    <t>OGC3</t>
  </si>
  <si>
    <t>micrargus.herbigradus</t>
  </si>
  <si>
    <t>Knocked pot over - salvaged most!</t>
  </si>
  <si>
    <t>OGC4</t>
  </si>
  <si>
    <t>_</t>
  </si>
  <si>
    <t>centromerita.bicolor</t>
  </si>
  <si>
    <t>WHM3</t>
  </si>
  <si>
    <t>Trap crushed</t>
  </si>
  <si>
    <t>WHM6</t>
  </si>
  <si>
    <t>inner section of some palps rotated</t>
  </si>
  <si>
    <t>WHM12</t>
  </si>
  <si>
    <t>WHC3</t>
  </si>
  <si>
    <t>acuminata</t>
  </si>
  <si>
    <t>some palps in disarray</t>
  </si>
  <si>
    <t>Walckenaria</t>
  </si>
  <si>
    <t>WHC6</t>
  </si>
  <si>
    <t>destroyed in ID process - difficult to decide b. parvulus or b. gracilis (decision affecting female ID?)</t>
  </si>
  <si>
    <t>Lycodisae</t>
  </si>
  <si>
    <t>WHC12</t>
  </si>
  <si>
    <t>damaged in ID process</t>
  </si>
  <si>
    <t>damanged in ID process</t>
  </si>
  <si>
    <t>Cross check all b. gracilis and b. parvulus</t>
  </si>
  <si>
    <t>name change</t>
  </si>
  <si>
    <t>WHM4</t>
  </si>
  <si>
    <t>WHC4</t>
  </si>
  <si>
    <t>Vouch</t>
  </si>
  <si>
    <t>WHM2</t>
  </si>
  <si>
    <t xml:space="preserve">Code  </t>
  </si>
  <si>
    <t>Source</t>
  </si>
  <si>
    <t>Present?</t>
  </si>
  <si>
    <t>sex</t>
  </si>
  <si>
    <t>Notes</t>
  </si>
  <si>
    <t>1M.1</t>
  </si>
  <si>
    <t>Y</t>
  </si>
  <si>
    <t>M</t>
  </si>
  <si>
    <t>/</t>
  </si>
  <si>
    <t>1M.2</t>
  </si>
  <si>
    <t>1M.3</t>
  </si>
  <si>
    <t>1F.1</t>
  </si>
  <si>
    <t>F</t>
  </si>
  <si>
    <t>1F.2</t>
  </si>
  <si>
    <t>1F.3</t>
  </si>
  <si>
    <t>N</t>
  </si>
  <si>
    <t>2M.1</t>
  </si>
  <si>
    <t>2M.2</t>
  </si>
  <si>
    <t>2M.3</t>
  </si>
  <si>
    <t>2F.1</t>
  </si>
  <si>
    <t>2F.2</t>
  </si>
  <si>
    <t>2F.3</t>
  </si>
  <si>
    <t>3M.1</t>
  </si>
  <si>
    <t>3M.2</t>
  </si>
  <si>
    <t>3M.3</t>
  </si>
  <si>
    <t>3F.1</t>
  </si>
  <si>
    <t>3F.2</t>
  </si>
  <si>
    <t>3F.3</t>
  </si>
  <si>
    <t>4M.1</t>
  </si>
  <si>
    <t>4M.2</t>
  </si>
  <si>
    <t>4M.3</t>
  </si>
  <si>
    <t>4F1.</t>
  </si>
  <si>
    <t>4F.2</t>
  </si>
  <si>
    <t>4F.3</t>
  </si>
  <si>
    <t>5M.1</t>
  </si>
  <si>
    <t>5M.2</t>
  </si>
  <si>
    <t>5M.3</t>
  </si>
  <si>
    <t>5F.1</t>
  </si>
  <si>
    <t>5F.2</t>
  </si>
  <si>
    <t>5F.3</t>
  </si>
  <si>
    <t>6M.1</t>
  </si>
  <si>
    <t>6M.2</t>
  </si>
  <si>
    <t>6M.3</t>
  </si>
  <si>
    <t>6F.1</t>
  </si>
  <si>
    <t>6F.2</t>
  </si>
  <si>
    <t>6F.3</t>
  </si>
  <si>
    <t>7M.1</t>
  </si>
  <si>
    <t>7M.2</t>
  </si>
  <si>
    <t>7M.3</t>
  </si>
  <si>
    <t>y</t>
  </si>
  <si>
    <t>7F.1</t>
  </si>
  <si>
    <t>7F.2</t>
  </si>
  <si>
    <t>7F.3</t>
  </si>
  <si>
    <t>8M.1</t>
  </si>
  <si>
    <t>8M.2</t>
  </si>
  <si>
    <t>8M.3</t>
  </si>
  <si>
    <t>8F.1</t>
  </si>
  <si>
    <t>8F.2</t>
  </si>
  <si>
    <t>8F.3</t>
  </si>
  <si>
    <t>9M.1</t>
  </si>
  <si>
    <t>9M.2</t>
  </si>
  <si>
    <t>9M.3</t>
  </si>
  <si>
    <t>9F.1</t>
  </si>
  <si>
    <t>9F.2</t>
  </si>
  <si>
    <t>9F.3</t>
  </si>
  <si>
    <t>10M.1</t>
  </si>
  <si>
    <t>10M.2</t>
  </si>
  <si>
    <t>10M.3</t>
  </si>
  <si>
    <t>10F.1</t>
  </si>
  <si>
    <t>10F.2</t>
  </si>
  <si>
    <t>10F.3</t>
  </si>
  <si>
    <t>11M.1</t>
  </si>
  <si>
    <t>11M.2</t>
  </si>
  <si>
    <t>11M.3</t>
  </si>
  <si>
    <t>11F.1</t>
  </si>
  <si>
    <t>11F.2</t>
  </si>
  <si>
    <t>11F.3</t>
  </si>
  <si>
    <t>12M.1</t>
  </si>
  <si>
    <t>mengei</t>
  </si>
  <si>
    <t>12M.2</t>
  </si>
  <si>
    <t>12M.3</t>
  </si>
  <si>
    <t>12F.1</t>
  </si>
  <si>
    <t>12F.2</t>
  </si>
  <si>
    <t>12F.3</t>
  </si>
  <si>
    <t>13M.1</t>
  </si>
  <si>
    <t>13M.2</t>
  </si>
  <si>
    <t>13M.3</t>
  </si>
  <si>
    <t>13F.1</t>
  </si>
  <si>
    <t>13F.2</t>
  </si>
  <si>
    <t>13F.3</t>
  </si>
  <si>
    <t>14M.1</t>
  </si>
  <si>
    <t>14M.2</t>
  </si>
  <si>
    <t>14M.3</t>
  </si>
  <si>
    <t>14F.1</t>
  </si>
  <si>
    <t>14F.2</t>
  </si>
  <si>
    <t>14F.3</t>
  </si>
  <si>
    <t>15M.1</t>
  </si>
  <si>
    <t>15M.2</t>
  </si>
  <si>
    <t>15M.3</t>
  </si>
  <si>
    <t>15F.1</t>
  </si>
  <si>
    <t>15F.2</t>
  </si>
  <si>
    <t>15F.3</t>
  </si>
  <si>
    <t>16M.1</t>
  </si>
  <si>
    <t>16M.2</t>
  </si>
  <si>
    <t>16M.3</t>
  </si>
  <si>
    <t>16F.1</t>
  </si>
  <si>
    <t>16F.2</t>
  </si>
  <si>
    <t>16F.3</t>
  </si>
  <si>
    <t>17M.1</t>
  </si>
  <si>
    <t>17M.2</t>
  </si>
  <si>
    <t>17M.3</t>
  </si>
  <si>
    <t>17F.1</t>
  </si>
  <si>
    <t>17F.2</t>
  </si>
  <si>
    <t>17F.3</t>
  </si>
  <si>
    <t>18M.1</t>
  </si>
  <si>
    <t>18M.2</t>
  </si>
  <si>
    <t>18M.3</t>
  </si>
  <si>
    <t>18F.1</t>
  </si>
  <si>
    <t>18F.2</t>
  </si>
  <si>
    <t>18F.3</t>
  </si>
  <si>
    <t>19M.1</t>
  </si>
  <si>
    <t>19M.2</t>
  </si>
  <si>
    <t>19M.3</t>
  </si>
  <si>
    <t>19F.1</t>
  </si>
  <si>
    <t>19F.2</t>
  </si>
  <si>
    <t>19F.3</t>
  </si>
  <si>
    <t>20M.1</t>
  </si>
  <si>
    <t>20M.2</t>
  </si>
  <si>
    <t>20M.3</t>
  </si>
  <si>
    <t>20F.1</t>
  </si>
  <si>
    <t>20F.2</t>
  </si>
  <si>
    <t>20F.3</t>
  </si>
  <si>
    <t>21M.1</t>
  </si>
  <si>
    <t>21M.2</t>
  </si>
  <si>
    <t>21M.3</t>
  </si>
  <si>
    <t>21F.1</t>
  </si>
  <si>
    <t>21F.2</t>
  </si>
  <si>
    <t>21F.3</t>
  </si>
  <si>
    <t>22M.1</t>
  </si>
  <si>
    <t>Savignya</t>
  </si>
  <si>
    <t>22M.2</t>
  </si>
  <si>
    <t>22M.3</t>
  </si>
  <si>
    <t>22F.1</t>
  </si>
  <si>
    <t>22F.2</t>
  </si>
  <si>
    <t>22F.3</t>
  </si>
  <si>
    <t>23M.1</t>
  </si>
  <si>
    <t>23M.2</t>
  </si>
  <si>
    <t>23M.3</t>
  </si>
  <si>
    <t>23F.1</t>
  </si>
  <si>
    <t>23F.2</t>
  </si>
  <si>
    <t>23F.3</t>
  </si>
  <si>
    <t>24M.1</t>
  </si>
  <si>
    <t>24M.2</t>
  </si>
  <si>
    <t>24M.3</t>
  </si>
  <si>
    <t>24F.1</t>
  </si>
  <si>
    <t>24F.2</t>
  </si>
  <si>
    <t>24F.3</t>
  </si>
  <si>
    <t>25M.1</t>
  </si>
  <si>
    <t>25M.2</t>
  </si>
  <si>
    <t>25M.3</t>
  </si>
  <si>
    <t>25F.1</t>
  </si>
  <si>
    <t>25F.2</t>
  </si>
  <si>
    <t>25F.3</t>
  </si>
  <si>
    <t>26M.1</t>
  </si>
  <si>
    <t>26M.2</t>
  </si>
  <si>
    <t>26M.3</t>
  </si>
  <si>
    <t>26F.1</t>
  </si>
  <si>
    <t>26F.2</t>
  </si>
  <si>
    <t>26F.3</t>
  </si>
  <si>
    <t>27M.1</t>
  </si>
  <si>
    <t>27M.2</t>
  </si>
  <si>
    <t>27M.3</t>
  </si>
  <si>
    <t>27F.1</t>
  </si>
  <si>
    <t>27F.2</t>
  </si>
  <si>
    <t>27F.3</t>
  </si>
  <si>
    <t>28M.1</t>
  </si>
  <si>
    <t>28M.2</t>
  </si>
  <si>
    <t>28M.3</t>
  </si>
  <si>
    <t>28F.1</t>
  </si>
  <si>
    <t>28F.2</t>
  </si>
  <si>
    <t>28F.3</t>
  </si>
  <si>
    <t>29M.1</t>
  </si>
  <si>
    <t>29M.2</t>
  </si>
  <si>
    <t>29M.3</t>
  </si>
  <si>
    <t>29F.1</t>
  </si>
  <si>
    <t>29F.2</t>
  </si>
  <si>
    <t>29F.3</t>
  </si>
  <si>
    <t>30M.1</t>
  </si>
  <si>
    <t>30M.2</t>
  </si>
  <si>
    <t>30M.3</t>
  </si>
  <si>
    <t>30F.1</t>
  </si>
  <si>
    <t>30F.2</t>
  </si>
  <si>
    <t>30F.3</t>
  </si>
  <si>
    <t>31M.1</t>
  </si>
  <si>
    <t>31M.2</t>
  </si>
  <si>
    <t>31M.3</t>
  </si>
  <si>
    <t>31F.1</t>
  </si>
  <si>
    <t>31F.2</t>
  </si>
  <si>
    <t>31F.3</t>
  </si>
  <si>
    <t>32M.1</t>
  </si>
  <si>
    <t>32M.2</t>
  </si>
  <si>
    <t>32M.3</t>
  </si>
  <si>
    <t>32F.1</t>
  </si>
  <si>
    <t>32F.2</t>
  </si>
  <si>
    <t>32F.3</t>
  </si>
  <si>
    <t>33M.1</t>
  </si>
  <si>
    <t>33M.2</t>
  </si>
  <si>
    <t>33M.3</t>
  </si>
  <si>
    <t>33F.1</t>
  </si>
  <si>
    <t>33F.2</t>
  </si>
  <si>
    <t>33F.3</t>
  </si>
  <si>
    <t>34M.1</t>
  </si>
  <si>
    <t>34M.2</t>
  </si>
  <si>
    <t>34M.3</t>
  </si>
  <si>
    <t>34F.1</t>
  </si>
  <si>
    <t>34F.2</t>
  </si>
  <si>
    <t>34F.3</t>
  </si>
  <si>
    <t>35M.1</t>
  </si>
  <si>
    <t>35M.2</t>
  </si>
  <si>
    <t>35M.3</t>
  </si>
  <si>
    <t>35F.1</t>
  </si>
  <si>
    <t>35F.2</t>
  </si>
  <si>
    <t>35F.3</t>
  </si>
  <si>
    <t>36M.1</t>
  </si>
  <si>
    <t>36M.2</t>
  </si>
  <si>
    <t>36M.3</t>
  </si>
  <si>
    <t>36F.1</t>
  </si>
  <si>
    <t>36F.2</t>
  </si>
  <si>
    <t>36F.3</t>
  </si>
  <si>
    <t>37M.1</t>
  </si>
  <si>
    <t>37M.2</t>
  </si>
  <si>
    <t>37M.3</t>
  </si>
  <si>
    <t>37F.1</t>
  </si>
  <si>
    <t>37F.2</t>
  </si>
  <si>
    <t>37F.3</t>
  </si>
  <si>
    <t>38M.1</t>
  </si>
  <si>
    <t>38M.2</t>
  </si>
  <si>
    <t>38M.3</t>
  </si>
  <si>
    <t>38F.1</t>
  </si>
  <si>
    <t>38F.2</t>
  </si>
  <si>
    <t>38F.3</t>
  </si>
  <si>
    <t>39M.1</t>
  </si>
  <si>
    <t>39M.2</t>
  </si>
  <si>
    <t>39M.3</t>
  </si>
  <si>
    <t>39F.1</t>
  </si>
  <si>
    <t>39F.2</t>
  </si>
  <si>
    <t>39F.3</t>
  </si>
  <si>
    <t>40M.1</t>
  </si>
  <si>
    <t>40F.1</t>
  </si>
  <si>
    <t>42M.1</t>
  </si>
  <si>
    <t>42M.2</t>
  </si>
  <si>
    <t>42M.3</t>
  </si>
  <si>
    <t>42F.1</t>
  </si>
  <si>
    <t>42F.2</t>
  </si>
  <si>
    <t>42F.3</t>
  </si>
  <si>
    <t>43F.1</t>
  </si>
  <si>
    <t>44F.1</t>
  </si>
  <si>
    <t>45M.1</t>
  </si>
  <si>
    <t>46F.1</t>
  </si>
  <si>
    <t>46F.2</t>
  </si>
  <si>
    <t>46F.3</t>
  </si>
  <si>
    <t>47F.1</t>
  </si>
  <si>
    <t>48F.1</t>
  </si>
  <si>
    <t>robustum</t>
  </si>
  <si>
    <t>roberts</t>
  </si>
  <si>
    <t>accepted (if different)</t>
  </si>
  <si>
    <t>Savignya frontata</t>
  </si>
  <si>
    <t>Savignia frontata</t>
  </si>
  <si>
    <t>Lepthyphantes tenuis</t>
  </si>
  <si>
    <t>Tenuiphantes tenuis</t>
  </si>
  <si>
    <t>Lepthyphantes ericaeus</t>
  </si>
  <si>
    <t>Palliduphantes ericaeus</t>
  </si>
  <si>
    <t>Lepthyphantes mengei</t>
  </si>
  <si>
    <t>Tenuiphantes mengei</t>
  </si>
  <si>
    <t>Lepthyphantes pallidus</t>
  </si>
  <si>
    <t>Palliduphantes pallidus</t>
  </si>
  <si>
    <t>GridRef</t>
  </si>
  <si>
    <t>processed</t>
  </si>
  <si>
    <t>checked</t>
  </si>
  <si>
    <t>NY502209</t>
  </si>
  <si>
    <t>Lepthyphantes</t>
  </si>
  <si>
    <t>age</t>
  </si>
  <si>
    <t>0.5 yrs</t>
  </si>
  <si>
    <t>sheet</t>
  </si>
  <si>
    <t>other</t>
  </si>
  <si>
    <t>ground</t>
  </si>
  <si>
    <t>ambush</t>
  </si>
  <si>
    <t>space</t>
  </si>
  <si>
    <t>guild</t>
  </si>
  <si>
    <t>cattle</t>
  </si>
  <si>
    <t>ungrazed</t>
  </si>
  <si>
    <t>Unique species</t>
  </si>
  <si>
    <t>Remove dot</t>
  </si>
  <si>
    <t>Captitalised</t>
  </si>
  <si>
    <t>Agyneta decora</t>
  </si>
  <si>
    <t>Bathyphantes gracilis</t>
  </si>
  <si>
    <t>Bathyphantes parvulus</t>
  </si>
  <si>
    <t>Dicymbium nigrum</t>
  </si>
  <si>
    <t>Diplocephalus permixtus</t>
  </si>
  <si>
    <t>Dismodicus bifrons</t>
  </si>
  <si>
    <t>Erigone atra</t>
  </si>
  <si>
    <t>Erigone dentipalpis</t>
  </si>
  <si>
    <t>Gongylidiellum vivum</t>
  </si>
  <si>
    <t>Hypomma bituberculatum</t>
  </si>
  <si>
    <t>Lophomma punctatum</t>
  </si>
  <si>
    <t>Micrargus herbigradus</t>
  </si>
  <si>
    <t>Oedothorax fuscus</t>
  </si>
  <si>
    <t>Oedothorax gibbosus</t>
  </si>
  <si>
    <t>Oedothorax retusus</t>
  </si>
  <si>
    <t>Pelecopsis parallela</t>
  </si>
  <si>
    <t>Pocadicnemis pumila</t>
  </si>
  <si>
    <t>Tiso vagans</t>
  </si>
  <si>
    <t>Walckenaeria acuminata</t>
  </si>
  <si>
    <t>Walckenaeria vigilax</t>
  </si>
  <si>
    <t>Alopecosa pulverulenta</t>
  </si>
  <si>
    <t>Pardosa amentata</t>
  </si>
  <si>
    <t>Pardosa palustris</t>
  </si>
  <si>
    <t>Pardosa pullata</t>
  </si>
  <si>
    <t>Pirata piraticus</t>
  </si>
  <si>
    <t>Pachygnatha clercki</t>
  </si>
  <si>
    <t>Pachygnatha degeeri</t>
  </si>
  <si>
    <t>Xysticus cristatus</t>
  </si>
  <si>
    <t>Ceratinella brevipes</t>
  </si>
  <si>
    <t>Enoplognatha thoracica</t>
  </si>
  <si>
    <t>Erigonella ignobilis</t>
  </si>
  <si>
    <t>Pardosa nigriceps</t>
  </si>
  <si>
    <t>Agyneta saxatilis</t>
  </si>
  <si>
    <t>Trochosa terricola</t>
  </si>
  <si>
    <t>Dicymbium tibiale</t>
  </si>
  <si>
    <t>Agyneta subtilis</t>
  </si>
  <si>
    <t>Tenuiphantes zimmermanni</t>
  </si>
  <si>
    <t>Tapinocyba praecox</t>
  </si>
  <si>
    <t>Theonoe minutissima</t>
  </si>
  <si>
    <t>Clubiona reclusa</t>
  </si>
  <si>
    <t>Centromerita bicolor</t>
  </si>
  <si>
    <t>Saaristoa abnormis</t>
  </si>
  <si>
    <t>Antistea elegans</t>
  </si>
  <si>
    <t>Ozyptila trux</t>
  </si>
  <si>
    <t>Leptorhoptrum robustum</t>
  </si>
  <si>
    <t>Species List (sorted)</t>
  </si>
  <si>
    <t>past</t>
  </si>
  <si>
    <t>arable</t>
  </si>
  <si>
    <t>WHC2</t>
  </si>
  <si>
    <t>WHM9</t>
  </si>
  <si>
    <t>WHC9</t>
  </si>
  <si>
    <t>Microlinyphia</t>
  </si>
  <si>
    <t>pusilla</t>
  </si>
  <si>
    <t>51F.1</t>
  </si>
  <si>
    <t>40M.2</t>
  </si>
  <si>
    <t>45M.2</t>
  </si>
  <si>
    <t>WHM11</t>
  </si>
  <si>
    <t>Piratula</t>
  </si>
  <si>
    <t>52M.1</t>
  </si>
  <si>
    <t>hygrophila</t>
  </si>
  <si>
    <t>50M.1</t>
  </si>
  <si>
    <t>50M.2</t>
  </si>
  <si>
    <t>WHC11</t>
  </si>
  <si>
    <t>50M.3</t>
  </si>
  <si>
    <t>approximatus</t>
  </si>
  <si>
    <t>53F.1</t>
  </si>
  <si>
    <t>40M.3</t>
  </si>
  <si>
    <t>latifrons</t>
  </si>
  <si>
    <t>54M.1</t>
  </si>
  <si>
    <t xml:space="preserve">WHM1 </t>
  </si>
  <si>
    <t>silage</t>
  </si>
  <si>
    <t>WHC1</t>
  </si>
  <si>
    <t>WHM5</t>
  </si>
  <si>
    <t>WHC5</t>
  </si>
  <si>
    <t>54F.1</t>
  </si>
  <si>
    <t>54M.2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</si>
</sst>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5454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50505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3" borderId="2" xfId="0" applyFill="1" applyBorder="1"/>
    <xf numFmtId="0" fontId="0" fillId="2" borderId="2" xfId="0" applyFill="1" applyBorder="1"/>
    <xf numFmtId="0" fontId="1" fillId="0" borderId="3" xfId="0" applyFont="1" applyBorder="1"/>
    <xf numFmtId="0" fontId="0" fillId="0" borderId="3" xfId="0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0" xfId="0" applyFill="1"/>
    <xf numFmtId="14" fontId="0" fillId="4" borderId="0" xfId="0" applyNumberFormat="1" applyFill="1"/>
    <xf numFmtId="14" fontId="1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0" xfId="0" applyFill="1"/>
    <xf numFmtId="0" fontId="0" fillId="6" borderId="0" xfId="0" applyFill="1"/>
    <xf numFmtId="164" fontId="0" fillId="0" borderId="0" xfId="0" applyNumberFormat="1"/>
    <xf numFmtId="0" fontId="0" fillId="0" borderId="9" xfId="0" applyBorder="1"/>
    <xf numFmtId="0" fontId="1" fillId="0" borderId="9" xfId="0" applyFont="1" applyBorder="1"/>
    <xf numFmtId="0" fontId="0" fillId="0" borderId="10" xfId="0" applyBorder="1"/>
    <xf numFmtId="0" fontId="1" fillId="0" borderId="10" xfId="0" applyFont="1" applyBorder="1"/>
    <xf numFmtId="0" fontId="0" fillId="0" borderId="0" xfId="0" quotePrefix="1"/>
    <xf numFmtId="0" fontId="1" fillId="5" borderId="0" xfId="0" applyFont="1" applyFill="1"/>
    <xf numFmtId="0" fontId="1" fillId="6" borderId="0" xfId="0" applyFont="1" applyFill="1"/>
    <xf numFmtId="164" fontId="1" fillId="0" borderId="0" xfId="0" applyNumberFormat="1" applyFont="1"/>
    <xf numFmtId="2" fontId="0" fillId="0" borderId="0" xfId="0" applyNumberFormat="1"/>
    <xf numFmtId="2" fontId="0" fillId="0" borderId="2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1" fillId="0" borderId="11" xfId="0" applyFont="1" applyBorder="1"/>
    <xf numFmtId="0" fontId="2" fillId="0" borderId="0" xfId="0" applyFont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87B5-0F74-492D-AB7F-CBDFED95CC6F}">
  <dimension ref="A1:T1564"/>
  <sheetViews>
    <sheetView workbookViewId="0">
      <pane ySplit="1" topLeftCell="A582" activePane="bottomLeft" state="frozen"/>
      <selection activeCell="G1" sqref="G1"/>
      <selection pane="bottomLeft" activeCell="N592" sqref="N592"/>
    </sheetView>
  </sheetViews>
  <sheetFormatPr defaultRowHeight="15" customHeight="1" x14ac:dyDescent="0.25"/>
  <cols>
    <col min="2" max="3" width="11.42578125" style="29" bestFit="1" customWidth="1"/>
    <col min="5" max="5" width="9.42578125" bestFit="1" customWidth="1"/>
    <col min="6" max="6" width="6" customWidth="1"/>
    <col min="7" max="7" width="6.28515625" customWidth="1"/>
    <col min="8" max="8" width="14.140625" bestFit="1" customWidth="1"/>
    <col min="9" max="9" width="14.42578125" bestFit="1" customWidth="1"/>
    <col min="10" max="10" width="14.85546875" bestFit="1" customWidth="1"/>
    <col min="11" max="11" width="24.42578125" bestFit="1" customWidth="1"/>
    <col min="12" max="12" width="14.5703125" customWidth="1"/>
    <col min="13" max="13" width="9.140625" style="4"/>
    <col min="15" max="15" width="9.140625" style="1"/>
    <col min="17" max="17" width="9.28515625" style="28" bestFit="1" customWidth="1"/>
    <col min="18" max="18" width="9.28515625" style="27" customWidth="1"/>
    <col min="19" max="19" width="9.140625" style="2"/>
  </cols>
  <sheetData>
    <row r="1" spans="1:20" s="2" customFormat="1" x14ac:dyDescent="0.25">
      <c r="A1" s="2" t="s">
        <v>0</v>
      </c>
      <c r="B1" s="37" t="s">
        <v>1</v>
      </c>
      <c r="C1" s="3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5" t="s">
        <v>14</v>
      </c>
      <c r="P1" s="2" t="s">
        <v>15</v>
      </c>
      <c r="Q1" s="36" t="s">
        <v>16</v>
      </c>
      <c r="R1" s="35" t="s">
        <v>17</v>
      </c>
      <c r="S1" s="2" t="s">
        <v>18</v>
      </c>
      <c r="T1" s="2">
        <f>SUM(S:S)</f>
        <v>7326</v>
      </c>
    </row>
    <row r="2" spans="1:20" x14ac:dyDescent="0.25">
      <c r="A2">
        <v>781</v>
      </c>
      <c r="B2" s="29">
        <v>45083</v>
      </c>
      <c r="C2" s="29">
        <v>45495</v>
      </c>
      <c r="D2" t="s">
        <v>19</v>
      </c>
      <c r="E2" t="s">
        <v>20</v>
      </c>
      <c r="F2">
        <v>1</v>
      </c>
      <c r="G2">
        <v>2</v>
      </c>
      <c r="H2" t="s">
        <v>21</v>
      </c>
      <c r="I2" t="s">
        <v>22</v>
      </c>
      <c r="J2" t="s">
        <v>23</v>
      </c>
      <c r="K2" t="str">
        <f t="shared" ref="K2:K65" si="0">LOWER(I2&amp;"."&amp;J2)</f>
        <v>pardosa.pullata</v>
      </c>
      <c r="M2" s="4">
        <v>4</v>
      </c>
      <c r="N2">
        <v>3</v>
      </c>
      <c r="S2" s="2">
        <f t="shared" ref="S2:S65" si="1">SUM(M2,O2,Q2,R2)</f>
        <v>4</v>
      </c>
    </row>
    <row r="3" spans="1:20" x14ac:dyDescent="0.25">
      <c r="A3">
        <v>781</v>
      </c>
      <c r="B3" s="29">
        <v>45083</v>
      </c>
      <c r="C3" s="29">
        <v>45495</v>
      </c>
      <c r="D3" t="s">
        <v>19</v>
      </c>
      <c r="E3" t="s">
        <v>20</v>
      </c>
      <c r="F3">
        <v>1</v>
      </c>
      <c r="G3">
        <v>2</v>
      </c>
      <c r="H3" t="s">
        <v>21</v>
      </c>
      <c r="I3" t="s">
        <v>22</v>
      </c>
      <c r="J3" t="s">
        <v>24</v>
      </c>
      <c r="K3" t="str">
        <f t="shared" si="0"/>
        <v>pardosa.palustris</v>
      </c>
      <c r="M3" s="4">
        <v>1</v>
      </c>
      <c r="S3" s="2">
        <f t="shared" si="1"/>
        <v>1</v>
      </c>
    </row>
    <row r="4" spans="1:20" x14ac:dyDescent="0.25">
      <c r="A4">
        <v>781</v>
      </c>
      <c r="B4" s="29">
        <v>45083</v>
      </c>
      <c r="C4" s="29">
        <v>45495</v>
      </c>
      <c r="D4" t="s">
        <v>19</v>
      </c>
      <c r="E4" t="s">
        <v>20</v>
      </c>
      <c r="F4">
        <v>1</v>
      </c>
      <c r="G4">
        <v>2</v>
      </c>
      <c r="H4" t="s">
        <v>25</v>
      </c>
      <c r="I4" t="s">
        <v>26</v>
      </c>
      <c r="J4" t="s">
        <v>27</v>
      </c>
      <c r="K4" t="str">
        <f t="shared" si="0"/>
        <v>oedothorax.fuscus</v>
      </c>
      <c r="M4" s="4">
        <v>2</v>
      </c>
      <c r="N4">
        <v>2</v>
      </c>
      <c r="O4" s="1">
        <v>30</v>
      </c>
      <c r="S4" s="2">
        <f t="shared" si="1"/>
        <v>32</v>
      </c>
    </row>
    <row r="5" spans="1:20" x14ac:dyDescent="0.25">
      <c r="A5">
        <v>781</v>
      </c>
      <c r="B5" s="29">
        <v>45083</v>
      </c>
      <c r="C5" s="29">
        <v>45495</v>
      </c>
      <c r="D5" t="s">
        <v>19</v>
      </c>
      <c r="E5" t="s">
        <v>20</v>
      </c>
      <c r="F5">
        <v>1</v>
      </c>
      <c r="G5">
        <v>2</v>
      </c>
      <c r="H5" t="s">
        <v>28</v>
      </c>
      <c r="I5" t="s">
        <v>29</v>
      </c>
      <c r="J5" t="s">
        <v>30</v>
      </c>
      <c r="K5" t="str">
        <f t="shared" si="0"/>
        <v>pachygnatha.degeeri</v>
      </c>
      <c r="M5" s="4">
        <v>1</v>
      </c>
      <c r="O5" s="1">
        <v>8</v>
      </c>
      <c r="S5" s="2">
        <f t="shared" si="1"/>
        <v>9</v>
      </c>
    </row>
    <row r="6" spans="1:20" x14ac:dyDescent="0.25">
      <c r="A6">
        <v>781</v>
      </c>
      <c r="B6" s="29">
        <v>45083</v>
      </c>
      <c r="C6" s="29">
        <v>45495</v>
      </c>
      <c r="D6" t="s">
        <v>19</v>
      </c>
      <c r="E6" t="s">
        <v>20</v>
      </c>
      <c r="F6">
        <v>1</v>
      </c>
      <c r="G6">
        <v>2</v>
      </c>
      <c r="H6" t="s">
        <v>25</v>
      </c>
      <c r="I6" t="s">
        <v>31</v>
      </c>
      <c r="J6" t="s">
        <v>32</v>
      </c>
      <c r="K6" t="str">
        <f t="shared" si="0"/>
        <v>savignia.frontata</v>
      </c>
      <c r="M6" s="4">
        <v>7</v>
      </c>
      <c r="O6" s="1">
        <v>6</v>
      </c>
      <c r="S6" s="2">
        <f t="shared" si="1"/>
        <v>13</v>
      </c>
    </row>
    <row r="7" spans="1:20" x14ac:dyDescent="0.25">
      <c r="A7">
        <v>781</v>
      </c>
      <c r="B7" s="29">
        <v>45083</v>
      </c>
      <c r="C7" s="29">
        <v>45495</v>
      </c>
      <c r="D7" t="s">
        <v>19</v>
      </c>
      <c r="E7" t="s">
        <v>20</v>
      </c>
      <c r="F7">
        <v>1</v>
      </c>
      <c r="G7">
        <v>2</v>
      </c>
      <c r="H7" t="s">
        <v>25</v>
      </c>
      <c r="I7" t="s">
        <v>33</v>
      </c>
      <c r="J7" t="s">
        <v>34</v>
      </c>
      <c r="K7" t="str">
        <f t="shared" si="0"/>
        <v>erigone.dentipalpis</v>
      </c>
      <c r="M7" s="4">
        <v>15</v>
      </c>
      <c r="N7">
        <v>3</v>
      </c>
      <c r="O7" s="1">
        <v>3</v>
      </c>
      <c r="P7">
        <v>3</v>
      </c>
      <c r="S7" s="2">
        <f t="shared" si="1"/>
        <v>18</v>
      </c>
    </row>
    <row r="8" spans="1:20" x14ac:dyDescent="0.25">
      <c r="A8">
        <v>781</v>
      </c>
      <c r="B8" s="29">
        <v>45083</v>
      </c>
      <c r="C8" s="29">
        <v>45495</v>
      </c>
      <c r="D8" t="s">
        <v>19</v>
      </c>
      <c r="E8" t="s">
        <v>20</v>
      </c>
      <c r="F8">
        <v>1</v>
      </c>
      <c r="G8">
        <v>2</v>
      </c>
      <c r="H8" t="s">
        <v>25</v>
      </c>
      <c r="I8" t="s">
        <v>35</v>
      </c>
      <c r="J8" t="s">
        <v>36</v>
      </c>
      <c r="K8" t="str">
        <f t="shared" si="0"/>
        <v>gongylidiellum.vivum</v>
      </c>
      <c r="M8" s="4">
        <v>2</v>
      </c>
      <c r="S8" s="2">
        <f t="shared" si="1"/>
        <v>2</v>
      </c>
    </row>
    <row r="9" spans="1:20" x14ac:dyDescent="0.25">
      <c r="A9">
        <v>781</v>
      </c>
      <c r="B9" s="29">
        <v>45083</v>
      </c>
      <c r="C9" s="29">
        <v>45495</v>
      </c>
      <c r="D9" t="s">
        <v>19</v>
      </c>
      <c r="E9" t="s">
        <v>20</v>
      </c>
      <c r="F9">
        <v>1</v>
      </c>
      <c r="G9">
        <v>2</v>
      </c>
      <c r="H9" t="s">
        <v>25</v>
      </c>
      <c r="I9" t="s">
        <v>26</v>
      </c>
      <c r="J9" t="s">
        <v>37</v>
      </c>
      <c r="K9" t="str">
        <f t="shared" si="0"/>
        <v>oedothorax.retusus</v>
      </c>
      <c r="M9" s="4">
        <v>3</v>
      </c>
      <c r="N9">
        <v>3</v>
      </c>
      <c r="O9" s="1">
        <v>4</v>
      </c>
      <c r="P9">
        <v>3</v>
      </c>
      <c r="S9" s="2">
        <f t="shared" si="1"/>
        <v>7</v>
      </c>
    </row>
    <row r="10" spans="1:20" x14ac:dyDescent="0.25">
      <c r="A10">
        <v>781</v>
      </c>
      <c r="B10" s="29">
        <v>45083</v>
      </c>
      <c r="C10" s="29">
        <v>45495</v>
      </c>
      <c r="D10" t="s">
        <v>19</v>
      </c>
      <c r="E10" t="s">
        <v>20</v>
      </c>
      <c r="F10">
        <v>1</v>
      </c>
      <c r="G10">
        <v>2</v>
      </c>
      <c r="H10" t="s">
        <v>25</v>
      </c>
      <c r="I10" t="s">
        <v>38</v>
      </c>
      <c r="J10" t="s">
        <v>39</v>
      </c>
      <c r="K10" t="str">
        <f t="shared" si="0"/>
        <v>bathyphantes.gracilis</v>
      </c>
      <c r="O10" s="1">
        <v>1</v>
      </c>
      <c r="S10" s="2">
        <f t="shared" si="1"/>
        <v>1</v>
      </c>
    </row>
    <row r="11" spans="1:20" x14ac:dyDescent="0.25">
      <c r="A11">
        <v>781</v>
      </c>
      <c r="B11" s="29">
        <v>45083</v>
      </c>
      <c r="C11" s="29">
        <v>45495</v>
      </c>
      <c r="D11" t="s">
        <v>19</v>
      </c>
      <c r="E11" t="s">
        <v>20</v>
      </c>
      <c r="F11">
        <v>1</v>
      </c>
      <c r="G11">
        <v>2</v>
      </c>
      <c r="H11" t="s">
        <v>25</v>
      </c>
      <c r="I11" t="s">
        <v>33</v>
      </c>
      <c r="J11" t="s">
        <v>40</v>
      </c>
      <c r="K11" t="str">
        <f t="shared" si="0"/>
        <v>erigone.atra</v>
      </c>
      <c r="M11" s="4">
        <v>2</v>
      </c>
      <c r="N11">
        <v>2</v>
      </c>
      <c r="S11" s="2">
        <f t="shared" si="1"/>
        <v>2</v>
      </c>
    </row>
    <row r="12" spans="1:20" x14ac:dyDescent="0.25">
      <c r="A12">
        <v>781</v>
      </c>
      <c r="B12" s="29">
        <v>45083</v>
      </c>
      <c r="C12" s="29">
        <v>45495</v>
      </c>
      <c r="D12" t="s">
        <v>19</v>
      </c>
      <c r="E12" t="s">
        <v>20</v>
      </c>
      <c r="F12">
        <v>1</v>
      </c>
      <c r="G12">
        <v>2</v>
      </c>
      <c r="H12" t="s">
        <v>21</v>
      </c>
      <c r="I12" t="s">
        <v>22</v>
      </c>
      <c r="J12" t="s">
        <v>41</v>
      </c>
      <c r="K12" t="str">
        <f t="shared" si="0"/>
        <v>pardosa.damaged</v>
      </c>
      <c r="L12" t="s">
        <v>42</v>
      </c>
      <c r="M12" s="4">
        <v>1</v>
      </c>
      <c r="S12" s="2">
        <f t="shared" si="1"/>
        <v>1</v>
      </c>
    </row>
    <row r="13" spans="1:20" x14ac:dyDescent="0.25">
      <c r="A13">
        <v>781</v>
      </c>
      <c r="B13" s="29">
        <v>45083</v>
      </c>
      <c r="C13" s="29">
        <v>45495</v>
      </c>
      <c r="D13" t="s">
        <v>19</v>
      </c>
      <c r="E13" t="s">
        <v>20</v>
      </c>
      <c r="F13">
        <v>1</v>
      </c>
      <c r="G13">
        <v>2</v>
      </c>
      <c r="H13" t="s">
        <v>25</v>
      </c>
      <c r="I13" t="s">
        <v>43</v>
      </c>
      <c r="J13" t="s">
        <v>44</v>
      </c>
      <c r="K13" t="str">
        <f t="shared" si="0"/>
        <v>dicymbium.nigrum</v>
      </c>
      <c r="O13" s="1">
        <v>2</v>
      </c>
      <c r="S13" s="2">
        <f t="shared" si="1"/>
        <v>2</v>
      </c>
    </row>
    <row r="14" spans="1:20" x14ac:dyDescent="0.25">
      <c r="A14">
        <v>781</v>
      </c>
      <c r="B14" s="29">
        <v>45083</v>
      </c>
      <c r="C14" s="29">
        <v>45495</v>
      </c>
      <c r="D14" t="s">
        <v>19</v>
      </c>
      <c r="E14" t="s">
        <v>20</v>
      </c>
      <c r="F14">
        <v>1</v>
      </c>
      <c r="G14">
        <v>2</v>
      </c>
      <c r="H14" t="s">
        <v>25</v>
      </c>
      <c r="I14" t="s">
        <v>45</v>
      </c>
      <c r="J14" t="s">
        <v>46</v>
      </c>
      <c r="K14" t="str">
        <f t="shared" si="0"/>
        <v>tenuiphantes.tenuis</v>
      </c>
      <c r="O14" s="1">
        <v>1</v>
      </c>
      <c r="P14">
        <v>1</v>
      </c>
      <c r="S14" s="2">
        <f t="shared" si="1"/>
        <v>1</v>
      </c>
    </row>
    <row r="15" spans="1:20" x14ac:dyDescent="0.25">
      <c r="A15">
        <v>781</v>
      </c>
      <c r="B15" s="29">
        <v>45083</v>
      </c>
      <c r="C15" s="29">
        <v>45495</v>
      </c>
      <c r="D15" t="s">
        <v>19</v>
      </c>
      <c r="E15" t="s">
        <v>20</v>
      </c>
      <c r="F15">
        <v>1</v>
      </c>
      <c r="G15">
        <v>2</v>
      </c>
      <c r="H15" t="s">
        <v>47</v>
      </c>
      <c r="I15" t="s">
        <v>41</v>
      </c>
      <c r="J15" t="s">
        <v>41</v>
      </c>
      <c r="K15" t="str">
        <f t="shared" si="0"/>
        <v>damaged.damaged</v>
      </c>
      <c r="L15" t="s">
        <v>48</v>
      </c>
      <c r="R15" s="27">
        <v>1</v>
      </c>
      <c r="S15" s="2">
        <f t="shared" si="1"/>
        <v>1</v>
      </c>
    </row>
    <row r="16" spans="1:20" x14ac:dyDescent="0.25">
      <c r="A16">
        <v>781</v>
      </c>
      <c r="B16" s="29">
        <v>45083</v>
      </c>
      <c r="C16" s="29">
        <v>45495</v>
      </c>
      <c r="D16" t="s">
        <v>19</v>
      </c>
      <c r="E16" t="s">
        <v>20</v>
      </c>
      <c r="F16">
        <v>1</v>
      </c>
      <c r="G16">
        <v>2</v>
      </c>
      <c r="H16" t="s">
        <v>49</v>
      </c>
      <c r="I16" t="s">
        <v>49</v>
      </c>
      <c r="J16" t="s">
        <v>16</v>
      </c>
      <c r="K16" t="str">
        <f t="shared" si="0"/>
        <v>immature.immature</v>
      </c>
      <c r="Q16" s="28">
        <v>6</v>
      </c>
      <c r="S16" s="2">
        <f t="shared" si="1"/>
        <v>6</v>
      </c>
    </row>
    <row r="17" spans="1:19" x14ac:dyDescent="0.25">
      <c r="A17">
        <v>781</v>
      </c>
      <c r="B17" s="29">
        <v>45083</v>
      </c>
      <c r="C17" s="29">
        <v>45495</v>
      </c>
      <c r="D17" t="s">
        <v>19</v>
      </c>
      <c r="E17" t="s">
        <v>20</v>
      </c>
      <c r="F17">
        <v>1</v>
      </c>
      <c r="G17">
        <v>2</v>
      </c>
      <c r="H17" t="s">
        <v>25</v>
      </c>
      <c r="I17" t="s">
        <v>50</v>
      </c>
      <c r="J17" t="s">
        <v>51</v>
      </c>
      <c r="K17" t="str">
        <f t="shared" si="0"/>
        <v>pelecopsis.parallela</v>
      </c>
      <c r="O17" s="1">
        <v>1</v>
      </c>
      <c r="S17" s="2">
        <f t="shared" si="1"/>
        <v>1</v>
      </c>
    </row>
    <row r="18" spans="1:19" x14ac:dyDescent="0.25">
      <c r="A18">
        <v>781</v>
      </c>
      <c r="B18" s="29">
        <v>45083</v>
      </c>
      <c r="C18" s="29">
        <v>45495</v>
      </c>
      <c r="D18" t="s">
        <v>19</v>
      </c>
      <c r="E18" t="s">
        <v>20</v>
      </c>
      <c r="F18">
        <v>1</v>
      </c>
      <c r="G18">
        <v>2</v>
      </c>
      <c r="H18" t="s">
        <v>25</v>
      </c>
      <c r="I18" t="s">
        <v>52</v>
      </c>
      <c r="J18" t="s">
        <v>53</v>
      </c>
      <c r="K18" t="str">
        <f t="shared" si="0"/>
        <v>agyneta.decora</v>
      </c>
      <c r="L18" t="s">
        <v>54</v>
      </c>
      <c r="M18" s="4">
        <v>1</v>
      </c>
      <c r="S18" s="2">
        <f t="shared" si="1"/>
        <v>1</v>
      </c>
    </row>
    <row r="19" spans="1:19" x14ac:dyDescent="0.25">
      <c r="A19">
        <v>781</v>
      </c>
      <c r="B19" s="29">
        <v>45083</v>
      </c>
      <c r="C19" s="29">
        <v>45495</v>
      </c>
      <c r="D19" t="s">
        <v>19</v>
      </c>
      <c r="E19" t="s">
        <v>20</v>
      </c>
      <c r="F19">
        <v>1</v>
      </c>
      <c r="G19">
        <v>2</v>
      </c>
      <c r="H19" t="s">
        <v>47</v>
      </c>
      <c r="I19" t="s">
        <v>41</v>
      </c>
      <c r="J19" t="s">
        <v>41</v>
      </c>
      <c r="K19" t="str">
        <f t="shared" si="0"/>
        <v>damaged.damaged</v>
      </c>
      <c r="L19" t="s">
        <v>55</v>
      </c>
      <c r="R19" s="27">
        <v>1</v>
      </c>
      <c r="S19" s="2">
        <f t="shared" si="1"/>
        <v>1</v>
      </c>
    </row>
    <row r="20" spans="1:19" x14ac:dyDescent="0.25">
      <c r="A20">
        <v>784</v>
      </c>
      <c r="B20" s="29">
        <v>45083</v>
      </c>
      <c r="C20" s="29">
        <v>45420</v>
      </c>
      <c r="D20" t="s">
        <v>19</v>
      </c>
      <c r="E20" t="s">
        <v>20</v>
      </c>
      <c r="F20">
        <v>2</v>
      </c>
      <c r="G20">
        <v>2</v>
      </c>
      <c r="H20" t="s">
        <v>49</v>
      </c>
      <c r="I20" t="s">
        <v>49</v>
      </c>
      <c r="J20" t="s">
        <v>16</v>
      </c>
      <c r="K20" t="str">
        <f t="shared" si="0"/>
        <v>immature.immature</v>
      </c>
      <c r="Q20" s="28">
        <v>1</v>
      </c>
      <c r="S20" s="2">
        <f t="shared" si="1"/>
        <v>1</v>
      </c>
    </row>
    <row r="21" spans="1:19" x14ac:dyDescent="0.25">
      <c r="A21">
        <v>784</v>
      </c>
      <c r="B21" s="29">
        <v>45083</v>
      </c>
      <c r="C21" s="29">
        <v>45420</v>
      </c>
      <c r="D21" t="s">
        <v>19</v>
      </c>
      <c r="E21" t="s">
        <v>20</v>
      </c>
      <c r="F21">
        <v>2</v>
      </c>
      <c r="G21">
        <v>2</v>
      </c>
      <c r="H21" t="s">
        <v>47</v>
      </c>
      <c r="I21" t="s">
        <v>41</v>
      </c>
      <c r="J21" t="s">
        <v>41</v>
      </c>
      <c r="K21" t="str">
        <f t="shared" si="0"/>
        <v>damaged.damaged</v>
      </c>
      <c r="R21" s="27">
        <v>1</v>
      </c>
      <c r="S21" s="2">
        <f t="shared" si="1"/>
        <v>1</v>
      </c>
    </row>
    <row r="22" spans="1:19" x14ac:dyDescent="0.25">
      <c r="A22">
        <v>784</v>
      </c>
      <c r="B22" s="29">
        <v>45083</v>
      </c>
      <c r="C22" s="29">
        <v>45420</v>
      </c>
      <c r="D22" t="s">
        <v>19</v>
      </c>
      <c r="E22" t="s">
        <v>20</v>
      </c>
      <c r="F22">
        <v>2</v>
      </c>
      <c r="G22">
        <v>2</v>
      </c>
      <c r="H22" t="s">
        <v>49</v>
      </c>
      <c r="I22" t="s">
        <v>49</v>
      </c>
      <c r="J22" t="s">
        <v>16</v>
      </c>
      <c r="K22" t="str">
        <f t="shared" si="0"/>
        <v>immature.immature</v>
      </c>
      <c r="Q22" s="28">
        <v>1</v>
      </c>
      <c r="S22" s="2">
        <f t="shared" si="1"/>
        <v>1</v>
      </c>
    </row>
    <row r="23" spans="1:19" x14ac:dyDescent="0.25">
      <c r="A23">
        <v>784</v>
      </c>
      <c r="B23" s="29">
        <v>45083</v>
      </c>
      <c r="C23" s="29">
        <v>45420</v>
      </c>
      <c r="D23" t="s">
        <v>19</v>
      </c>
      <c r="E23" t="s">
        <v>20</v>
      </c>
      <c r="F23">
        <v>2</v>
      </c>
      <c r="G23">
        <v>2</v>
      </c>
      <c r="H23" t="s">
        <v>25</v>
      </c>
      <c r="I23" t="s">
        <v>31</v>
      </c>
      <c r="J23" t="s">
        <v>32</v>
      </c>
      <c r="K23" t="str">
        <f t="shared" si="0"/>
        <v>savignia.frontata</v>
      </c>
      <c r="M23" s="4">
        <v>4</v>
      </c>
      <c r="O23" s="1">
        <v>6</v>
      </c>
      <c r="S23" s="2">
        <f t="shared" si="1"/>
        <v>10</v>
      </c>
    </row>
    <row r="24" spans="1:19" x14ac:dyDescent="0.25">
      <c r="A24">
        <v>784</v>
      </c>
      <c r="B24" s="29">
        <v>45083</v>
      </c>
      <c r="C24" s="29">
        <v>45420</v>
      </c>
      <c r="D24" t="s">
        <v>19</v>
      </c>
      <c r="E24" t="s">
        <v>20</v>
      </c>
      <c r="F24">
        <v>2</v>
      </c>
      <c r="G24">
        <v>2</v>
      </c>
      <c r="H24" t="s">
        <v>25</v>
      </c>
      <c r="I24" t="s">
        <v>56</v>
      </c>
      <c r="J24" t="s">
        <v>57</v>
      </c>
      <c r="K24" t="str">
        <f t="shared" si="0"/>
        <v>tiso.vagans</v>
      </c>
      <c r="M24" s="4">
        <v>4</v>
      </c>
      <c r="O24" s="1">
        <v>1</v>
      </c>
      <c r="P24">
        <v>1</v>
      </c>
      <c r="S24" s="2">
        <f t="shared" si="1"/>
        <v>5</v>
      </c>
    </row>
    <row r="25" spans="1:19" x14ac:dyDescent="0.25">
      <c r="A25">
        <v>784</v>
      </c>
      <c r="B25" s="29">
        <v>45083</v>
      </c>
      <c r="C25" s="29">
        <v>45420</v>
      </c>
      <c r="D25" t="s">
        <v>19</v>
      </c>
      <c r="E25" t="s">
        <v>20</v>
      </c>
      <c r="F25">
        <v>2</v>
      </c>
      <c r="G25">
        <v>2</v>
      </c>
      <c r="H25" t="s">
        <v>25</v>
      </c>
      <c r="I25" t="s">
        <v>26</v>
      </c>
      <c r="J25" t="s">
        <v>27</v>
      </c>
      <c r="K25" t="str">
        <f t="shared" si="0"/>
        <v>oedothorax.fuscus</v>
      </c>
      <c r="M25" s="4">
        <v>3</v>
      </c>
      <c r="N25">
        <v>1</v>
      </c>
      <c r="O25" s="1">
        <v>50</v>
      </c>
      <c r="S25" s="2">
        <f t="shared" si="1"/>
        <v>53</v>
      </c>
    </row>
    <row r="26" spans="1:19" x14ac:dyDescent="0.25">
      <c r="A26">
        <v>784</v>
      </c>
      <c r="B26" s="29">
        <v>45083</v>
      </c>
      <c r="C26" s="29">
        <v>45420</v>
      </c>
      <c r="D26" t="s">
        <v>19</v>
      </c>
      <c r="E26" t="s">
        <v>20</v>
      </c>
      <c r="F26">
        <v>2</v>
      </c>
      <c r="G26">
        <v>2</v>
      </c>
      <c r="H26" t="s">
        <v>25</v>
      </c>
      <c r="I26" t="s">
        <v>33</v>
      </c>
      <c r="J26" t="s">
        <v>34</v>
      </c>
      <c r="K26" t="str">
        <f t="shared" si="0"/>
        <v>erigone.dentipalpis</v>
      </c>
      <c r="M26" s="4">
        <v>19</v>
      </c>
      <c r="O26" s="1">
        <v>4</v>
      </c>
      <c r="S26" s="2">
        <f t="shared" si="1"/>
        <v>23</v>
      </c>
    </row>
    <row r="27" spans="1:19" x14ac:dyDescent="0.25">
      <c r="A27">
        <v>784</v>
      </c>
      <c r="B27" s="29">
        <v>45083</v>
      </c>
      <c r="C27" s="29">
        <v>45420</v>
      </c>
      <c r="D27" t="s">
        <v>19</v>
      </c>
      <c r="E27" t="s">
        <v>20</v>
      </c>
      <c r="F27">
        <v>2</v>
      </c>
      <c r="G27">
        <v>2</v>
      </c>
      <c r="H27" t="s">
        <v>25</v>
      </c>
      <c r="I27" t="s">
        <v>33</v>
      </c>
      <c r="J27" t="s">
        <v>40</v>
      </c>
      <c r="K27" t="str">
        <f t="shared" si="0"/>
        <v>erigone.atra</v>
      </c>
      <c r="M27" s="4">
        <v>2</v>
      </c>
      <c r="N27">
        <v>1</v>
      </c>
      <c r="S27" s="2">
        <f t="shared" si="1"/>
        <v>2</v>
      </c>
    </row>
    <row r="28" spans="1:19" x14ac:dyDescent="0.25">
      <c r="A28">
        <v>784</v>
      </c>
      <c r="B28" s="29">
        <v>45083</v>
      </c>
      <c r="C28" s="29">
        <v>45420</v>
      </c>
      <c r="D28" t="s">
        <v>19</v>
      </c>
      <c r="E28" t="s">
        <v>20</v>
      </c>
      <c r="F28">
        <v>2</v>
      </c>
      <c r="G28">
        <v>2</v>
      </c>
      <c r="H28" t="s">
        <v>21</v>
      </c>
      <c r="I28" t="s">
        <v>22</v>
      </c>
      <c r="J28" t="s">
        <v>24</v>
      </c>
      <c r="K28" t="str">
        <f t="shared" si="0"/>
        <v>pardosa.palustris</v>
      </c>
      <c r="M28" s="4">
        <v>2</v>
      </c>
      <c r="O28" s="1">
        <v>1</v>
      </c>
      <c r="S28" s="2">
        <f t="shared" si="1"/>
        <v>3</v>
      </c>
    </row>
    <row r="29" spans="1:19" x14ac:dyDescent="0.25">
      <c r="A29">
        <v>784</v>
      </c>
      <c r="B29" s="29">
        <v>45083</v>
      </c>
      <c r="C29" s="29">
        <v>45420</v>
      </c>
      <c r="D29" t="s">
        <v>19</v>
      </c>
      <c r="E29" t="s">
        <v>20</v>
      </c>
      <c r="F29">
        <v>2</v>
      </c>
      <c r="G29">
        <v>2</v>
      </c>
      <c r="H29" t="s">
        <v>21</v>
      </c>
      <c r="I29" t="s">
        <v>22</v>
      </c>
      <c r="J29" t="s">
        <v>23</v>
      </c>
      <c r="K29" t="str">
        <f t="shared" si="0"/>
        <v>pardosa.pullata</v>
      </c>
      <c r="M29" s="4">
        <v>1</v>
      </c>
      <c r="S29" s="2">
        <f t="shared" si="1"/>
        <v>1</v>
      </c>
    </row>
    <row r="30" spans="1:19" x14ac:dyDescent="0.25">
      <c r="A30">
        <v>784</v>
      </c>
      <c r="B30" s="29">
        <v>45083</v>
      </c>
      <c r="C30" s="29">
        <v>45420</v>
      </c>
      <c r="D30" t="s">
        <v>19</v>
      </c>
      <c r="E30" t="s">
        <v>20</v>
      </c>
      <c r="F30">
        <v>2</v>
      </c>
      <c r="G30">
        <v>2</v>
      </c>
      <c r="H30" t="s">
        <v>28</v>
      </c>
      <c r="I30" t="s">
        <v>29</v>
      </c>
      <c r="J30" t="s">
        <v>30</v>
      </c>
      <c r="K30" t="str">
        <f t="shared" si="0"/>
        <v>pachygnatha.degeeri</v>
      </c>
      <c r="M30" s="4">
        <v>3</v>
      </c>
      <c r="O30" s="1">
        <v>3</v>
      </c>
      <c r="S30" s="2">
        <f t="shared" si="1"/>
        <v>6</v>
      </c>
    </row>
    <row r="31" spans="1:19" x14ac:dyDescent="0.25">
      <c r="A31">
        <v>787</v>
      </c>
      <c r="B31" s="29">
        <v>45083</v>
      </c>
      <c r="C31" s="29">
        <v>45496</v>
      </c>
      <c r="D31" t="s">
        <v>19</v>
      </c>
      <c r="E31" t="s">
        <v>20</v>
      </c>
      <c r="F31">
        <v>3</v>
      </c>
      <c r="G31">
        <v>2</v>
      </c>
      <c r="H31" t="s">
        <v>28</v>
      </c>
      <c r="I31" t="s">
        <v>29</v>
      </c>
      <c r="J31" t="s">
        <v>30</v>
      </c>
      <c r="K31" t="str">
        <f t="shared" si="0"/>
        <v>pachygnatha.degeeri</v>
      </c>
      <c r="M31" s="4">
        <v>1</v>
      </c>
      <c r="O31" s="1">
        <v>3</v>
      </c>
      <c r="S31" s="2">
        <f t="shared" si="1"/>
        <v>4</v>
      </c>
    </row>
    <row r="32" spans="1:19" x14ac:dyDescent="0.25">
      <c r="A32">
        <v>787</v>
      </c>
      <c r="B32" s="29">
        <v>45083</v>
      </c>
      <c r="C32" s="29">
        <v>45496</v>
      </c>
      <c r="D32" t="s">
        <v>19</v>
      </c>
      <c r="E32" t="s">
        <v>20</v>
      </c>
      <c r="F32">
        <v>3</v>
      </c>
      <c r="G32">
        <v>2</v>
      </c>
      <c r="H32" t="s">
        <v>21</v>
      </c>
      <c r="I32" t="s">
        <v>22</v>
      </c>
      <c r="J32" t="s">
        <v>24</v>
      </c>
      <c r="K32" t="str">
        <f t="shared" si="0"/>
        <v>pardosa.palustris</v>
      </c>
      <c r="M32" s="4">
        <v>1</v>
      </c>
      <c r="O32" s="1">
        <v>1</v>
      </c>
      <c r="S32" s="2">
        <f t="shared" si="1"/>
        <v>2</v>
      </c>
    </row>
    <row r="33" spans="1:19" x14ac:dyDescent="0.25">
      <c r="A33">
        <v>787</v>
      </c>
      <c r="B33" s="29">
        <v>45083</v>
      </c>
      <c r="C33" s="29">
        <v>45496</v>
      </c>
      <c r="D33" t="s">
        <v>19</v>
      </c>
      <c r="E33" t="s">
        <v>20</v>
      </c>
      <c r="F33">
        <v>3</v>
      </c>
      <c r="G33">
        <v>2</v>
      </c>
      <c r="H33" t="s">
        <v>25</v>
      </c>
      <c r="I33" t="s">
        <v>35</v>
      </c>
      <c r="J33" t="s">
        <v>36</v>
      </c>
      <c r="K33" t="str">
        <f t="shared" si="0"/>
        <v>gongylidiellum.vivum</v>
      </c>
      <c r="M33" s="4">
        <v>3</v>
      </c>
      <c r="S33" s="2">
        <f t="shared" si="1"/>
        <v>3</v>
      </c>
    </row>
    <row r="34" spans="1:19" x14ac:dyDescent="0.25">
      <c r="A34">
        <v>787</v>
      </c>
      <c r="B34" s="29">
        <v>45083</v>
      </c>
      <c r="C34" s="29">
        <v>45496</v>
      </c>
      <c r="D34" t="s">
        <v>19</v>
      </c>
      <c r="E34" t="s">
        <v>20</v>
      </c>
      <c r="F34">
        <v>3</v>
      </c>
      <c r="G34">
        <v>2</v>
      </c>
      <c r="H34" t="s">
        <v>25</v>
      </c>
      <c r="I34" t="s">
        <v>31</v>
      </c>
      <c r="J34" t="s">
        <v>32</v>
      </c>
      <c r="K34" t="str">
        <f t="shared" si="0"/>
        <v>savignia.frontata</v>
      </c>
      <c r="M34" s="4">
        <v>4</v>
      </c>
      <c r="O34" s="1">
        <v>1</v>
      </c>
      <c r="S34" s="2">
        <f t="shared" si="1"/>
        <v>5</v>
      </c>
    </row>
    <row r="35" spans="1:19" x14ac:dyDescent="0.25">
      <c r="A35">
        <v>787</v>
      </c>
      <c r="B35" s="29">
        <v>45083</v>
      </c>
      <c r="C35" s="29">
        <v>45496</v>
      </c>
      <c r="D35" t="s">
        <v>19</v>
      </c>
      <c r="E35" t="s">
        <v>20</v>
      </c>
      <c r="F35">
        <v>3</v>
      </c>
      <c r="G35">
        <v>2</v>
      </c>
      <c r="H35" t="s">
        <v>25</v>
      </c>
      <c r="I35" t="s">
        <v>33</v>
      </c>
      <c r="J35" t="s">
        <v>34</v>
      </c>
      <c r="K35" t="str">
        <f t="shared" si="0"/>
        <v>erigone.dentipalpis</v>
      </c>
      <c r="M35" s="4">
        <v>15</v>
      </c>
      <c r="O35" s="1">
        <v>3</v>
      </c>
      <c r="S35" s="2">
        <f t="shared" si="1"/>
        <v>18</v>
      </c>
    </row>
    <row r="36" spans="1:19" x14ac:dyDescent="0.25">
      <c r="A36">
        <v>787</v>
      </c>
      <c r="B36" s="29">
        <v>45083</v>
      </c>
      <c r="C36" s="29">
        <v>45496</v>
      </c>
      <c r="D36" t="s">
        <v>19</v>
      </c>
      <c r="E36" t="s">
        <v>20</v>
      </c>
      <c r="F36">
        <v>3</v>
      </c>
      <c r="G36">
        <v>2</v>
      </c>
      <c r="H36" t="s">
        <v>25</v>
      </c>
      <c r="I36" t="s">
        <v>56</v>
      </c>
      <c r="J36" t="s">
        <v>57</v>
      </c>
      <c r="K36" t="str">
        <f t="shared" si="0"/>
        <v>tiso.vagans</v>
      </c>
      <c r="M36" s="4">
        <v>1</v>
      </c>
      <c r="S36" s="2">
        <f t="shared" si="1"/>
        <v>1</v>
      </c>
    </row>
    <row r="37" spans="1:19" x14ac:dyDescent="0.25">
      <c r="A37">
        <v>787</v>
      </c>
      <c r="B37" s="29">
        <v>45083</v>
      </c>
      <c r="C37" s="29">
        <v>45496</v>
      </c>
      <c r="D37" t="s">
        <v>19</v>
      </c>
      <c r="E37" t="s">
        <v>20</v>
      </c>
      <c r="F37">
        <v>3</v>
      </c>
      <c r="G37">
        <v>2</v>
      </c>
      <c r="H37" t="s">
        <v>25</v>
      </c>
      <c r="I37" t="s">
        <v>45</v>
      </c>
      <c r="J37" t="s">
        <v>46</v>
      </c>
      <c r="K37" t="str">
        <f t="shared" si="0"/>
        <v>tenuiphantes.tenuis</v>
      </c>
      <c r="M37" s="4">
        <v>1</v>
      </c>
      <c r="N37">
        <v>1</v>
      </c>
      <c r="O37" s="1">
        <v>1</v>
      </c>
      <c r="S37" s="2">
        <f t="shared" si="1"/>
        <v>2</v>
      </c>
    </row>
    <row r="38" spans="1:19" x14ac:dyDescent="0.25">
      <c r="A38">
        <v>787</v>
      </c>
      <c r="B38" s="29">
        <v>45083</v>
      </c>
      <c r="C38" s="29">
        <v>45496</v>
      </c>
      <c r="D38" t="s">
        <v>19</v>
      </c>
      <c r="E38" t="s">
        <v>20</v>
      </c>
      <c r="F38">
        <v>3</v>
      </c>
      <c r="G38">
        <v>2</v>
      </c>
      <c r="H38" t="s">
        <v>25</v>
      </c>
      <c r="I38" t="s">
        <v>26</v>
      </c>
      <c r="J38" t="s">
        <v>37</v>
      </c>
      <c r="K38" t="str">
        <f t="shared" si="0"/>
        <v>oedothorax.retusus</v>
      </c>
      <c r="M38" s="4">
        <v>2</v>
      </c>
      <c r="S38" s="2">
        <f t="shared" si="1"/>
        <v>2</v>
      </c>
    </row>
    <row r="39" spans="1:19" x14ac:dyDescent="0.25">
      <c r="A39">
        <v>787</v>
      </c>
      <c r="B39" s="29">
        <v>45083</v>
      </c>
      <c r="C39" s="29">
        <v>45496</v>
      </c>
      <c r="D39" t="s">
        <v>19</v>
      </c>
      <c r="E39" t="s">
        <v>20</v>
      </c>
      <c r="F39">
        <v>3</v>
      </c>
      <c r="G39">
        <v>2</v>
      </c>
      <c r="H39" t="s">
        <v>25</v>
      </c>
      <c r="I39" t="s">
        <v>43</v>
      </c>
      <c r="J39" t="s">
        <v>44</v>
      </c>
      <c r="K39" t="str">
        <f t="shared" si="0"/>
        <v>dicymbium.nigrum</v>
      </c>
      <c r="O39" s="1">
        <v>1</v>
      </c>
      <c r="S39" s="2">
        <f t="shared" si="1"/>
        <v>1</v>
      </c>
    </row>
    <row r="40" spans="1:19" x14ac:dyDescent="0.25">
      <c r="A40">
        <v>787</v>
      </c>
      <c r="B40" s="29">
        <v>45083</v>
      </c>
      <c r="C40" s="29">
        <v>45496</v>
      </c>
      <c r="D40" t="s">
        <v>19</v>
      </c>
      <c r="E40" t="s">
        <v>20</v>
      </c>
      <c r="F40">
        <v>3</v>
      </c>
      <c r="G40">
        <v>2</v>
      </c>
      <c r="H40" t="s">
        <v>25</v>
      </c>
      <c r="I40" t="s">
        <v>26</v>
      </c>
      <c r="J40" t="s">
        <v>27</v>
      </c>
      <c r="K40" t="str">
        <f t="shared" si="0"/>
        <v>oedothorax.fuscus</v>
      </c>
      <c r="O40" s="1">
        <v>21</v>
      </c>
      <c r="S40" s="2">
        <f t="shared" si="1"/>
        <v>21</v>
      </c>
    </row>
    <row r="41" spans="1:19" x14ac:dyDescent="0.25">
      <c r="A41">
        <v>787</v>
      </c>
      <c r="B41" s="29">
        <v>45083</v>
      </c>
      <c r="C41" s="29">
        <v>45496</v>
      </c>
      <c r="D41" t="s">
        <v>19</v>
      </c>
      <c r="E41" t="s">
        <v>20</v>
      </c>
      <c r="F41">
        <v>3</v>
      </c>
      <c r="G41">
        <v>2</v>
      </c>
      <c r="H41" t="s">
        <v>25</v>
      </c>
      <c r="I41" t="s">
        <v>33</v>
      </c>
      <c r="J41" t="s">
        <v>40</v>
      </c>
      <c r="K41" t="str">
        <f t="shared" si="0"/>
        <v>erigone.atra</v>
      </c>
      <c r="M41" s="4">
        <v>2</v>
      </c>
      <c r="S41" s="2">
        <f t="shared" si="1"/>
        <v>2</v>
      </c>
    </row>
    <row r="42" spans="1:19" x14ac:dyDescent="0.25">
      <c r="A42">
        <v>787</v>
      </c>
      <c r="B42" s="29">
        <v>45083</v>
      </c>
      <c r="C42" s="29">
        <v>45496</v>
      </c>
      <c r="D42" t="s">
        <v>19</v>
      </c>
      <c r="E42" t="s">
        <v>20</v>
      </c>
      <c r="F42">
        <v>3</v>
      </c>
      <c r="G42">
        <v>2</v>
      </c>
      <c r="H42" t="s">
        <v>25</v>
      </c>
      <c r="I42" t="s">
        <v>38</v>
      </c>
      <c r="J42" t="s">
        <v>39</v>
      </c>
      <c r="K42" t="str">
        <f t="shared" si="0"/>
        <v>bathyphantes.gracilis</v>
      </c>
      <c r="O42" s="1">
        <v>1</v>
      </c>
      <c r="S42" s="2">
        <f t="shared" si="1"/>
        <v>1</v>
      </c>
    </row>
    <row r="43" spans="1:19" x14ac:dyDescent="0.25">
      <c r="A43">
        <v>787</v>
      </c>
      <c r="B43" s="29">
        <v>45083</v>
      </c>
      <c r="C43" s="29">
        <v>45496</v>
      </c>
      <c r="D43" t="s">
        <v>19</v>
      </c>
      <c r="E43" t="s">
        <v>20</v>
      </c>
      <c r="F43">
        <v>3</v>
      </c>
      <c r="G43">
        <v>2</v>
      </c>
      <c r="H43" t="s">
        <v>49</v>
      </c>
      <c r="I43" t="s">
        <v>49</v>
      </c>
      <c r="J43" t="s">
        <v>16</v>
      </c>
      <c r="K43" t="str">
        <f t="shared" si="0"/>
        <v>immature.immature</v>
      </c>
      <c r="Q43" s="28">
        <v>1</v>
      </c>
      <c r="S43" s="2">
        <f t="shared" si="1"/>
        <v>1</v>
      </c>
    </row>
    <row r="44" spans="1:19" x14ac:dyDescent="0.25">
      <c r="A44">
        <v>787</v>
      </c>
      <c r="B44" s="29">
        <v>45083</v>
      </c>
      <c r="C44" s="29">
        <v>45496</v>
      </c>
      <c r="D44" t="s">
        <v>19</v>
      </c>
      <c r="E44" t="s">
        <v>20</v>
      </c>
      <c r="F44">
        <v>3</v>
      </c>
      <c r="G44">
        <v>2</v>
      </c>
      <c r="H44" t="s">
        <v>25</v>
      </c>
      <c r="I44" t="s">
        <v>58</v>
      </c>
      <c r="J44" t="s">
        <v>59</v>
      </c>
      <c r="K44" t="str">
        <f t="shared" si="0"/>
        <v>palliduphantes.pallidus</v>
      </c>
      <c r="M44" s="4">
        <v>1</v>
      </c>
      <c r="N44">
        <v>1</v>
      </c>
      <c r="S44" s="2">
        <f t="shared" si="1"/>
        <v>1</v>
      </c>
    </row>
    <row r="45" spans="1:19" x14ac:dyDescent="0.25">
      <c r="A45">
        <v>790</v>
      </c>
      <c r="B45" s="29">
        <v>45083</v>
      </c>
      <c r="C45" s="29">
        <v>45576</v>
      </c>
      <c r="D45" t="s">
        <v>19</v>
      </c>
      <c r="E45" t="s">
        <v>20</v>
      </c>
      <c r="F45">
        <v>4</v>
      </c>
      <c r="G45">
        <v>2</v>
      </c>
      <c r="H45" t="s">
        <v>21</v>
      </c>
      <c r="I45" t="s">
        <v>22</v>
      </c>
      <c r="J45" t="s">
        <v>23</v>
      </c>
      <c r="K45" t="str">
        <f t="shared" si="0"/>
        <v>pardosa.pullata</v>
      </c>
      <c r="M45" s="4">
        <v>1</v>
      </c>
      <c r="S45" s="2">
        <f t="shared" si="1"/>
        <v>1</v>
      </c>
    </row>
    <row r="46" spans="1:19" x14ac:dyDescent="0.25">
      <c r="A46">
        <v>790</v>
      </c>
      <c r="B46" s="29">
        <v>45083</v>
      </c>
      <c r="C46" s="29">
        <v>45576</v>
      </c>
      <c r="D46" t="s">
        <v>19</v>
      </c>
      <c r="E46" t="s">
        <v>20</v>
      </c>
      <c r="F46">
        <v>4</v>
      </c>
      <c r="G46">
        <v>2</v>
      </c>
      <c r="H46" t="s">
        <v>21</v>
      </c>
      <c r="I46" t="s">
        <v>22</v>
      </c>
      <c r="J46" t="s">
        <v>24</v>
      </c>
      <c r="K46" t="str">
        <f t="shared" si="0"/>
        <v>pardosa.palustris</v>
      </c>
      <c r="O46" s="1">
        <v>2</v>
      </c>
      <c r="S46" s="2">
        <f t="shared" si="1"/>
        <v>2</v>
      </c>
    </row>
    <row r="47" spans="1:19" x14ac:dyDescent="0.25">
      <c r="A47">
        <v>790</v>
      </c>
      <c r="B47" s="29">
        <v>45083</v>
      </c>
      <c r="C47" s="29">
        <v>45576</v>
      </c>
      <c r="D47" t="s">
        <v>19</v>
      </c>
      <c r="E47" t="s">
        <v>20</v>
      </c>
      <c r="F47">
        <v>4</v>
      </c>
      <c r="G47">
        <v>2</v>
      </c>
      <c r="H47" t="s">
        <v>28</v>
      </c>
      <c r="I47" t="s">
        <v>29</v>
      </c>
      <c r="J47" t="s">
        <v>30</v>
      </c>
      <c r="K47" t="str">
        <f t="shared" si="0"/>
        <v>pachygnatha.degeeri</v>
      </c>
      <c r="M47" s="4">
        <v>5</v>
      </c>
      <c r="O47" s="1">
        <v>4</v>
      </c>
      <c r="S47" s="2">
        <f t="shared" si="1"/>
        <v>9</v>
      </c>
    </row>
    <row r="48" spans="1:19" x14ac:dyDescent="0.25">
      <c r="A48">
        <v>790</v>
      </c>
      <c r="B48" s="29">
        <v>45083</v>
      </c>
      <c r="C48" s="29">
        <v>45576</v>
      </c>
      <c r="D48" t="s">
        <v>19</v>
      </c>
      <c r="E48" t="s">
        <v>20</v>
      </c>
      <c r="F48">
        <v>4</v>
      </c>
      <c r="G48">
        <v>2</v>
      </c>
      <c r="H48" t="s">
        <v>25</v>
      </c>
      <c r="I48" t="s">
        <v>26</v>
      </c>
      <c r="J48" t="s">
        <v>27</v>
      </c>
      <c r="K48" t="str">
        <f t="shared" si="0"/>
        <v>oedothorax.fuscus</v>
      </c>
      <c r="M48" s="4">
        <v>1</v>
      </c>
      <c r="O48" s="1">
        <v>13</v>
      </c>
      <c r="S48" s="2">
        <f t="shared" si="1"/>
        <v>14</v>
      </c>
    </row>
    <row r="49" spans="1:19" x14ac:dyDescent="0.25">
      <c r="A49">
        <v>790</v>
      </c>
      <c r="B49" s="29">
        <v>45083</v>
      </c>
      <c r="C49" s="29">
        <v>45576</v>
      </c>
      <c r="D49" t="s">
        <v>19</v>
      </c>
      <c r="E49" t="s">
        <v>20</v>
      </c>
      <c r="F49">
        <v>4</v>
      </c>
      <c r="G49">
        <v>2</v>
      </c>
      <c r="H49" t="s">
        <v>25</v>
      </c>
      <c r="I49" t="s">
        <v>56</v>
      </c>
      <c r="J49" t="s">
        <v>57</v>
      </c>
      <c r="K49" t="str">
        <f t="shared" si="0"/>
        <v>tiso.vagans</v>
      </c>
      <c r="M49" s="4">
        <v>6</v>
      </c>
      <c r="S49" s="2">
        <f t="shared" si="1"/>
        <v>6</v>
      </c>
    </row>
    <row r="50" spans="1:19" x14ac:dyDescent="0.25">
      <c r="A50">
        <v>790</v>
      </c>
      <c r="B50" s="29">
        <v>45083</v>
      </c>
      <c r="C50" s="29">
        <v>45576</v>
      </c>
      <c r="D50" t="s">
        <v>19</v>
      </c>
      <c r="E50" t="s">
        <v>20</v>
      </c>
      <c r="F50">
        <v>4</v>
      </c>
      <c r="G50">
        <v>2</v>
      </c>
      <c r="H50" t="s">
        <v>25</v>
      </c>
      <c r="I50" t="s">
        <v>26</v>
      </c>
      <c r="J50" t="s">
        <v>37</v>
      </c>
      <c r="K50" t="str">
        <f t="shared" si="0"/>
        <v>oedothorax.retusus</v>
      </c>
      <c r="M50" s="4">
        <v>1</v>
      </c>
      <c r="S50" s="2">
        <f t="shared" si="1"/>
        <v>1</v>
      </c>
    </row>
    <row r="51" spans="1:19" x14ac:dyDescent="0.25">
      <c r="A51">
        <v>790</v>
      </c>
      <c r="B51" s="29">
        <v>45083</v>
      </c>
      <c r="C51" s="29">
        <v>45576</v>
      </c>
      <c r="D51" t="s">
        <v>19</v>
      </c>
      <c r="E51" t="s">
        <v>20</v>
      </c>
      <c r="F51">
        <v>4</v>
      </c>
      <c r="G51">
        <v>2</v>
      </c>
      <c r="H51" t="s">
        <v>25</v>
      </c>
      <c r="I51" t="s">
        <v>31</v>
      </c>
      <c r="J51" t="s">
        <v>32</v>
      </c>
      <c r="K51" t="str">
        <f t="shared" si="0"/>
        <v>savignia.frontata</v>
      </c>
      <c r="M51" s="4">
        <v>4</v>
      </c>
      <c r="O51" s="1">
        <v>2</v>
      </c>
      <c r="S51" s="2">
        <f t="shared" si="1"/>
        <v>6</v>
      </c>
    </row>
    <row r="52" spans="1:19" x14ac:dyDescent="0.25">
      <c r="A52">
        <v>790</v>
      </c>
      <c r="B52" s="29">
        <v>45083</v>
      </c>
      <c r="C52" s="29">
        <v>45576</v>
      </c>
      <c r="D52" t="s">
        <v>19</v>
      </c>
      <c r="E52" t="s">
        <v>20</v>
      </c>
      <c r="F52">
        <v>4</v>
      </c>
      <c r="G52">
        <v>2</v>
      </c>
      <c r="H52" t="s">
        <v>25</v>
      </c>
      <c r="I52" t="s">
        <v>52</v>
      </c>
      <c r="J52" t="s">
        <v>53</v>
      </c>
      <c r="K52" t="str">
        <f t="shared" si="0"/>
        <v>agyneta.decora</v>
      </c>
      <c r="M52" s="4">
        <v>1</v>
      </c>
      <c r="S52" s="2">
        <f t="shared" si="1"/>
        <v>1</v>
      </c>
    </row>
    <row r="53" spans="1:19" x14ac:dyDescent="0.25">
      <c r="A53">
        <v>790</v>
      </c>
      <c r="B53" s="29">
        <v>45083</v>
      </c>
      <c r="C53" s="29">
        <v>45576</v>
      </c>
      <c r="D53" t="s">
        <v>19</v>
      </c>
      <c r="E53" t="s">
        <v>20</v>
      </c>
      <c r="F53">
        <v>4</v>
      </c>
      <c r="G53">
        <v>2</v>
      </c>
      <c r="H53" t="s">
        <v>25</v>
      </c>
      <c r="I53" t="s">
        <v>60</v>
      </c>
      <c r="J53" t="s">
        <v>61</v>
      </c>
      <c r="K53" t="str">
        <f t="shared" si="0"/>
        <v>pocadicnemis.pumila</v>
      </c>
      <c r="M53" s="4">
        <v>1</v>
      </c>
      <c r="N53">
        <v>1</v>
      </c>
      <c r="S53" s="2">
        <f t="shared" si="1"/>
        <v>1</v>
      </c>
    </row>
    <row r="54" spans="1:19" x14ac:dyDescent="0.25">
      <c r="A54">
        <v>790</v>
      </c>
      <c r="B54" s="29">
        <v>45083</v>
      </c>
      <c r="C54" s="29">
        <v>45576</v>
      </c>
      <c r="D54" t="s">
        <v>19</v>
      </c>
      <c r="E54" t="s">
        <v>20</v>
      </c>
      <c r="F54">
        <v>4</v>
      </c>
      <c r="G54">
        <v>2</v>
      </c>
      <c r="H54" t="s">
        <v>25</v>
      </c>
      <c r="I54" t="s">
        <v>62</v>
      </c>
      <c r="J54" t="s">
        <v>63</v>
      </c>
      <c r="K54" t="str">
        <f t="shared" si="0"/>
        <v>walckenaeria.vigilax</v>
      </c>
      <c r="M54" s="4">
        <v>1</v>
      </c>
      <c r="S54" s="2">
        <f t="shared" si="1"/>
        <v>1</v>
      </c>
    </row>
    <row r="55" spans="1:19" x14ac:dyDescent="0.25">
      <c r="A55">
        <v>790</v>
      </c>
      <c r="B55" s="29">
        <v>45083</v>
      </c>
      <c r="C55" s="29">
        <v>45576</v>
      </c>
      <c r="D55" t="s">
        <v>19</v>
      </c>
      <c r="E55" t="s">
        <v>20</v>
      </c>
      <c r="F55">
        <v>4</v>
      </c>
      <c r="G55">
        <v>2</v>
      </c>
      <c r="H55" t="s">
        <v>25</v>
      </c>
      <c r="I55" t="s">
        <v>43</v>
      </c>
      <c r="J55" t="s">
        <v>44</v>
      </c>
      <c r="K55" t="str">
        <f t="shared" si="0"/>
        <v>dicymbium.nigrum</v>
      </c>
      <c r="O55" s="1">
        <v>2</v>
      </c>
      <c r="S55" s="2">
        <f t="shared" si="1"/>
        <v>2</v>
      </c>
    </row>
    <row r="56" spans="1:19" x14ac:dyDescent="0.25">
      <c r="A56">
        <v>790</v>
      </c>
      <c r="B56" s="29">
        <v>45083</v>
      </c>
      <c r="C56" s="29">
        <v>45576</v>
      </c>
      <c r="D56" t="s">
        <v>19</v>
      </c>
      <c r="E56" t="s">
        <v>20</v>
      </c>
      <c r="F56">
        <v>4</v>
      </c>
      <c r="G56">
        <v>2</v>
      </c>
      <c r="H56" t="s">
        <v>25</v>
      </c>
      <c r="I56" t="s">
        <v>35</v>
      </c>
      <c r="J56" t="s">
        <v>36</v>
      </c>
      <c r="K56" t="str">
        <f t="shared" si="0"/>
        <v>gongylidiellum.vivum</v>
      </c>
      <c r="M56" s="4">
        <v>1</v>
      </c>
      <c r="S56" s="2">
        <f t="shared" si="1"/>
        <v>1</v>
      </c>
    </row>
    <row r="57" spans="1:19" x14ac:dyDescent="0.25">
      <c r="A57">
        <v>790</v>
      </c>
      <c r="B57" s="29">
        <v>45083</v>
      </c>
      <c r="C57" s="29">
        <v>45576</v>
      </c>
      <c r="D57" t="s">
        <v>19</v>
      </c>
      <c r="E57" t="s">
        <v>20</v>
      </c>
      <c r="F57">
        <v>4</v>
      </c>
      <c r="G57">
        <v>2</v>
      </c>
      <c r="H57" t="s">
        <v>49</v>
      </c>
      <c r="I57" t="s">
        <v>49</v>
      </c>
      <c r="J57" t="s">
        <v>16</v>
      </c>
      <c r="K57" t="str">
        <f t="shared" si="0"/>
        <v>immature.immature</v>
      </c>
      <c r="Q57" s="28">
        <v>1</v>
      </c>
      <c r="S57" s="2">
        <f t="shared" si="1"/>
        <v>1</v>
      </c>
    </row>
    <row r="58" spans="1:19" x14ac:dyDescent="0.25">
      <c r="A58">
        <v>790</v>
      </c>
      <c r="B58" s="29">
        <v>45083</v>
      </c>
      <c r="C58" s="29">
        <v>45576</v>
      </c>
      <c r="D58" t="s">
        <v>19</v>
      </c>
      <c r="E58" t="s">
        <v>20</v>
      </c>
      <c r="F58">
        <v>4</v>
      </c>
      <c r="G58">
        <v>2</v>
      </c>
      <c r="H58" t="s">
        <v>25</v>
      </c>
      <c r="I58" t="s">
        <v>64</v>
      </c>
      <c r="J58" t="s">
        <v>65</v>
      </c>
      <c r="K58" t="str">
        <f t="shared" si="0"/>
        <v>ceratinella.brevipes</v>
      </c>
      <c r="M58" s="4">
        <v>1</v>
      </c>
      <c r="N58">
        <v>1</v>
      </c>
      <c r="S58" s="2">
        <f t="shared" si="1"/>
        <v>1</v>
      </c>
    </row>
    <row r="59" spans="1:19" x14ac:dyDescent="0.25">
      <c r="A59">
        <v>790</v>
      </c>
      <c r="B59" s="29">
        <v>45083</v>
      </c>
      <c r="C59" s="29">
        <v>45576</v>
      </c>
      <c r="D59" t="s">
        <v>19</v>
      </c>
      <c r="E59" t="s">
        <v>20</v>
      </c>
      <c r="F59">
        <v>4</v>
      </c>
      <c r="G59">
        <v>2</v>
      </c>
      <c r="H59" t="s">
        <v>25</v>
      </c>
      <c r="I59" t="s">
        <v>33</v>
      </c>
      <c r="J59" t="s">
        <v>40</v>
      </c>
      <c r="K59" t="str">
        <f t="shared" si="0"/>
        <v>erigone.atra</v>
      </c>
      <c r="M59" s="4">
        <v>2</v>
      </c>
      <c r="S59" s="2">
        <f t="shared" si="1"/>
        <v>2</v>
      </c>
    </row>
    <row r="60" spans="1:19" x14ac:dyDescent="0.25">
      <c r="A60">
        <v>790</v>
      </c>
      <c r="B60" s="29">
        <v>45083</v>
      </c>
      <c r="C60" s="29">
        <v>45576</v>
      </c>
      <c r="D60" t="s">
        <v>19</v>
      </c>
      <c r="E60" t="s">
        <v>20</v>
      </c>
      <c r="F60">
        <v>4</v>
      </c>
      <c r="G60">
        <v>2</v>
      </c>
      <c r="H60" t="s">
        <v>25</v>
      </c>
      <c r="I60" t="s">
        <v>33</v>
      </c>
      <c r="J60" t="s">
        <v>34</v>
      </c>
      <c r="K60" t="str">
        <f t="shared" si="0"/>
        <v>erigone.dentipalpis</v>
      </c>
      <c r="M60" s="4">
        <v>4</v>
      </c>
      <c r="S60" s="2">
        <f t="shared" si="1"/>
        <v>4</v>
      </c>
    </row>
    <row r="61" spans="1:19" x14ac:dyDescent="0.25">
      <c r="A61">
        <v>793</v>
      </c>
      <c r="B61" s="29">
        <v>45083</v>
      </c>
      <c r="C61" s="29">
        <v>45579</v>
      </c>
      <c r="D61" t="s">
        <v>19</v>
      </c>
      <c r="E61" t="s">
        <v>20</v>
      </c>
      <c r="F61">
        <v>5</v>
      </c>
      <c r="G61">
        <v>2</v>
      </c>
      <c r="H61" t="s">
        <v>21</v>
      </c>
      <c r="I61" t="s">
        <v>22</v>
      </c>
      <c r="J61" t="s">
        <v>24</v>
      </c>
      <c r="K61" t="str">
        <f t="shared" si="0"/>
        <v>pardosa.palustris</v>
      </c>
      <c r="M61" s="4">
        <v>1</v>
      </c>
      <c r="O61" s="1">
        <v>2</v>
      </c>
      <c r="S61" s="2">
        <f t="shared" si="1"/>
        <v>3</v>
      </c>
    </row>
    <row r="62" spans="1:19" x14ac:dyDescent="0.25">
      <c r="A62">
        <v>793</v>
      </c>
      <c r="B62" s="29">
        <v>45083</v>
      </c>
      <c r="C62" s="29">
        <v>45579</v>
      </c>
      <c r="D62" t="s">
        <v>19</v>
      </c>
      <c r="E62" t="s">
        <v>20</v>
      </c>
      <c r="F62">
        <v>5</v>
      </c>
      <c r="G62">
        <v>2</v>
      </c>
      <c r="H62" t="s">
        <v>28</v>
      </c>
      <c r="I62" t="s">
        <v>29</v>
      </c>
      <c r="J62" t="s">
        <v>30</v>
      </c>
      <c r="K62" t="str">
        <f t="shared" si="0"/>
        <v>pachygnatha.degeeri</v>
      </c>
      <c r="M62" s="4">
        <v>1</v>
      </c>
      <c r="O62" s="1">
        <v>2</v>
      </c>
      <c r="S62" s="2">
        <f t="shared" si="1"/>
        <v>3</v>
      </c>
    </row>
    <row r="63" spans="1:19" x14ac:dyDescent="0.25">
      <c r="A63">
        <v>793</v>
      </c>
      <c r="B63" s="29">
        <v>45083</v>
      </c>
      <c r="C63" s="29">
        <v>45579</v>
      </c>
      <c r="D63" t="s">
        <v>19</v>
      </c>
      <c r="E63" t="s">
        <v>20</v>
      </c>
      <c r="F63">
        <v>5</v>
      </c>
      <c r="G63">
        <v>2</v>
      </c>
      <c r="H63" t="s">
        <v>66</v>
      </c>
      <c r="I63" t="s">
        <v>67</v>
      </c>
      <c r="J63" t="s">
        <v>68</v>
      </c>
      <c r="K63" t="str">
        <f t="shared" si="0"/>
        <v>enoplognatha.thoracica</v>
      </c>
      <c r="M63" s="4">
        <v>1</v>
      </c>
      <c r="N63">
        <v>1</v>
      </c>
      <c r="S63" s="2">
        <f t="shared" si="1"/>
        <v>1</v>
      </c>
    </row>
    <row r="64" spans="1:19" x14ac:dyDescent="0.25">
      <c r="A64">
        <v>793</v>
      </c>
      <c r="B64" s="29">
        <v>45083</v>
      </c>
      <c r="C64" s="29">
        <v>45579</v>
      </c>
      <c r="D64" t="s">
        <v>19</v>
      </c>
      <c r="E64" t="s">
        <v>20</v>
      </c>
      <c r="F64">
        <v>5</v>
      </c>
      <c r="G64">
        <v>2</v>
      </c>
      <c r="H64" t="s">
        <v>25</v>
      </c>
      <c r="I64" t="s">
        <v>31</v>
      </c>
      <c r="J64" t="s">
        <v>32</v>
      </c>
      <c r="K64" t="str">
        <f t="shared" si="0"/>
        <v>savignia.frontata</v>
      </c>
      <c r="M64" s="4">
        <v>4</v>
      </c>
      <c r="O64" s="1">
        <v>4</v>
      </c>
      <c r="S64" s="2">
        <f t="shared" si="1"/>
        <v>8</v>
      </c>
    </row>
    <row r="65" spans="1:19" x14ac:dyDescent="0.25">
      <c r="A65">
        <v>793</v>
      </c>
      <c r="B65" s="29">
        <v>45083</v>
      </c>
      <c r="C65" s="29">
        <v>45579</v>
      </c>
      <c r="D65" t="s">
        <v>19</v>
      </c>
      <c r="E65" t="s">
        <v>20</v>
      </c>
      <c r="F65">
        <v>5</v>
      </c>
      <c r="G65">
        <v>2</v>
      </c>
      <c r="H65" t="s">
        <v>25</v>
      </c>
      <c r="I65" t="s">
        <v>26</v>
      </c>
      <c r="J65" t="s">
        <v>27</v>
      </c>
      <c r="K65" t="str">
        <f t="shared" si="0"/>
        <v>oedothorax.fuscus</v>
      </c>
      <c r="L65" t="s">
        <v>69</v>
      </c>
      <c r="M65" s="4">
        <v>2</v>
      </c>
      <c r="O65" s="1">
        <v>22</v>
      </c>
      <c r="S65" s="2">
        <f t="shared" si="1"/>
        <v>24</v>
      </c>
    </row>
    <row r="66" spans="1:19" x14ac:dyDescent="0.25">
      <c r="A66">
        <v>793</v>
      </c>
      <c r="B66" s="29">
        <v>45083</v>
      </c>
      <c r="C66" s="29">
        <v>45579</v>
      </c>
      <c r="D66" t="s">
        <v>19</v>
      </c>
      <c r="E66" t="s">
        <v>20</v>
      </c>
      <c r="F66">
        <v>5</v>
      </c>
      <c r="G66">
        <v>2</v>
      </c>
      <c r="H66" t="s">
        <v>25</v>
      </c>
      <c r="I66" t="s">
        <v>33</v>
      </c>
      <c r="J66" t="s">
        <v>34</v>
      </c>
      <c r="K66" t="str">
        <f t="shared" ref="K66:K129" si="2">LOWER(I66&amp;"."&amp;J66)</f>
        <v>erigone.dentipalpis</v>
      </c>
      <c r="M66" s="4">
        <v>9</v>
      </c>
      <c r="O66" s="1">
        <v>2</v>
      </c>
      <c r="S66" s="2">
        <f t="shared" ref="S66:S129" si="3">SUM(M66,O66,Q66,R66)</f>
        <v>11</v>
      </c>
    </row>
    <row r="67" spans="1:19" x14ac:dyDescent="0.25">
      <c r="A67">
        <v>793</v>
      </c>
      <c r="B67" s="29">
        <v>45083</v>
      </c>
      <c r="C67" s="29">
        <v>45579</v>
      </c>
      <c r="D67" t="s">
        <v>19</v>
      </c>
      <c r="E67" t="s">
        <v>20</v>
      </c>
      <c r="F67">
        <v>5</v>
      </c>
      <c r="G67">
        <v>2</v>
      </c>
      <c r="H67" t="s">
        <v>25</v>
      </c>
      <c r="I67" t="s">
        <v>38</v>
      </c>
      <c r="J67" t="s">
        <v>39</v>
      </c>
      <c r="K67" t="str">
        <f t="shared" si="2"/>
        <v>bathyphantes.gracilis</v>
      </c>
      <c r="M67" s="4">
        <v>2</v>
      </c>
      <c r="O67" s="1">
        <v>3</v>
      </c>
      <c r="S67" s="2">
        <f t="shared" si="3"/>
        <v>5</v>
      </c>
    </row>
    <row r="68" spans="1:19" x14ac:dyDescent="0.25">
      <c r="A68">
        <v>793</v>
      </c>
      <c r="B68" s="29">
        <v>45083</v>
      </c>
      <c r="C68" s="29">
        <v>45579</v>
      </c>
      <c r="D68" t="s">
        <v>19</v>
      </c>
      <c r="E68" t="s">
        <v>20</v>
      </c>
      <c r="F68">
        <v>5</v>
      </c>
      <c r="G68">
        <v>2</v>
      </c>
      <c r="H68" t="s">
        <v>49</v>
      </c>
      <c r="I68" t="s">
        <v>49</v>
      </c>
      <c r="J68" t="s">
        <v>16</v>
      </c>
      <c r="K68" t="str">
        <f t="shared" si="2"/>
        <v>immature.immature</v>
      </c>
      <c r="Q68" s="28">
        <v>3</v>
      </c>
      <c r="S68" s="2">
        <f t="shared" si="3"/>
        <v>3</v>
      </c>
    </row>
    <row r="69" spans="1:19" x14ac:dyDescent="0.25">
      <c r="A69">
        <v>793</v>
      </c>
      <c r="B69" s="29">
        <v>45083</v>
      </c>
      <c r="C69" s="29">
        <v>45579</v>
      </c>
      <c r="D69" t="s">
        <v>19</v>
      </c>
      <c r="E69" t="s">
        <v>20</v>
      </c>
      <c r="F69">
        <v>5</v>
      </c>
      <c r="G69">
        <v>2</v>
      </c>
      <c r="H69" t="s">
        <v>25</v>
      </c>
      <c r="I69" t="s">
        <v>43</v>
      </c>
      <c r="J69" t="s">
        <v>44</v>
      </c>
      <c r="K69" t="str">
        <f t="shared" si="2"/>
        <v>dicymbium.nigrum</v>
      </c>
      <c r="O69" s="1">
        <v>1</v>
      </c>
      <c r="S69" s="2">
        <f t="shared" si="3"/>
        <v>1</v>
      </c>
    </row>
    <row r="70" spans="1:19" x14ac:dyDescent="0.25">
      <c r="A70">
        <v>793</v>
      </c>
      <c r="B70" s="29">
        <v>45083</v>
      </c>
      <c r="C70" s="29">
        <v>45579</v>
      </c>
      <c r="D70" t="s">
        <v>19</v>
      </c>
      <c r="E70" t="s">
        <v>20</v>
      </c>
      <c r="F70">
        <v>5</v>
      </c>
      <c r="G70">
        <v>2</v>
      </c>
      <c r="H70" t="s">
        <v>25</v>
      </c>
      <c r="I70" t="s">
        <v>33</v>
      </c>
      <c r="J70" t="s">
        <v>40</v>
      </c>
      <c r="K70" t="str">
        <f t="shared" si="2"/>
        <v>erigone.atra</v>
      </c>
      <c r="M70" s="4">
        <v>1</v>
      </c>
      <c r="S70" s="2">
        <f t="shared" si="3"/>
        <v>1</v>
      </c>
    </row>
    <row r="71" spans="1:19" x14ac:dyDescent="0.25">
      <c r="A71">
        <v>796</v>
      </c>
      <c r="B71" s="29">
        <v>45083</v>
      </c>
      <c r="C71" s="29">
        <v>45505</v>
      </c>
      <c r="D71" t="s">
        <v>70</v>
      </c>
      <c r="E71" t="s">
        <v>20</v>
      </c>
      <c r="F71">
        <v>1</v>
      </c>
      <c r="G71">
        <v>2</v>
      </c>
      <c r="H71" t="s">
        <v>25</v>
      </c>
      <c r="I71" t="s">
        <v>38</v>
      </c>
      <c r="J71" t="s">
        <v>39</v>
      </c>
      <c r="K71" t="str">
        <f t="shared" si="2"/>
        <v>bathyphantes.gracilis</v>
      </c>
      <c r="M71" s="4">
        <v>1</v>
      </c>
      <c r="S71" s="2">
        <f t="shared" si="3"/>
        <v>1</v>
      </c>
    </row>
    <row r="72" spans="1:19" x14ac:dyDescent="0.25">
      <c r="A72">
        <v>796</v>
      </c>
      <c r="B72" s="29">
        <v>45083</v>
      </c>
      <c r="C72" s="29">
        <v>45505</v>
      </c>
      <c r="D72" t="s">
        <v>70</v>
      </c>
      <c r="E72" t="s">
        <v>20</v>
      </c>
      <c r="F72">
        <v>1</v>
      </c>
      <c r="G72">
        <v>2</v>
      </c>
      <c r="H72" t="s">
        <v>28</v>
      </c>
      <c r="I72" t="s">
        <v>29</v>
      </c>
      <c r="J72" t="s">
        <v>30</v>
      </c>
      <c r="K72" t="str">
        <f t="shared" si="2"/>
        <v>pachygnatha.degeeri</v>
      </c>
      <c r="O72" s="1">
        <v>4</v>
      </c>
      <c r="S72" s="2">
        <f t="shared" si="3"/>
        <v>4</v>
      </c>
    </row>
    <row r="73" spans="1:19" x14ac:dyDescent="0.25">
      <c r="A73">
        <v>796</v>
      </c>
      <c r="B73" s="29">
        <v>45083</v>
      </c>
      <c r="C73" s="29">
        <v>45505</v>
      </c>
      <c r="D73" t="s">
        <v>70</v>
      </c>
      <c r="E73" t="s">
        <v>20</v>
      </c>
      <c r="F73">
        <v>1</v>
      </c>
      <c r="G73">
        <v>2</v>
      </c>
      <c r="H73" t="s">
        <v>21</v>
      </c>
      <c r="I73" t="s">
        <v>22</v>
      </c>
      <c r="J73" t="s">
        <v>24</v>
      </c>
      <c r="K73" t="str">
        <f t="shared" si="2"/>
        <v>pardosa.palustris</v>
      </c>
      <c r="M73" s="4">
        <v>5</v>
      </c>
      <c r="O73" s="1">
        <v>2</v>
      </c>
      <c r="S73" s="2">
        <f t="shared" si="3"/>
        <v>7</v>
      </c>
    </row>
    <row r="74" spans="1:19" x14ac:dyDescent="0.25">
      <c r="A74">
        <v>796</v>
      </c>
      <c r="B74" s="29">
        <v>45083</v>
      </c>
      <c r="C74" s="29">
        <v>45505</v>
      </c>
      <c r="D74" t="s">
        <v>70</v>
      </c>
      <c r="E74" t="s">
        <v>20</v>
      </c>
      <c r="F74">
        <v>1</v>
      </c>
      <c r="G74">
        <v>2</v>
      </c>
      <c r="H74" t="s">
        <v>21</v>
      </c>
      <c r="I74" t="s">
        <v>22</v>
      </c>
      <c r="J74" t="s">
        <v>23</v>
      </c>
      <c r="K74" t="str">
        <f t="shared" si="2"/>
        <v>pardosa.pullata</v>
      </c>
      <c r="M74" s="4">
        <v>1</v>
      </c>
      <c r="S74" s="2">
        <f t="shared" si="3"/>
        <v>1</v>
      </c>
    </row>
    <row r="75" spans="1:19" x14ac:dyDescent="0.25">
      <c r="A75">
        <v>796</v>
      </c>
      <c r="B75" s="29">
        <v>45083</v>
      </c>
      <c r="C75" s="29">
        <v>45505</v>
      </c>
      <c r="D75" t="s">
        <v>70</v>
      </c>
      <c r="E75" t="s">
        <v>20</v>
      </c>
      <c r="F75">
        <v>1</v>
      </c>
      <c r="G75">
        <v>2</v>
      </c>
      <c r="H75" t="s">
        <v>25</v>
      </c>
      <c r="I75" t="s">
        <v>31</v>
      </c>
      <c r="J75" t="s">
        <v>32</v>
      </c>
      <c r="K75" t="str">
        <f t="shared" si="2"/>
        <v>savignia.frontata</v>
      </c>
      <c r="M75" s="4">
        <v>5</v>
      </c>
      <c r="S75" s="2">
        <f t="shared" si="3"/>
        <v>5</v>
      </c>
    </row>
    <row r="76" spans="1:19" x14ac:dyDescent="0.25">
      <c r="A76">
        <v>796</v>
      </c>
      <c r="B76" s="29">
        <v>45083</v>
      </c>
      <c r="C76" s="29">
        <v>45505</v>
      </c>
      <c r="D76" t="s">
        <v>70</v>
      </c>
      <c r="E76" t="s">
        <v>20</v>
      </c>
      <c r="F76">
        <v>1</v>
      </c>
      <c r="G76">
        <v>2</v>
      </c>
      <c r="H76" t="s">
        <v>25</v>
      </c>
      <c r="I76" t="s">
        <v>35</v>
      </c>
      <c r="J76" t="s">
        <v>36</v>
      </c>
      <c r="K76" t="str">
        <f t="shared" si="2"/>
        <v>gongylidiellum.vivum</v>
      </c>
      <c r="M76" s="4">
        <v>1</v>
      </c>
      <c r="S76" s="2">
        <f t="shared" si="3"/>
        <v>1</v>
      </c>
    </row>
    <row r="77" spans="1:19" x14ac:dyDescent="0.25">
      <c r="A77">
        <v>796</v>
      </c>
      <c r="B77" s="29">
        <v>45083</v>
      </c>
      <c r="C77" s="29">
        <v>45505</v>
      </c>
      <c r="D77" t="s">
        <v>70</v>
      </c>
      <c r="E77" t="s">
        <v>20</v>
      </c>
      <c r="F77">
        <v>1</v>
      </c>
      <c r="G77">
        <v>2</v>
      </c>
      <c r="H77" t="s">
        <v>25</v>
      </c>
      <c r="I77" t="s">
        <v>50</v>
      </c>
      <c r="J77" t="s">
        <v>51</v>
      </c>
      <c r="K77" t="str">
        <f t="shared" si="2"/>
        <v>pelecopsis.parallela</v>
      </c>
      <c r="M77" s="4">
        <v>1</v>
      </c>
      <c r="N77">
        <v>1</v>
      </c>
      <c r="O77" s="1">
        <v>1</v>
      </c>
      <c r="P77">
        <v>1</v>
      </c>
      <c r="S77" s="2">
        <f t="shared" si="3"/>
        <v>2</v>
      </c>
    </row>
    <row r="78" spans="1:19" x14ac:dyDescent="0.25">
      <c r="A78">
        <v>796</v>
      </c>
      <c r="B78" s="29">
        <v>45083</v>
      </c>
      <c r="C78" s="29">
        <v>45505</v>
      </c>
      <c r="D78" t="s">
        <v>70</v>
      </c>
      <c r="E78" t="s">
        <v>20</v>
      </c>
      <c r="F78">
        <v>1</v>
      </c>
      <c r="G78">
        <v>2</v>
      </c>
      <c r="H78" t="s">
        <v>49</v>
      </c>
      <c r="I78" t="s">
        <v>49</v>
      </c>
      <c r="J78" t="s">
        <v>16</v>
      </c>
      <c r="K78" t="str">
        <f t="shared" si="2"/>
        <v>immature.immature</v>
      </c>
      <c r="Q78" s="28">
        <v>3</v>
      </c>
      <c r="S78" s="2">
        <f t="shared" si="3"/>
        <v>3</v>
      </c>
    </row>
    <row r="79" spans="1:19" x14ac:dyDescent="0.25">
      <c r="A79">
        <v>796</v>
      </c>
      <c r="B79" s="29">
        <v>45083</v>
      </c>
      <c r="C79" s="29">
        <v>45505</v>
      </c>
      <c r="D79" t="s">
        <v>70</v>
      </c>
      <c r="E79" t="s">
        <v>20</v>
      </c>
      <c r="F79">
        <v>1</v>
      </c>
      <c r="G79">
        <v>2</v>
      </c>
      <c r="H79" t="s">
        <v>25</v>
      </c>
      <c r="I79" t="s">
        <v>33</v>
      </c>
      <c r="J79" t="s">
        <v>34</v>
      </c>
      <c r="K79" t="str">
        <f t="shared" si="2"/>
        <v>erigone.dentipalpis</v>
      </c>
      <c r="M79" s="4">
        <v>6</v>
      </c>
      <c r="O79" s="1">
        <v>3</v>
      </c>
      <c r="S79" s="2">
        <f t="shared" si="3"/>
        <v>9</v>
      </c>
    </row>
    <row r="80" spans="1:19" x14ac:dyDescent="0.25">
      <c r="A80">
        <v>796</v>
      </c>
      <c r="B80" s="29">
        <v>45083</v>
      </c>
      <c r="C80" s="29">
        <v>45505</v>
      </c>
      <c r="D80" t="s">
        <v>70</v>
      </c>
      <c r="E80" t="s">
        <v>20</v>
      </c>
      <c r="F80">
        <v>1</v>
      </c>
      <c r="G80">
        <v>2</v>
      </c>
      <c r="H80" t="s">
        <v>25</v>
      </c>
      <c r="I80" t="s">
        <v>33</v>
      </c>
      <c r="J80" t="s">
        <v>40</v>
      </c>
      <c r="K80" t="str">
        <f t="shared" si="2"/>
        <v>erigone.atra</v>
      </c>
      <c r="M80" s="4">
        <v>1</v>
      </c>
      <c r="S80" s="2">
        <f t="shared" si="3"/>
        <v>1</v>
      </c>
    </row>
    <row r="81" spans="1:19" x14ac:dyDescent="0.25">
      <c r="A81">
        <v>796</v>
      </c>
      <c r="B81" s="29">
        <v>45083</v>
      </c>
      <c r="C81" s="29">
        <v>45505</v>
      </c>
      <c r="D81" t="s">
        <v>70</v>
      </c>
      <c r="E81" t="s">
        <v>20</v>
      </c>
      <c r="F81">
        <v>1</v>
      </c>
      <c r="G81">
        <v>2</v>
      </c>
      <c r="H81" t="s">
        <v>25</v>
      </c>
      <c r="I81" t="s">
        <v>26</v>
      </c>
      <c r="J81" t="s">
        <v>27</v>
      </c>
      <c r="K81" t="str">
        <f t="shared" si="2"/>
        <v>oedothorax.fuscus</v>
      </c>
      <c r="O81" s="1">
        <v>8</v>
      </c>
      <c r="S81" s="2">
        <f t="shared" si="3"/>
        <v>8</v>
      </c>
    </row>
    <row r="82" spans="1:19" x14ac:dyDescent="0.25">
      <c r="A82">
        <v>799</v>
      </c>
      <c r="B82" s="29">
        <v>45083</v>
      </c>
      <c r="C82" s="29">
        <v>45505</v>
      </c>
      <c r="D82" t="s">
        <v>70</v>
      </c>
      <c r="E82" t="s">
        <v>20</v>
      </c>
      <c r="F82">
        <v>2</v>
      </c>
      <c r="G82">
        <v>2</v>
      </c>
      <c r="H82" t="s">
        <v>28</v>
      </c>
      <c r="I82" t="s">
        <v>29</v>
      </c>
      <c r="J82" t="s">
        <v>30</v>
      </c>
      <c r="K82" t="str">
        <f t="shared" si="2"/>
        <v>pachygnatha.degeeri</v>
      </c>
      <c r="O82" s="1">
        <v>5</v>
      </c>
      <c r="S82" s="2">
        <f t="shared" si="3"/>
        <v>5</v>
      </c>
    </row>
    <row r="83" spans="1:19" x14ac:dyDescent="0.25">
      <c r="A83">
        <v>799</v>
      </c>
      <c r="B83" s="29">
        <v>45083</v>
      </c>
      <c r="C83" s="29">
        <v>45505</v>
      </c>
      <c r="D83" t="s">
        <v>70</v>
      </c>
      <c r="E83" t="s">
        <v>20</v>
      </c>
      <c r="F83">
        <v>2</v>
      </c>
      <c r="G83">
        <v>2</v>
      </c>
      <c r="H83" t="s">
        <v>21</v>
      </c>
      <c r="I83" t="s">
        <v>22</v>
      </c>
      <c r="J83" t="s">
        <v>24</v>
      </c>
      <c r="K83" t="str">
        <f t="shared" si="2"/>
        <v>pardosa.palustris</v>
      </c>
      <c r="M83" s="4">
        <v>4</v>
      </c>
      <c r="O83" s="1">
        <v>1</v>
      </c>
      <c r="S83" s="2">
        <f t="shared" si="3"/>
        <v>5</v>
      </c>
    </row>
    <row r="84" spans="1:19" x14ac:dyDescent="0.25">
      <c r="A84">
        <v>799</v>
      </c>
      <c r="B84" s="29">
        <v>45083</v>
      </c>
      <c r="C84" s="29">
        <v>45505</v>
      </c>
      <c r="D84" t="s">
        <v>70</v>
      </c>
      <c r="E84" t="s">
        <v>20</v>
      </c>
      <c r="F84">
        <v>2</v>
      </c>
      <c r="G84">
        <v>2</v>
      </c>
      <c r="H84" t="s">
        <v>21</v>
      </c>
      <c r="I84" t="s">
        <v>71</v>
      </c>
      <c r="J84" t="s">
        <v>72</v>
      </c>
      <c r="K84" t="str">
        <f t="shared" si="2"/>
        <v>pirata.piraticus</v>
      </c>
      <c r="M84" s="4">
        <v>1</v>
      </c>
      <c r="S84" s="2">
        <f t="shared" si="3"/>
        <v>1</v>
      </c>
    </row>
    <row r="85" spans="1:19" x14ac:dyDescent="0.25">
      <c r="A85">
        <v>799</v>
      </c>
      <c r="B85" s="29">
        <v>45083</v>
      </c>
      <c r="C85" s="29">
        <v>45505</v>
      </c>
      <c r="D85" t="s">
        <v>70</v>
      </c>
      <c r="E85" t="s">
        <v>20</v>
      </c>
      <c r="F85">
        <v>2</v>
      </c>
      <c r="G85">
        <v>2</v>
      </c>
      <c r="H85" t="s">
        <v>21</v>
      </c>
      <c r="I85" t="s">
        <v>22</v>
      </c>
      <c r="J85" t="s">
        <v>23</v>
      </c>
      <c r="K85" t="str">
        <f t="shared" si="2"/>
        <v>pardosa.pullata</v>
      </c>
      <c r="M85" s="4">
        <v>1</v>
      </c>
      <c r="S85" s="2">
        <f t="shared" si="3"/>
        <v>1</v>
      </c>
    </row>
    <row r="86" spans="1:19" x14ac:dyDescent="0.25">
      <c r="A86">
        <v>799</v>
      </c>
      <c r="B86" s="29">
        <v>45083</v>
      </c>
      <c r="C86" s="29">
        <v>45505</v>
      </c>
      <c r="D86" t="s">
        <v>70</v>
      </c>
      <c r="E86" t="s">
        <v>20</v>
      </c>
      <c r="F86">
        <v>2</v>
      </c>
      <c r="G86">
        <v>2</v>
      </c>
      <c r="H86" t="s">
        <v>25</v>
      </c>
      <c r="I86" t="s">
        <v>31</v>
      </c>
      <c r="J86" t="s">
        <v>32</v>
      </c>
      <c r="K86" t="str">
        <f t="shared" si="2"/>
        <v>savignia.frontata</v>
      </c>
      <c r="M86" s="4">
        <v>4</v>
      </c>
      <c r="O86" s="1">
        <v>1</v>
      </c>
      <c r="S86" s="2">
        <f t="shared" si="3"/>
        <v>5</v>
      </c>
    </row>
    <row r="87" spans="1:19" x14ac:dyDescent="0.25">
      <c r="A87">
        <v>799</v>
      </c>
      <c r="B87" s="29">
        <v>45083</v>
      </c>
      <c r="C87" s="29">
        <v>45505</v>
      </c>
      <c r="D87" t="s">
        <v>70</v>
      </c>
      <c r="E87" t="s">
        <v>20</v>
      </c>
      <c r="F87">
        <v>2</v>
      </c>
      <c r="G87">
        <v>2</v>
      </c>
      <c r="H87" t="s">
        <v>25</v>
      </c>
      <c r="I87" t="s">
        <v>33</v>
      </c>
      <c r="J87" t="s">
        <v>34</v>
      </c>
      <c r="K87" t="str">
        <f t="shared" si="2"/>
        <v>erigone.dentipalpis</v>
      </c>
      <c r="M87" s="4">
        <v>8</v>
      </c>
      <c r="O87" s="1">
        <v>1</v>
      </c>
      <c r="S87" s="2">
        <f t="shared" si="3"/>
        <v>9</v>
      </c>
    </row>
    <row r="88" spans="1:19" x14ac:dyDescent="0.25">
      <c r="A88">
        <v>799</v>
      </c>
      <c r="B88" s="29">
        <v>45083</v>
      </c>
      <c r="C88" s="29">
        <v>45505</v>
      </c>
      <c r="D88" t="s">
        <v>70</v>
      </c>
      <c r="E88" t="s">
        <v>20</v>
      </c>
      <c r="F88">
        <v>2</v>
      </c>
      <c r="G88">
        <v>2</v>
      </c>
      <c r="H88" t="s">
        <v>25</v>
      </c>
      <c r="I88" t="s">
        <v>43</v>
      </c>
      <c r="J88" t="s">
        <v>44</v>
      </c>
      <c r="K88" t="str">
        <f t="shared" si="2"/>
        <v>dicymbium.nigrum</v>
      </c>
      <c r="O88" s="1">
        <v>2</v>
      </c>
      <c r="S88" s="2">
        <f t="shared" si="3"/>
        <v>2</v>
      </c>
    </row>
    <row r="89" spans="1:19" x14ac:dyDescent="0.25">
      <c r="A89">
        <v>799</v>
      </c>
      <c r="B89" s="29">
        <v>45083</v>
      </c>
      <c r="C89" s="29">
        <v>45505</v>
      </c>
      <c r="D89" t="s">
        <v>70</v>
      </c>
      <c r="E89" t="s">
        <v>20</v>
      </c>
      <c r="F89">
        <v>2</v>
      </c>
      <c r="G89">
        <v>2</v>
      </c>
      <c r="H89" t="s">
        <v>25</v>
      </c>
      <c r="I89" t="s">
        <v>26</v>
      </c>
      <c r="J89" t="s">
        <v>27</v>
      </c>
      <c r="K89" t="str">
        <f t="shared" si="2"/>
        <v>oedothorax.fuscus</v>
      </c>
      <c r="M89" s="4">
        <v>2</v>
      </c>
      <c r="O89" s="1">
        <v>15</v>
      </c>
      <c r="S89" s="2">
        <f t="shared" si="3"/>
        <v>17</v>
      </c>
    </row>
    <row r="90" spans="1:19" x14ac:dyDescent="0.25">
      <c r="A90">
        <v>799</v>
      </c>
      <c r="B90" s="29">
        <v>45083</v>
      </c>
      <c r="C90" s="29">
        <v>45505</v>
      </c>
      <c r="D90" t="s">
        <v>70</v>
      </c>
      <c r="E90" t="s">
        <v>20</v>
      </c>
      <c r="F90">
        <v>2</v>
      </c>
      <c r="G90">
        <v>2</v>
      </c>
      <c r="H90" t="s">
        <v>49</v>
      </c>
      <c r="I90" t="s">
        <v>49</v>
      </c>
      <c r="J90" t="s">
        <v>16</v>
      </c>
      <c r="K90" t="str">
        <f t="shared" si="2"/>
        <v>immature.immature</v>
      </c>
      <c r="Q90" s="28">
        <v>1</v>
      </c>
      <c r="S90" s="2">
        <f t="shared" si="3"/>
        <v>1</v>
      </c>
    </row>
    <row r="91" spans="1:19" x14ac:dyDescent="0.25">
      <c r="A91">
        <v>799</v>
      </c>
      <c r="B91" s="29">
        <v>45083</v>
      </c>
      <c r="C91" s="29">
        <v>45505</v>
      </c>
      <c r="D91" t="s">
        <v>70</v>
      </c>
      <c r="E91" t="s">
        <v>20</v>
      </c>
      <c r="F91">
        <v>2</v>
      </c>
      <c r="G91">
        <v>2</v>
      </c>
      <c r="H91" t="s">
        <v>25</v>
      </c>
      <c r="I91" t="s">
        <v>56</v>
      </c>
      <c r="J91" t="s">
        <v>57</v>
      </c>
      <c r="K91" t="str">
        <f t="shared" si="2"/>
        <v>tiso.vagans</v>
      </c>
      <c r="O91" s="1">
        <v>1</v>
      </c>
      <c r="P91">
        <v>1</v>
      </c>
      <c r="S91" s="2">
        <f t="shared" si="3"/>
        <v>1</v>
      </c>
    </row>
    <row r="92" spans="1:19" x14ac:dyDescent="0.25">
      <c r="A92">
        <v>802</v>
      </c>
      <c r="B92" s="29">
        <v>45083</v>
      </c>
      <c r="C92" s="29">
        <v>45505</v>
      </c>
      <c r="D92" t="s">
        <v>70</v>
      </c>
      <c r="E92" t="s">
        <v>20</v>
      </c>
      <c r="F92">
        <v>3</v>
      </c>
      <c r="G92">
        <v>2</v>
      </c>
      <c r="H92" t="s">
        <v>28</v>
      </c>
      <c r="I92" t="s">
        <v>29</v>
      </c>
      <c r="J92" t="s">
        <v>30</v>
      </c>
      <c r="K92" t="str">
        <f t="shared" si="2"/>
        <v>pachygnatha.degeeri</v>
      </c>
      <c r="M92" s="4">
        <v>1</v>
      </c>
      <c r="O92" s="1">
        <v>1</v>
      </c>
      <c r="S92" s="2">
        <f t="shared" si="3"/>
        <v>2</v>
      </c>
    </row>
    <row r="93" spans="1:19" x14ac:dyDescent="0.25">
      <c r="A93">
        <v>802</v>
      </c>
      <c r="B93" s="29">
        <v>45083</v>
      </c>
      <c r="C93" s="29">
        <v>45505</v>
      </c>
      <c r="D93" t="s">
        <v>70</v>
      </c>
      <c r="E93" t="s">
        <v>20</v>
      </c>
      <c r="F93">
        <v>3</v>
      </c>
      <c r="G93">
        <v>2</v>
      </c>
      <c r="H93" t="s">
        <v>21</v>
      </c>
      <c r="I93" t="s">
        <v>22</v>
      </c>
      <c r="J93" t="s">
        <v>24</v>
      </c>
      <c r="K93" t="str">
        <f t="shared" si="2"/>
        <v>pardosa.palustris</v>
      </c>
      <c r="O93" s="1">
        <v>2</v>
      </c>
      <c r="S93" s="2">
        <f t="shared" si="3"/>
        <v>2</v>
      </c>
    </row>
    <row r="94" spans="1:19" x14ac:dyDescent="0.25">
      <c r="A94">
        <v>802</v>
      </c>
      <c r="B94" s="29">
        <v>45083</v>
      </c>
      <c r="C94" s="29">
        <v>45505</v>
      </c>
      <c r="D94" t="s">
        <v>70</v>
      </c>
      <c r="E94" t="s">
        <v>20</v>
      </c>
      <c r="F94">
        <v>3</v>
      </c>
      <c r="G94">
        <v>2</v>
      </c>
      <c r="H94" t="s">
        <v>25</v>
      </c>
      <c r="I94" t="s">
        <v>33</v>
      </c>
      <c r="J94" t="s">
        <v>34</v>
      </c>
      <c r="K94" t="str">
        <f t="shared" si="2"/>
        <v>erigone.dentipalpis</v>
      </c>
      <c r="M94" s="4">
        <v>4</v>
      </c>
      <c r="O94" s="1">
        <v>1</v>
      </c>
      <c r="S94" s="2">
        <f t="shared" si="3"/>
        <v>5</v>
      </c>
    </row>
    <row r="95" spans="1:19" x14ac:dyDescent="0.25">
      <c r="A95">
        <v>802</v>
      </c>
      <c r="B95" s="29">
        <v>45083</v>
      </c>
      <c r="C95" s="29">
        <v>45505</v>
      </c>
      <c r="D95" t="s">
        <v>70</v>
      </c>
      <c r="E95" t="s">
        <v>20</v>
      </c>
      <c r="F95">
        <v>3</v>
      </c>
      <c r="G95">
        <v>2</v>
      </c>
      <c r="H95" t="s">
        <v>25</v>
      </c>
      <c r="I95" t="s">
        <v>33</v>
      </c>
      <c r="J95" t="s">
        <v>40</v>
      </c>
      <c r="K95" t="str">
        <f t="shared" si="2"/>
        <v>erigone.atra</v>
      </c>
      <c r="M95" s="4">
        <v>1</v>
      </c>
      <c r="S95" s="2">
        <f t="shared" si="3"/>
        <v>1</v>
      </c>
    </row>
    <row r="96" spans="1:19" x14ac:dyDescent="0.25">
      <c r="A96">
        <v>802</v>
      </c>
      <c r="B96" s="29">
        <v>45083</v>
      </c>
      <c r="C96" s="29">
        <v>45505</v>
      </c>
      <c r="D96" t="s">
        <v>70</v>
      </c>
      <c r="E96" t="s">
        <v>20</v>
      </c>
      <c r="F96">
        <v>3</v>
      </c>
      <c r="G96">
        <v>2</v>
      </c>
      <c r="H96" t="s">
        <v>25</v>
      </c>
      <c r="I96" t="s">
        <v>26</v>
      </c>
      <c r="J96" t="s">
        <v>27</v>
      </c>
      <c r="K96" t="str">
        <f t="shared" si="2"/>
        <v>oedothorax.fuscus</v>
      </c>
      <c r="O96" s="1">
        <v>18</v>
      </c>
      <c r="S96" s="2">
        <f t="shared" si="3"/>
        <v>18</v>
      </c>
    </row>
    <row r="97" spans="1:19" x14ac:dyDescent="0.25">
      <c r="A97">
        <v>802</v>
      </c>
      <c r="B97" s="29">
        <v>45083</v>
      </c>
      <c r="C97" s="29">
        <v>45505</v>
      </c>
      <c r="D97" t="s">
        <v>70</v>
      </c>
      <c r="E97" t="s">
        <v>20</v>
      </c>
      <c r="F97">
        <v>3</v>
      </c>
      <c r="G97">
        <v>2</v>
      </c>
      <c r="H97" t="s">
        <v>25</v>
      </c>
      <c r="I97" t="s">
        <v>26</v>
      </c>
      <c r="J97" t="s">
        <v>37</v>
      </c>
      <c r="K97" t="str">
        <f t="shared" si="2"/>
        <v>oedothorax.retusus</v>
      </c>
      <c r="O97" s="1">
        <v>1</v>
      </c>
      <c r="S97" s="2">
        <f t="shared" si="3"/>
        <v>1</v>
      </c>
    </row>
    <row r="98" spans="1:19" x14ac:dyDescent="0.25">
      <c r="A98">
        <v>802</v>
      </c>
      <c r="B98" s="29">
        <v>45083</v>
      </c>
      <c r="C98" s="29">
        <v>45505</v>
      </c>
      <c r="D98" t="s">
        <v>70</v>
      </c>
      <c r="E98" t="s">
        <v>20</v>
      </c>
      <c r="F98">
        <v>3</v>
      </c>
      <c r="G98">
        <v>2</v>
      </c>
      <c r="H98" t="s">
        <v>25</v>
      </c>
      <c r="I98" t="s">
        <v>35</v>
      </c>
      <c r="J98" t="s">
        <v>36</v>
      </c>
      <c r="K98" t="str">
        <f t="shared" si="2"/>
        <v>gongylidiellum.vivum</v>
      </c>
      <c r="M98" s="4">
        <v>1</v>
      </c>
      <c r="S98" s="2">
        <f t="shared" si="3"/>
        <v>1</v>
      </c>
    </row>
    <row r="99" spans="1:19" x14ac:dyDescent="0.25">
      <c r="A99">
        <v>802</v>
      </c>
      <c r="B99" s="29">
        <v>45083</v>
      </c>
      <c r="C99" s="29">
        <v>45505</v>
      </c>
      <c r="D99" t="s">
        <v>70</v>
      </c>
      <c r="E99" t="s">
        <v>20</v>
      </c>
      <c r="F99">
        <v>3</v>
      </c>
      <c r="G99">
        <v>2</v>
      </c>
      <c r="H99" t="s">
        <v>25</v>
      </c>
      <c r="I99" t="s">
        <v>31</v>
      </c>
      <c r="J99" t="s">
        <v>32</v>
      </c>
      <c r="K99" t="str">
        <f t="shared" si="2"/>
        <v>savignia.frontata</v>
      </c>
      <c r="M99" s="4">
        <v>2</v>
      </c>
      <c r="S99" s="2">
        <f t="shared" si="3"/>
        <v>2</v>
      </c>
    </row>
    <row r="100" spans="1:19" x14ac:dyDescent="0.25">
      <c r="A100">
        <v>802</v>
      </c>
      <c r="B100" s="29">
        <v>45083</v>
      </c>
      <c r="C100" s="29">
        <v>45505</v>
      </c>
      <c r="D100" t="s">
        <v>70</v>
      </c>
      <c r="E100" t="s">
        <v>20</v>
      </c>
      <c r="F100">
        <v>3</v>
      </c>
      <c r="G100">
        <v>2</v>
      </c>
      <c r="H100" t="s">
        <v>25</v>
      </c>
      <c r="I100" t="s">
        <v>43</v>
      </c>
      <c r="J100" t="s">
        <v>44</v>
      </c>
      <c r="K100" t="str">
        <f t="shared" si="2"/>
        <v>dicymbium.nigrum</v>
      </c>
      <c r="O100" s="1">
        <v>1</v>
      </c>
      <c r="S100" s="2">
        <f t="shared" si="3"/>
        <v>1</v>
      </c>
    </row>
    <row r="101" spans="1:19" x14ac:dyDescent="0.25">
      <c r="A101">
        <v>802</v>
      </c>
      <c r="B101" s="29">
        <v>45083</v>
      </c>
      <c r="C101" s="29">
        <v>45505</v>
      </c>
      <c r="D101" t="s">
        <v>70</v>
      </c>
      <c r="E101" t="s">
        <v>20</v>
      </c>
      <c r="F101">
        <v>3</v>
      </c>
      <c r="G101">
        <v>2</v>
      </c>
      <c r="H101" t="s">
        <v>25</v>
      </c>
      <c r="I101" t="s">
        <v>38</v>
      </c>
      <c r="J101" t="s">
        <v>39</v>
      </c>
      <c r="K101" t="str">
        <f t="shared" si="2"/>
        <v>bathyphantes.gracilis</v>
      </c>
      <c r="O101" s="1">
        <v>1</v>
      </c>
      <c r="S101" s="2">
        <f t="shared" si="3"/>
        <v>1</v>
      </c>
    </row>
    <row r="102" spans="1:19" x14ac:dyDescent="0.25">
      <c r="A102">
        <v>802</v>
      </c>
      <c r="B102" s="29">
        <v>45083</v>
      </c>
      <c r="C102" s="29">
        <v>45505</v>
      </c>
      <c r="D102" t="s">
        <v>70</v>
      </c>
      <c r="E102" t="s">
        <v>20</v>
      </c>
      <c r="F102">
        <v>3</v>
      </c>
      <c r="G102">
        <v>2</v>
      </c>
      <c r="H102" t="s">
        <v>25</v>
      </c>
      <c r="I102" t="s">
        <v>45</v>
      </c>
      <c r="J102" t="s">
        <v>46</v>
      </c>
      <c r="K102" t="str">
        <f t="shared" si="2"/>
        <v>tenuiphantes.tenuis</v>
      </c>
      <c r="O102" s="1">
        <v>1</v>
      </c>
      <c r="S102" s="2">
        <f t="shared" si="3"/>
        <v>1</v>
      </c>
    </row>
    <row r="103" spans="1:19" x14ac:dyDescent="0.25">
      <c r="A103">
        <v>805</v>
      </c>
      <c r="B103" s="29">
        <v>45083</v>
      </c>
      <c r="C103" s="29">
        <v>45579</v>
      </c>
      <c r="D103" t="s">
        <v>70</v>
      </c>
      <c r="E103" t="s">
        <v>20</v>
      </c>
      <c r="F103">
        <v>4</v>
      </c>
      <c r="G103">
        <v>2</v>
      </c>
      <c r="H103" t="s">
        <v>28</v>
      </c>
      <c r="I103" t="s">
        <v>29</v>
      </c>
      <c r="J103" t="s">
        <v>30</v>
      </c>
      <c r="K103" t="str">
        <f t="shared" si="2"/>
        <v>pachygnatha.degeeri</v>
      </c>
      <c r="M103" s="4">
        <v>2</v>
      </c>
      <c r="O103" s="1">
        <v>4</v>
      </c>
      <c r="S103" s="2">
        <f t="shared" si="3"/>
        <v>6</v>
      </c>
    </row>
    <row r="104" spans="1:19" x14ac:dyDescent="0.25">
      <c r="A104">
        <v>805</v>
      </c>
      <c r="B104" s="29">
        <v>45083</v>
      </c>
      <c r="C104" s="29">
        <v>45579</v>
      </c>
      <c r="D104" t="s">
        <v>70</v>
      </c>
      <c r="E104" t="s">
        <v>20</v>
      </c>
      <c r="F104">
        <v>4</v>
      </c>
      <c r="G104">
        <v>2</v>
      </c>
      <c r="H104" t="s">
        <v>21</v>
      </c>
      <c r="I104" t="s">
        <v>22</v>
      </c>
      <c r="J104" t="s">
        <v>24</v>
      </c>
      <c r="K104" t="str">
        <f t="shared" si="2"/>
        <v>pardosa.palustris</v>
      </c>
      <c r="M104" s="4">
        <v>1</v>
      </c>
      <c r="O104" s="1">
        <v>3</v>
      </c>
      <c r="S104" s="2">
        <f t="shared" si="3"/>
        <v>4</v>
      </c>
    </row>
    <row r="105" spans="1:19" x14ac:dyDescent="0.25">
      <c r="A105">
        <v>805</v>
      </c>
      <c r="B105" s="29">
        <v>45083</v>
      </c>
      <c r="C105" s="29">
        <v>45579</v>
      </c>
      <c r="D105" t="s">
        <v>70</v>
      </c>
      <c r="E105" t="s">
        <v>20</v>
      </c>
      <c r="F105">
        <v>4</v>
      </c>
      <c r="G105">
        <v>2</v>
      </c>
      <c r="H105" t="s">
        <v>21</v>
      </c>
      <c r="I105" t="s">
        <v>22</v>
      </c>
      <c r="J105" t="s">
        <v>23</v>
      </c>
      <c r="K105" t="str">
        <f t="shared" si="2"/>
        <v>pardosa.pullata</v>
      </c>
      <c r="M105" s="4">
        <v>2</v>
      </c>
      <c r="S105" s="2">
        <f t="shared" si="3"/>
        <v>2</v>
      </c>
    </row>
    <row r="106" spans="1:19" x14ac:dyDescent="0.25">
      <c r="A106">
        <v>805</v>
      </c>
      <c r="B106" s="29">
        <v>45083</v>
      </c>
      <c r="C106" s="29">
        <v>45579</v>
      </c>
      <c r="D106" t="s">
        <v>70</v>
      </c>
      <c r="E106" t="s">
        <v>20</v>
      </c>
      <c r="F106">
        <v>4</v>
      </c>
      <c r="G106">
        <v>2</v>
      </c>
      <c r="H106" t="s">
        <v>49</v>
      </c>
      <c r="I106" t="s">
        <v>49</v>
      </c>
      <c r="J106" t="s">
        <v>16</v>
      </c>
      <c r="K106" t="str">
        <f t="shared" si="2"/>
        <v>immature.immature</v>
      </c>
      <c r="Q106" s="28">
        <v>2</v>
      </c>
      <c r="S106" s="2">
        <f t="shared" si="3"/>
        <v>2</v>
      </c>
    </row>
    <row r="107" spans="1:19" x14ac:dyDescent="0.25">
      <c r="A107">
        <v>805</v>
      </c>
      <c r="B107" s="29">
        <v>45083</v>
      </c>
      <c r="C107" s="29">
        <v>45579</v>
      </c>
      <c r="D107" t="s">
        <v>70</v>
      </c>
      <c r="E107" t="s">
        <v>20</v>
      </c>
      <c r="F107">
        <v>4</v>
      </c>
      <c r="G107">
        <v>2</v>
      </c>
      <c r="H107" t="s">
        <v>25</v>
      </c>
      <c r="I107" t="s">
        <v>35</v>
      </c>
      <c r="J107" t="s">
        <v>36</v>
      </c>
      <c r="K107" t="str">
        <f t="shared" si="2"/>
        <v>gongylidiellum.vivum</v>
      </c>
      <c r="M107" s="4">
        <v>1</v>
      </c>
      <c r="S107" s="2">
        <f t="shared" si="3"/>
        <v>1</v>
      </c>
    </row>
    <row r="108" spans="1:19" x14ac:dyDescent="0.25">
      <c r="A108">
        <v>805</v>
      </c>
      <c r="B108" s="29">
        <v>45083</v>
      </c>
      <c r="C108" s="29">
        <v>45579</v>
      </c>
      <c r="D108" t="s">
        <v>70</v>
      </c>
      <c r="E108" t="s">
        <v>20</v>
      </c>
      <c r="F108">
        <v>4</v>
      </c>
      <c r="G108">
        <v>2</v>
      </c>
      <c r="H108" t="s">
        <v>25</v>
      </c>
      <c r="I108" t="s">
        <v>31</v>
      </c>
      <c r="J108" t="s">
        <v>32</v>
      </c>
      <c r="K108" t="str">
        <f t="shared" si="2"/>
        <v>savignia.frontata</v>
      </c>
      <c r="M108" s="4">
        <v>1</v>
      </c>
      <c r="O108" s="1">
        <v>2</v>
      </c>
      <c r="S108" s="2">
        <f t="shared" si="3"/>
        <v>3</v>
      </c>
    </row>
    <row r="109" spans="1:19" x14ac:dyDescent="0.25">
      <c r="A109">
        <v>805</v>
      </c>
      <c r="B109" s="29">
        <v>45083</v>
      </c>
      <c r="C109" s="29">
        <v>45579</v>
      </c>
      <c r="D109" t="s">
        <v>70</v>
      </c>
      <c r="E109" t="s">
        <v>20</v>
      </c>
      <c r="F109">
        <v>4</v>
      </c>
      <c r="G109">
        <v>2</v>
      </c>
      <c r="H109" t="s">
        <v>25</v>
      </c>
      <c r="I109" t="s">
        <v>50</v>
      </c>
      <c r="J109" t="s">
        <v>51</v>
      </c>
      <c r="K109" t="str">
        <f t="shared" si="2"/>
        <v>pelecopsis.parallela</v>
      </c>
      <c r="O109" s="1">
        <v>1</v>
      </c>
      <c r="P109">
        <v>1</v>
      </c>
      <c r="S109" s="2">
        <f t="shared" si="3"/>
        <v>1</v>
      </c>
    </row>
    <row r="110" spans="1:19" x14ac:dyDescent="0.25">
      <c r="A110">
        <v>805</v>
      </c>
      <c r="B110" s="29">
        <v>45083</v>
      </c>
      <c r="C110" s="29">
        <v>45579</v>
      </c>
      <c r="D110" t="s">
        <v>70</v>
      </c>
      <c r="E110" t="s">
        <v>20</v>
      </c>
      <c r="F110">
        <v>4</v>
      </c>
      <c r="G110">
        <v>2</v>
      </c>
      <c r="H110" t="s">
        <v>25</v>
      </c>
      <c r="I110" t="s">
        <v>38</v>
      </c>
      <c r="J110" t="s">
        <v>39</v>
      </c>
      <c r="K110" t="str">
        <f t="shared" si="2"/>
        <v>bathyphantes.gracilis</v>
      </c>
      <c r="M110" s="4">
        <v>1</v>
      </c>
      <c r="S110" s="2">
        <f t="shared" si="3"/>
        <v>1</v>
      </c>
    </row>
    <row r="111" spans="1:19" x14ac:dyDescent="0.25">
      <c r="A111">
        <v>805</v>
      </c>
      <c r="B111" s="29">
        <v>45083</v>
      </c>
      <c r="C111" s="29">
        <v>45579</v>
      </c>
      <c r="D111" t="s">
        <v>70</v>
      </c>
      <c r="E111" t="s">
        <v>20</v>
      </c>
      <c r="F111">
        <v>4</v>
      </c>
      <c r="G111">
        <v>2</v>
      </c>
      <c r="H111" t="s">
        <v>25</v>
      </c>
      <c r="I111" t="s">
        <v>33</v>
      </c>
      <c r="J111" t="s">
        <v>34</v>
      </c>
      <c r="K111" t="str">
        <f t="shared" si="2"/>
        <v>erigone.dentipalpis</v>
      </c>
      <c r="M111" s="4">
        <v>3</v>
      </c>
      <c r="S111" s="2">
        <f t="shared" si="3"/>
        <v>3</v>
      </c>
    </row>
    <row r="112" spans="1:19" x14ac:dyDescent="0.25">
      <c r="A112">
        <v>805</v>
      </c>
      <c r="B112" s="29">
        <v>45083</v>
      </c>
      <c r="C112" s="29">
        <v>45579</v>
      </c>
      <c r="D112" t="s">
        <v>70</v>
      </c>
      <c r="E112" t="s">
        <v>20</v>
      </c>
      <c r="F112">
        <v>4</v>
      </c>
      <c r="G112">
        <v>2</v>
      </c>
      <c r="H112" t="s">
        <v>25</v>
      </c>
      <c r="I112" t="s">
        <v>33</v>
      </c>
      <c r="J112" t="s">
        <v>40</v>
      </c>
      <c r="K112" t="str">
        <f t="shared" si="2"/>
        <v>erigone.atra</v>
      </c>
      <c r="M112" s="4">
        <v>2</v>
      </c>
      <c r="S112" s="2">
        <f t="shared" si="3"/>
        <v>2</v>
      </c>
    </row>
    <row r="113" spans="1:19" x14ac:dyDescent="0.25">
      <c r="A113">
        <v>805</v>
      </c>
      <c r="B113" s="29">
        <v>45083</v>
      </c>
      <c r="C113" s="29">
        <v>45579</v>
      </c>
      <c r="D113" t="s">
        <v>70</v>
      </c>
      <c r="E113" t="s">
        <v>20</v>
      </c>
      <c r="F113">
        <v>4</v>
      </c>
      <c r="G113">
        <v>2</v>
      </c>
      <c r="H113" t="s">
        <v>25</v>
      </c>
      <c r="I113" t="s">
        <v>26</v>
      </c>
      <c r="J113" t="s">
        <v>27</v>
      </c>
      <c r="K113" t="str">
        <f t="shared" si="2"/>
        <v>oedothorax.fuscus</v>
      </c>
      <c r="L113" t="s">
        <v>69</v>
      </c>
      <c r="O113" s="1">
        <v>22</v>
      </c>
      <c r="S113" s="2">
        <f t="shared" si="3"/>
        <v>22</v>
      </c>
    </row>
    <row r="114" spans="1:19" x14ac:dyDescent="0.25">
      <c r="A114">
        <v>808</v>
      </c>
      <c r="B114" s="29">
        <v>45083</v>
      </c>
      <c r="C114" s="29">
        <v>45581</v>
      </c>
      <c r="D114" t="s">
        <v>70</v>
      </c>
      <c r="E114" t="s">
        <v>20</v>
      </c>
      <c r="F114">
        <v>5</v>
      </c>
      <c r="G114">
        <v>2</v>
      </c>
      <c r="H114" t="s">
        <v>49</v>
      </c>
      <c r="I114" t="s">
        <v>49</v>
      </c>
      <c r="J114" t="s">
        <v>16</v>
      </c>
      <c r="K114" t="str">
        <f t="shared" si="2"/>
        <v>immature.immature</v>
      </c>
      <c r="Q114" s="28">
        <v>9</v>
      </c>
      <c r="S114" s="2">
        <f t="shared" si="3"/>
        <v>9</v>
      </c>
    </row>
    <row r="115" spans="1:19" x14ac:dyDescent="0.25">
      <c r="A115">
        <v>808</v>
      </c>
      <c r="B115" s="29">
        <v>45083</v>
      </c>
      <c r="C115" s="29">
        <v>45581</v>
      </c>
      <c r="D115" t="s">
        <v>70</v>
      </c>
      <c r="E115" t="s">
        <v>20</v>
      </c>
      <c r="F115">
        <v>5</v>
      </c>
      <c r="G115">
        <v>2</v>
      </c>
      <c r="H115" t="s">
        <v>21</v>
      </c>
      <c r="I115" t="s">
        <v>22</v>
      </c>
      <c r="J115" t="s">
        <v>24</v>
      </c>
      <c r="K115" t="str">
        <f t="shared" si="2"/>
        <v>pardosa.palustris</v>
      </c>
      <c r="M115" s="4">
        <v>2</v>
      </c>
      <c r="O115" s="1">
        <v>1</v>
      </c>
      <c r="S115" s="2">
        <f t="shared" si="3"/>
        <v>3</v>
      </c>
    </row>
    <row r="116" spans="1:19" x14ac:dyDescent="0.25">
      <c r="A116">
        <v>808</v>
      </c>
      <c r="B116" s="29">
        <v>45083</v>
      </c>
      <c r="C116" s="29">
        <v>45581</v>
      </c>
      <c r="D116" t="s">
        <v>70</v>
      </c>
      <c r="E116" t="s">
        <v>20</v>
      </c>
      <c r="F116">
        <v>5</v>
      </c>
      <c r="G116">
        <v>2</v>
      </c>
      <c r="H116" t="s">
        <v>28</v>
      </c>
      <c r="I116" t="s">
        <v>29</v>
      </c>
      <c r="J116" t="s">
        <v>30</v>
      </c>
      <c r="K116" t="str">
        <f t="shared" si="2"/>
        <v>pachygnatha.degeeri</v>
      </c>
      <c r="M116" s="4">
        <v>2</v>
      </c>
      <c r="O116" s="1">
        <v>2</v>
      </c>
      <c r="S116" s="2">
        <f t="shared" si="3"/>
        <v>4</v>
      </c>
    </row>
    <row r="117" spans="1:19" x14ac:dyDescent="0.25">
      <c r="A117">
        <v>808</v>
      </c>
      <c r="B117" s="29">
        <v>45083</v>
      </c>
      <c r="C117" s="29">
        <v>45581</v>
      </c>
      <c r="D117" t="s">
        <v>70</v>
      </c>
      <c r="E117" t="s">
        <v>20</v>
      </c>
      <c r="F117">
        <v>5</v>
      </c>
      <c r="G117">
        <v>2</v>
      </c>
      <c r="H117" t="s">
        <v>25</v>
      </c>
      <c r="I117" t="s">
        <v>26</v>
      </c>
      <c r="J117" t="s">
        <v>27</v>
      </c>
      <c r="K117" t="str">
        <f t="shared" si="2"/>
        <v>oedothorax.fuscus</v>
      </c>
      <c r="M117" s="4">
        <v>3</v>
      </c>
      <c r="O117" s="1">
        <v>28</v>
      </c>
      <c r="S117" s="2">
        <f t="shared" si="3"/>
        <v>31</v>
      </c>
    </row>
    <row r="118" spans="1:19" x14ac:dyDescent="0.25">
      <c r="A118">
        <v>808</v>
      </c>
      <c r="B118" s="29">
        <v>45083</v>
      </c>
      <c r="C118" s="29">
        <v>45581</v>
      </c>
      <c r="D118" t="s">
        <v>70</v>
      </c>
      <c r="E118" t="s">
        <v>20</v>
      </c>
      <c r="F118">
        <v>5</v>
      </c>
      <c r="G118">
        <v>2</v>
      </c>
      <c r="H118" t="s">
        <v>25</v>
      </c>
      <c r="I118" t="s">
        <v>31</v>
      </c>
      <c r="J118" t="s">
        <v>32</v>
      </c>
      <c r="K118" t="str">
        <f t="shared" si="2"/>
        <v>savignia.frontata</v>
      </c>
      <c r="M118" s="4">
        <v>2</v>
      </c>
      <c r="S118" s="2">
        <f t="shared" si="3"/>
        <v>2</v>
      </c>
    </row>
    <row r="119" spans="1:19" x14ac:dyDescent="0.25">
      <c r="A119">
        <v>808</v>
      </c>
      <c r="B119" s="29">
        <v>45083</v>
      </c>
      <c r="C119" s="29">
        <v>45581</v>
      </c>
      <c r="D119" t="s">
        <v>70</v>
      </c>
      <c r="E119" t="s">
        <v>20</v>
      </c>
      <c r="F119">
        <v>5</v>
      </c>
      <c r="G119">
        <v>2</v>
      </c>
      <c r="H119" t="s">
        <v>25</v>
      </c>
      <c r="I119" t="s">
        <v>33</v>
      </c>
      <c r="J119" t="s">
        <v>34</v>
      </c>
      <c r="K119" t="str">
        <f t="shared" si="2"/>
        <v>erigone.dentipalpis</v>
      </c>
      <c r="M119" s="4">
        <v>7</v>
      </c>
      <c r="O119" s="1">
        <v>1</v>
      </c>
      <c r="S119" s="2">
        <f t="shared" si="3"/>
        <v>8</v>
      </c>
    </row>
    <row r="120" spans="1:19" x14ac:dyDescent="0.25">
      <c r="A120">
        <v>808</v>
      </c>
      <c r="B120" s="29">
        <v>45083</v>
      </c>
      <c r="C120" s="29">
        <v>45581</v>
      </c>
      <c r="D120" t="s">
        <v>70</v>
      </c>
      <c r="E120" t="s">
        <v>20</v>
      </c>
      <c r="F120">
        <v>5</v>
      </c>
      <c r="G120">
        <v>2</v>
      </c>
      <c r="H120" t="s">
        <v>25</v>
      </c>
      <c r="I120" t="s">
        <v>58</v>
      </c>
      <c r="J120" t="s">
        <v>73</v>
      </c>
      <c r="K120" t="str">
        <f t="shared" si="2"/>
        <v>palliduphantes.ericaeus</v>
      </c>
      <c r="M120" s="4">
        <v>1</v>
      </c>
      <c r="S120" s="2">
        <f t="shared" si="3"/>
        <v>1</v>
      </c>
    </row>
    <row r="121" spans="1:19" x14ac:dyDescent="0.25">
      <c r="A121">
        <v>808</v>
      </c>
      <c r="B121" s="29">
        <v>45083</v>
      </c>
      <c r="C121" s="29">
        <v>45581</v>
      </c>
      <c r="D121" t="s">
        <v>70</v>
      </c>
      <c r="E121" t="s">
        <v>20</v>
      </c>
      <c r="F121">
        <v>5</v>
      </c>
      <c r="G121">
        <v>2</v>
      </c>
      <c r="H121" t="s">
        <v>25</v>
      </c>
      <c r="I121" t="s">
        <v>74</v>
      </c>
      <c r="J121" t="s">
        <v>39</v>
      </c>
      <c r="K121" t="str">
        <f t="shared" si="2"/>
        <v>pathyphantes.gracilis</v>
      </c>
      <c r="M121" s="4">
        <v>1</v>
      </c>
      <c r="S121" s="2">
        <f t="shared" si="3"/>
        <v>1</v>
      </c>
    </row>
    <row r="122" spans="1:19" x14ac:dyDescent="0.25">
      <c r="A122">
        <v>808</v>
      </c>
      <c r="B122" s="29">
        <v>45083</v>
      </c>
      <c r="C122" s="29">
        <v>45581</v>
      </c>
      <c r="D122" t="s">
        <v>70</v>
      </c>
      <c r="E122" t="s">
        <v>20</v>
      </c>
      <c r="F122">
        <v>5</v>
      </c>
      <c r="G122">
        <v>2</v>
      </c>
      <c r="H122" t="s">
        <v>25</v>
      </c>
      <c r="I122" t="s">
        <v>33</v>
      </c>
      <c r="J122" t="s">
        <v>40</v>
      </c>
      <c r="K122" t="str">
        <f t="shared" si="2"/>
        <v>erigone.atra</v>
      </c>
      <c r="M122" s="4">
        <v>1</v>
      </c>
      <c r="O122" s="1">
        <v>1</v>
      </c>
      <c r="P122">
        <v>1</v>
      </c>
      <c r="S122" s="2">
        <f t="shared" si="3"/>
        <v>2</v>
      </c>
    </row>
    <row r="123" spans="1:19" x14ac:dyDescent="0.25">
      <c r="A123">
        <v>808</v>
      </c>
      <c r="B123" s="29">
        <v>45083</v>
      </c>
      <c r="C123" s="29">
        <v>45581</v>
      </c>
      <c r="D123" t="s">
        <v>70</v>
      </c>
      <c r="E123" t="s">
        <v>20</v>
      </c>
      <c r="F123">
        <v>5</v>
      </c>
      <c r="G123">
        <v>2</v>
      </c>
      <c r="H123" t="s">
        <v>25</v>
      </c>
      <c r="I123" t="s">
        <v>35</v>
      </c>
      <c r="J123" t="s">
        <v>36</v>
      </c>
      <c r="K123" t="str">
        <f t="shared" si="2"/>
        <v>gongylidiellum.vivum</v>
      </c>
      <c r="M123" s="4">
        <v>2</v>
      </c>
      <c r="S123" s="2">
        <f t="shared" si="3"/>
        <v>2</v>
      </c>
    </row>
    <row r="124" spans="1:19" x14ac:dyDescent="0.25">
      <c r="A124">
        <v>811</v>
      </c>
      <c r="B124" s="29">
        <v>45083</v>
      </c>
      <c r="C124" s="29">
        <v>45506</v>
      </c>
      <c r="D124" t="s">
        <v>75</v>
      </c>
      <c r="E124" t="s">
        <v>20</v>
      </c>
      <c r="F124">
        <v>1</v>
      </c>
      <c r="G124">
        <v>2</v>
      </c>
      <c r="H124" t="s">
        <v>28</v>
      </c>
      <c r="I124" t="s">
        <v>29</v>
      </c>
      <c r="J124" t="s">
        <v>30</v>
      </c>
      <c r="K124" t="str">
        <f t="shared" si="2"/>
        <v>pachygnatha.degeeri</v>
      </c>
      <c r="M124" s="4">
        <v>6</v>
      </c>
      <c r="O124" s="1">
        <v>3</v>
      </c>
      <c r="S124" s="2">
        <f t="shared" si="3"/>
        <v>9</v>
      </c>
    </row>
    <row r="125" spans="1:19" x14ac:dyDescent="0.25">
      <c r="A125">
        <v>811</v>
      </c>
      <c r="B125" s="29">
        <v>45083</v>
      </c>
      <c r="C125" s="29">
        <v>45506</v>
      </c>
      <c r="D125" t="s">
        <v>75</v>
      </c>
      <c r="E125" t="s">
        <v>20</v>
      </c>
      <c r="F125">
        <v>1</v>
      </c>
      <c r="G125">
        <v>2</v>
      </c>
      <c r="H125" t="s">
        <v>49</v>
      </c>
      <c r="I125" t="s">
        <v>49</v>
      </c>
      <c r="J125" t="s">
        <v>16</v>
      </c>
      <c r="K125" t="str">
        <f t="shared" si="2"/>
        <v>immature.immature</v>
      </c>
      <c r="Q125" s="28">
        <v>23</v>
      </c>
      <c r="S125" s="2">
        <f t="shared" si="3"/>
        <v>23</v>
      </c>
    </row>
    <row r="126" spans="1:19" x14ac:dyDescent="0.25">
      <c r="A126">
        <v>811</v>
      </c>
      <c r="B126" s="29">
        <v>45083</v>
      </c>
      <c r="C126" s="29">
        <v>45506</v>
      </c>
      <c r="D126" t="s">
        <v>75</v>
      </c>
      <c r="E126" t="s">
        <v>20</v>
      </c>
      <c r="F126">
        <v>1</v>
      </c>
      <c r="G126">
        <v>2</v>
      </c>
      <c r="H126" t="s">
        <v>21</v>
      </c>
      <c r="I126" t="s">
        <v>22</v>
      </c>
      <c r="J126" t="s">
        <v>23</v>
      </c>
      <c r="K126" t="str">
        <f t="shared" si="2"/>
        <v>pardosa.pullata</v>
      </c>
      <c r="M126" s="4">
        <v>10</v>
      </c>
      <c r="S126" s="2">
        <f t="shared" si="3"/>
        <v>10</v>
      </c>
    </row>
    <row r="127" spans="1:19" x14ac:dyDescent="0.25">
      <c r="A127">
        <v>811</v>
      </c>
      <c r="B127" s="29">
        <v>45083</v>
      </c>
      <c r="C127" s="29">
        <v>45506</v>
      </c>
      <c r="D127" t="s">
        <v>75</v>
      </c>
      <c r="E127" t="s">
        <v>20</v>
      </c>
      <c r="F127">
        <v>1</v>
      </c>
      <c r="G127">
        <v>2</v>
      </c>
      <c r="H127" t="s">
        <v>21</v>
      </c>
      <c r="I127" t="s">
        <v>22</v>
      </c>
      <c r="J127" t="s">
        <v>24</v>
      </c>
      <c r="K127" t="str">
        <f t="shared" si="2"/>
        <v>pardosa.palustris</v>
      </c>
      <c r="O127" s="1">
        <v>2</v>
      </c>
      <c r="S127" s="2">
        <f t="shared" si="3"/>
        <v>2</v>
      </c>
    </row>
    <row r="128" spans="1:19" x14ac:dyDescent="0.25">
      <c r="A128">
        <v>811</v>
      </c>
      <c r="B128" s="29">
        <v>45083</v>
      </c>
      <c r="C128" s="29">
        <v>45506</v>
      </c>
      <c r="D128" t="s">
        <v>75</v>
      </c>
      <c r="E128" t="s">
        <v>20</v>
      </c>
      <c r="F128">
        <v>1</v>
      </c>
      <c r="G128">
        <v>2</v>
      </c>
      <c r="H128" t="s">
        <v>21</v>
      </c>
      <c r="I128" t="s">
        <v>22</v>
      </c>
      <c r="J128" t="s">
        <v>76</v>
      </c>
      <c r="K128" t="str">
        <f t="shared" si="2"/>
        <v>pardosa.amentata</v>
      </c>
      <c r="O128" s="1">
        <v>1</v>
      </c>
      <c r="S128" s="2">
        <f t="shared" si="3"/>
        <v>1</v>
      </c>
    </row>
    <row r="129" spans="1:19" x14ac:dyDescent="0.25">
      <c r="A129">
        <v>811</v>
      </c>
      <c r="B129" s="29">
        <v>45083</v>
      </c>
      <c r="C129" s="29">
        <v>45506</v>
      </c>
      <c r="D129" t="s">
        <v>75</v>
      </c>
      <c r="E129" t="s">
        <v>20</v>
      </c>
      <c r="F129">
        <v>1</v>
      </c>
      <c r="G129">
        <v>2</v>
      </c>
      <c r="H129" t="s">
        <v>25</v>
      </c>
      <c r="I129" t="s">
        <v>26</v>
      </c>
      <c r="J129" t="s">
        <v>27</v>
      </c>
      <c r="K129" t="str">
        <f t="shared" si="2"/>
        <v>oedothorax.fuscus</v>
      </c>
      <c r="O129" s="1">
        <v>15</v>
      </c>
      <c r="S129" s="2">
        <f t="shared" si="3"/>
        <v>15</v>
      </c>
    </row>
    <row r="130" spans="1:19" x14ac:dyDescent="0.25">
      <c r="A130">
        <v>811</v>
      </c>
      <c r="B130" s="29">
        <v>45083</v>
      </c>
      <c r="C130" s="29">
        <v>45506</v>
      </c>
      <c r="D130" t="s">
        <v>75</v>
      </c>
      <c r="E130" t="s">
        <v>20</v>
      </c>
      <c r="F130">
        <v>1</v>
      </c>
      <c r="G130">
        <v>2</v>
      </c>
      <c r="H130" t="s">
        <v>25</v>
      </c>
      <c r="I130" t="s">
        <v>33</v>
      </c>
      <c r="J130" t="s">
        <v>34</v>
      </c>
      <c r="K130" t="str">
        <f t="shared" ref="K130:K193" si="4">LOWER(I130&amp;"."&amp;J130)</f>
        <v>erigone.dentipalpis</v>
      </c>
      <c r="O130" s="1">
        <v>2</v>
      </c>
      <c r="S130" s="2">
        <f t="shared" ref="S130:S193" si="5">SUM(M130,O130,Q130,R130)</f>
        <v>2</v>
      </c>
    </row>
    <row r="131" spans="1:19" x14ac:dyDescent="0.25">
      <c r="A131">
        <v>811</v>
      </c>
      <c r="B131" s="29">
        <v>45083</v>
      </c>
      <c r="C131" s="29">
        <v>45506</v>
      </c>
      <c r="D131" t="s">
        <v>75</v>
      </c>
      <c r="E131" t="s">
        <v>20</v>
      </c>
      <c r="F131">
        <v>1</v>
      </c>
      <c r="G131">
        <v>2</v>
      </c>
      <c r="H131" t="s">
        <v>25</v>
      </c>
      <c r="I131" t="s">
        <v>31</v>
      </c>
      <c r="J131" t="s">
        <v>32</v>
      </c>
      <c r="K131" t="str">
        <f t="shared" si="4"/>
        <v>savignia.frontata</v>
      </c>
      <c r="M131" s="4">
        <v>2</v>
      </c>
      <c r="O131" s="1">
        <v>5</v>
      </c>
      <c r="S131" s="2">
        <f t="shared" si="5"/>
        <v>7</v>
      </c>
    </row>
    <row r="132" spans="1:19" x14ac:dyDescent="0.25">
      <c r="A132">
        <v>811</v>
      </c>
      <c r="B132" s="29">
        <v>45083</v>
      </c>
      <c r="C132" s="29">
        <v>45506</v>
      </c>
      <c r="D132" t="s">
        <v>75</v>
      </c>
      <c r="E132" t="s">
        <v>20</v>
      </c>
      <c r="F132">
        <v>1</v>
      </c>
      <c r="G132">
        <v>2</v>
      </c>
      <c r="H132" t="s">
        <v>25</v>
      </c>
      <c r="I132" t="s">
        <v>26</v>
      </c>
      <c r="J132" t="s">
        <v>37</v>
      </c>
      <c r="K132" t="str">
        <f t="shared" si="4"/>
        <v>oedothorax.retusus</v>
      </c>
      <c r="M132" s="4">
        <v>2</v>
      </c>
      <c r="S132" s="2">
        <f t="shared" si="5"/>
        <v>2</v>
      </c>
    </row>
    <row r="133" spans="1:19" x14ac:dyDescent="0.25">
      <c r="A133">
        <v>811</v>
      </c>
      <c r="B133" s="29">
        <v>45083</v>
      </c>
      <c r="C133" s="29">
        <v>45506</v>
      </c>
      <c r="D133" t="s">
        <v>75</v>
      </c>
      <c r="E133" t="s">
        <v>20</v>
      </c>
      <c r="F133">
        <v>1</v>
      </c>
      <c r="G133">
        <v>2</v>
      </c>
      <c r="H133" t="s">
        <v>25</v>
      </c>
      <c r="I133" t="s">
        <v>43</v>
      </c>
      <c r="J133" t="s">
        <v>44</v>
      </c>
      <c r="K133" t="str">
        <f t="shared" si="4"/>
        <v>dicymbium.nigrum</v>
      </c>
      <c r="O133" s="1">
        <v>5</v>
      </c>
      <c r="S133" s="2">
        <f t="shared" si="5"/>
        <v>5</v>
      </c>
    </row>
    <row r="134" spans="1:19" x14ac:dyDescent="0.25">
      <c r="A134">
        <v>811</v>
      </c>
      <c r="B134" s="29">
        <v>45083</v>
      </c>
      <c r="C134" s="29">
        <v>45506</v>
      </c>
      <c r="D134" t="s">
        <v>75</v>
      </c>
      <c r="E134" t="s">
        <v>20</v>
      </c>
      <c r="F134">
        <v>1</v>
      </c>
      <c r="G134">
        <v>2</v>
      </c>
      <c r="H134" t="s">
        <v>25</v>
      </c>
      <c r="I134" t="s">
        <v>35</v>
      </c>
      <c r="J134" t="s">
        <v>36</v>
      </c>
      <c r="K134" t="str">
        <f t="shared" si="4"/>
        <v>gongylidiellum.vivum</v>
      </c>
      <c r="M134" s="4">
        <v>4</v>
      </c>
      <c r="S134" s="2">
        <f t="shared" si="5"/>
        <v>4</v>
      </c>
    </row>
    <row r="135" spans="1:19" x14ac:dyDescent="0.25">
      <c r="A135">
        <v>811</v>
      </c>
      <c r="B135" s="29">
        <v>45083</v>
      </c>
      <c r="C135" s="29">
        <v>45506</v>
      </c>
      <c r="D135" t="s">
        <v>75</v>
      </c>
      <c r="E135" t="s">
        <v>20</v>
      </c>
      <c r="F135">
        <v>1</v>
      </c>
      <c r="G135">
        <v>2</v>
      </c>
      <c r="H135" t="s">
        <v>25</v>
      </c>
      <c r="I135" t="s">
        <v>60</v>
      </c>
      <c r="J135" t="s">
        <v>61</v>
      </c>
      <c r="K135" t="str">
        <f t="shared" si="4"/>
        <v>pocadicnemis.pumila</v>
      </c>
      <c r="M135" s="4">
        <v>1</v>
      </c>
      <c r="N135">
        <v>1</v>
      </c>
      <c r="S135" s="2">
        <f t="shared" si="5"/>
        <v>1</v>
      </c>
    </row>
    <row r="136" spans="1:19" x14ac:dyDescent="0.25">
      <c r="A136">
        <v>811</v>
      </c>
      <c r="B136" s="29">
        <v>45083</v>
      </c>
      <c r="C136" s="29">
        <v>45506</v>
      </c>
      <c r="D136" t="s">
        <v>75</v>
      </c>
      <c r="E136" t="s">
        <v>20</v>
      </c>
      <c r="F136">
        <v>1</v>
      </c>
      <c r="G136">
        <v>2</v>
      </c>
      <c r="H136" t="s">
        <v>25</v>
      </c>
      <c r="I136" t="s">
        <v>33</v>
      </c>
      <c r="J136" t="s">
        <v>34</v>
      </c>
      <c r="K136" t="str">
        <f t="shared" si="4"/>
        <v>erigone.dentipalpis</v>
      </c>
      <c r="M136" s="4">
        <v>5</v>
      </c>
      <c r="S136" s="2">
        <f t="shared" si="5"/>
        <v>5</v>
      </c>
    </row>
    <row r="137" spans="1:19" x14ac:dyDescent="0.25">
      <c r="A137">
        <v>811</v>
      </c>
      <c r="B137" s="29">
        <v>45083</v>
      </c>
      <c r="C137" s="29">
        <v>45506</v>
      </c>
      <c r="D137" t="s">
        <v>75</v>
      </c>
      <c r="E137" t="s">
        <v>20</v>
      </c>
      <c r="F137">
        <v>1</v>
      </c>
      <c r="G137">
        <v>2</v>
      </c>
      <c r="H137" t="s">
        <v>25</v>
      </c>
      <c r="I137" t="s">
        <v>50</v>
      </c>
      <c r="J137" t="s">
        <v>51</v>
      </c>
      <c r="K137" t="str">
        <f t="shared" si="4"/>
        <v>pelecopsis.parallela</v>
      </c>
      <c r="M137" s="4">
        <v>1</v>
      </c>
      <c r="N137">
        <v>1</v>
      </c>
      <c r="S137" s="2">
        <f t="shared" si="5"/>
        <v>1</v>
      </c>
    </row>
    <row r="138" spans="1:19" x14ac:dyDescent="0.25">
      <c r="A138">
        <v>811</v>
      </c>
      <c r="B138" s="29">
        <v>45083</v>
      </c>
      <c r="C138" s="29">
        <v>45506</v>
      </c>
      <c r="D138" t="s">
        <v>75</v>
      </c>
      <c r="E138" t="s">
        <v>20</v>
      </c>
      <c r="F138">
        <v>1</v>
      </c>
      <c r="G138">
        <v>2</v>
      </c>
      <c r="H138" t="s">
        <v>25</v>
      </c>
      <c r="I138" t="s">
        <v>56</v>
      </c>
      <c r="J138" t="s">
        <v>57</v>
      </c>
      <c r="K138" t="str">
        <f t="shared" si="4"/>
        <v>tiso.vagans</v>
      </c>
      <c r="M138" s="4">
        <v>3</v>
      </c>
      <c r="O138" s="1">
        <v>1</v>
      </c>
      <c r="P138">
        <v>1</v>
      </c>
      <c r="S138" s="2">
        <f t="shared" si="5"/>
        <v>4</v>
      </c>
    </row>
    <row r="139" spans="1:19" x14ac:dyDescent="0.25">
      <c r="A139">
        <v>811</v>
      </c>
      <c r="B139" s="29">
        <v>45083</v>
      </c>
      <c r="C139" s="29">
        <v>45506</v>
      </c>
      <c r="D139" t="s">
        <v>75</v>
      </c>
      <c r="E139" t="s">
        <v>20</v>
      </c>
      <c r="F139">
        <v>1</v>
      </c>
      <c r="G139">
        <v>2</v>
      </c>
      <c r="H139" t="s">
        <v>25</v>
      </c>
      <c r="I139" t="s">
        <v>38</v>
      </c>
      <c r="J139" t="s">
        <v>39</v>
      </c>
      <c r="K139" t="str">
        <f t="shared" si="4"/>
        <v>bathyphantes.gracilis</v>
      </c>
      <c r="O139" s="1">
        <v>1</v>
      </c>
      <c r="S139" s="2">
        <f t="shared" si="5"/>
        <v>1</v>
      </c>
    </row>
    <row r="140" spans="1:19" x14ac:dyDescent="0.25">
      <c r="A140">
        <v>814</v>
      </c>
      <c r="B140" s="29">
        <v>45083</v>
      </c>
      <c r="C140" s="29">
        <v>45509</v>
      </c>
      <c r="D140" t="s">
        <v>75</v>
      </c>
      <c r="E140" t="s">
        <v>20</v>
      </c>
      <c r="F140">
        <v>2</v>
      </c>
      <c r="G140">
        <v>2</v>
      </c>
      <c r="H140" t="s">
        <v>28</v>
      </c>
      <c r="I140" t="s">
        <v>29</v>
      </c>
      <c r="J140" t="s">
        <v>30</v>
      </c>
      <c r="K140" t="str">
        <f t="shared" si="4"/>
        <v>pachygnatha.degeeri</v>
      </c>
      <c r="M140" s="4">
        <v>3</v>
      </c>
      <c r="N140">
        <v>3</v>
      </c>
      <c r="O140" s="1">
        <v>9</v>
      </c>
      <c r="P140">
        <v>3</v>
      </c>
      <c r="S140" s="2">
        <f t="shared" si="5"/>
        <v>12</v>
      </c>
    </row>
    <row r="141" spans="1:19" x14ac:dyDescent="0.25">
      <c r="A141">
        <v>814</v>
      </c>
      <c r="B141" s="29">
        <v>45083</v>
      </c>
      <c r="C141" s="29">
        <v>45509</v>
      </c>
      <c r="D141" t="s">
        <v>75</v>
      </c>
      <c r="E141" t="s">
        <v>20</v>
      </c>
      <c r="F141">
        <v>2</v>
      </c>
      <c r="G141">
        <v>2</v>
      </c>
      <c r="H141" t="s">
        <v>21</v>
      </c>
      <c r="I141" t="s">
        <v>77</v>
      </c>
      <c r="J141" t="s">
        <v>78</v>
      </c>
      <c r="K141" t="str">
        <f t="shared" si="4"/>
        <v>alopecosa.pulverulenta</v>
      </c>
      <c r="M141" s="4">
        <v>1</v>
      </c>
      <c r="N141">
        <v>1</v>
      </c>
      <c r="S141" s="2">
        <f t="shared" si="5"/>
        <v>1</v>
      </c>
    </row>
    <row r="142" spans="1:19" x14ac:dyDescent="0.25">
      <c r="A142">
        <v>814</v>
      </c>
      <c r="B142" s="29">
        <v>45083</v>
      </c>
      <c r="C142" s="29">
        <v>45509</v>
      </c>
      <c r="D142" t="s">
        <v>75</v>
      </c>
      <c r="E142" t="s">
        <v>20</v>
      </c>
      <c r="F142">
        <v>2</v>
      </c>
      <c r="G142">
        <v>2</v>
      </c>
      <c r="H142" t="s">
        <v>21</v>
      </c>
      <c r="I142" t="s">
        <v>22</v>
      </c>
      <c r="J142" t="s">
        <v>23</v>
      </c>
      <c r="K142" t="str">
        <f t="shared" si="4"/>
        <v>pardosa.pullata</v>
      </c>
      <c r="M142" s="4">
        <v>7</v>
      </c>
      <c r="O142" s="1">
        <v>2</v>
      </c>
      <c r="S142" s="2">
        <f t="shared" si="5"/>
        <v>9</v>
      </c>
    </row>
    <row r="143" spans="1:19" x14ac:dyDescent="0.25">
      <c r="A143">
        <v>814</v>
      </c>
      <c r="B143" s="29">
        <v>45083</v>
      </c>
      <c r="C143" s="29">
        <v>45509</v>
      </c>
      <c r="D143" t="s">
        <v>75</v>
      </c>
      <c r="E143" t="s">
        <v>20</v>
      </c>
      <c r="F143">
        <v>2</v>
      </c>
      <c r="G143">
        <v>2</v>
      </c>
      <c r="H143" t="s">
        <v>21</v>
      </c>
      <c r="I143" t="s">
        <v>22</v>
      </c>
      <c r="J143" t="s">
        <v>24</v>
      </c>
      <c r="K143" t="str">
        <f t="shared" si="4"/>
        <v>pardosa.palustris</v>
      </c>
      <c r="O143" s="1">
        <v>1</v>
      </c>
      <c r="S143" s="2">
        <f t="shared" si="5"/>
        <v>1</v>
      </c>
    </row>
    <row r="144" spans="1:19" x14ac:dyDescent="0.25">
      <c r="A144">
        <v>814</v>
      </c>
      <c r="B144" s="29">
        <v>45083</v>
      </c>
      <c r="C144" s="29">
        <v>45509</v>
      </c>
      <c r="D144" t="s">
        <v>75</v>
      </c>
      <c r="E144" t="s">
        <v>20</v>
      </c>
      <c r="F144">
        <v>2</v>
      </c>
      <c r="G144">
        <v>2</v>
      </c>
      <c r="H144" t="s">
        <v>25</v>
      </c>
      <c r="I144" t="s">
        <v>26</v>
      </c>
      <c r="J144" t="s">
        <v>27</v>
      </c>
      <c r="K144" t="str">
        <f t="shared" si="4"/>
        <v>oedothorax.fuscus</v>
      </c>
      <c r="O144" s="1">
        <v>20</v>
      </c>
      <c r="P144">
        <v>3</v>
      </c>
      <c r="S144" s="2">
        <f t="shared" si="5"/>
        <v>20</v>
      </c>
    </row>
    <row r="145" spans="1:19" x14ac:dyDescent="0.25">
      <c r="A145">
        <v>814</v>
      </c>
      <c r="B145" s="29">
        <v>45083</v>
      </c>
      <c r="C145" s="29">
        <v>45509</v>
      </c>
      <c r="D145" t="s">
        <v>75</v>
      </c>
      <c r="E145" t="s">
        <v>20</v>
      </c>
      <c r="F145">
        <v>2</v>
      </c>
      <c r="G145">
        <v>2</v>
      </c>
      <c r="H145" t="s">
        <v>25</v>
      </c>
      <c r="I145" t="s">
        <v>45</v>
      </c>
      <c r="J145" t="s">
        <v>46</v>
      </c>
      <c r="K145" t="str">
        <f t="shared" si="4"/>
        <v>tenuiphantes.tenuis</v>
      </c>
      <c r="O145" s="1">
        <v>1</v>
      </c>
      <c r="P145">
        <v>1</v>
      </c>
      <c r="S145" s="2">
        <f t="shared" si="5"/>
        <v>1</v>
      </c>
    </row>
    <row r="146" spans="1:19" x14ac:dyDescent="0.25">
      <c r="A146">
        <v>814</v>
      </c>
      <c r="B146" s="29">
        <v>45083</v>
      </c>
      <c r="C146" s="29">
        <v>45509</v>
      </c>
      <c r="D146" t="s">
        <v>75</v>
      </c>
      <c r="E146" t="s">
        <v>20</v>
      </c>
      <c r="F146">
        <v>2</v>
      </c>
      <c r="G146">
        <v>2</v>
      </c>
      <c r="H146" t="s">
        <v>25</v>
      </c>
      <c r="I146" t="s">
        <v>31</v>
      </c>
      <c r="J146" t="s">
        <v>32</v>
      </c>
      <c r="K146" t="str">
        <f t="shared" si="4"/>
        <v>savignia.frontata</v>
      </c>
      <c r="M146" s="4">
        <v>4</v>
      </c>
      <c r="N146">
        <v>3</v>
      </c>
      <c r="O146" s="1">
        <v>4</v>
      </c>
      <c r="P146">
        <v>3</v>
      </c>
      <c r="S146" s="2">
        <f t="shared" si="5"/>
        <v>8</v>
      </c>
    </row>
    <row r="147" spans="1:19" x14ac:dyDescent="0.25">
      <c r="A147">
        <v>814</v>
      </c>
      <c r="B147" s="29">
        <v>45083</v>
      </c>
      <c r="C147" s="29">
        <v>45509</v>
      </c>
      <c r="D147" t="s">
        <v>75</v>
      </c>
      <c r="E147" t="s">
        <v>20</v>
      </c>
      <c r="F147">
        <v>2</v>
      </c>
      <c r="G147">
        <v>2</v>
      </c>
      <c r="H147" t="s">
        <v>25</v>
      </c>
      <c r="I147" t="s">
        <v>43</v>
      </c>
      <c r="J147" t="s">
        <v>44</v>
      </c>
      <c r="K147" t="str">
        <f t="shared" si="4"/>
        <v>dicymbium.nigrum</v>
      </c>
      <c r="O147" s="1">
        <v>3</v>
      </c>
      <c r="P147">
        <v>3</v>
      </c>
      <c r="S147" s="2">
        <f t="shared" si="5"/>
        <v>3</v>
      </c>
    </row>
    <row r="148" spans="1:19" x14ac:dyDescent="0.25">
      <c r="A148">
        <v>814</v>
      </c>
      <c r="B148" s="29">
        <v>45083</v>
      </c>
      <c r="C148" s="29">
        <v>45509</v>
      </c>
      <c r="D148" t="s">
        <v>75</v>
      </c>
      <c r="E148" t="s">
        <v>20</v>
      </c>
      <c r="F148">
        <v>2</v>
      </c>
      <c r="G148">
        <v>2</v>
      </c>
      <c r="H148" t="s">
        <v>25</v>
      </c>
      <c r="I148" t="s">
        <v>33</v>
      </c>
      <c r="J148" t="s">
        <v>34</v>
      </c>
      <c r="K148" t="str">
        <f t="shared" si="4"/>
        <v>erigone.dentipalpis</v>
      </c>
      <c r="M148" s="4">
        <v>4</v>
      </c>
      <c r="O148" s="1">
        <v>2</v>
      </c>
      <c r="S148" s="2">
        <f t="shared" si="5"/>
        <v>6</v>
      </c>
    </row>
    <row r="149" spans="1:19" x14ac:dyDescent="0.25">
      <c r="A149">
        <v>814</v>
      </c>
      <c r="B149" s="29">
        <v>45083</v>
      </c>
      <c r="C149" s="29">
        <v>45509</v>
      </c>
      <c r="D149" t="s">
        <v>75</v>
      </c>
      <c r="E149" t="s">
        <v>20</v>
      </c>
      <c r="F149">
        <v>2</v>
      </c>
      <c r="G149">
        <v>2</v>
      </c>
      <c r="H149" t="s">
        <v>25</v>
      </c>
      <c r="I149" t="s">
        <v>38</v>
      </c>
      <c r="J149" t="s">
        <v>39</v>
      </c>
      <c r="K149" t="str">
        <f t="shared" si="4"/>
        <v>bathyphantes.gracilis</v>
      </c>
      <c r="O149" s="1">
        <v>2</v>
      </c>
      <c r="P149">
        <v>2</v>
      </c>
      <c r="S149" s="2">
        <f t="shared" si="5"/>
        <v>2</v>
      </c>
    </row>
    <row r="150" spans="1:19" x14ac:dyDescent="0.25">
      <c r="A150">
        <v>814</v>
      </c>
      <c r="B150" s="29">
        <v>45083</v>
      </c>
      <c r="C150" s="29">
        <v>45509</v>
      </c>
      <c r="D150" t="s">
        <v>75</v>
      </c>
      <c r="E150" t="s">
        <v>20</v>
      </c>
      <c r="F150">
        <v>2</v>
      </c>
      <c r="G150">
        <v>2</v>
      </c>
      <c r="H150" t="s">
        <v>49</v>
      </c>
      <c r="I150" t="s">
        <v>49</v>
      </c>
      <c r="J150" t="s">
        <v>16</v>
      </c>
      <c r="K150" t="str">
        <f t="shared" si="4"/>
        <v>immature.immature</v>
      </c>
      <c r="Q150" s="28">
        <v>5</v>
      </c>
      <c r="S150" s="2">
        <f t="shared" si="5"/>
        <v>5</v>
      </c>
    </row>
    <row r="151" spans="1:19" x14ac:dyDescent="0.25">
      <c r="A151">
        <v>814</v>
      </c>
      <c r="B151" s="29">
        <v>45083</v>
      </c>
      <c r="C151" s="29">
        <v>45509</v>
      </c>
      <c r="D151" t="s">
        <v>75</v>
      </c>
      <c r="E151" t="s">
        <v>20</v>
      </c>
      <c r="F151">
        <v>2</v>
      </c>
      <c r="G151">
        <v>2</v>
      </c>
      <c r="H151" t="s">
        <v>25</v>
      </c>
      <c r="I151" t="s">
        <v>52</v>
      </c>
      <c r="J151" t="s">
        <v>53</v>
      </c>
      <c r="K151" t="str">
        <f t="shared" si="4"/>
        <v>agyneta.decora</v>
      </c>
      <c r="M151" s="4">
        <v>2</v>
      </c>
      <c r="N151">
        <v>2</v>
      </c>
      <c r="S151" s="2">
        <f t="shared" si="5"/>
        <v>2</v>
      </c>
    </row>
    <row r="152" spans="1:19" x14ac:dyDescent="0.25">
      <c r="A152">
        <v>814</v>
      </c>
      <c r="B152" s="29">
        <v>45083</v>
      </c>
      <c r="C152" s="29">
        <v>45509</v>
      </c>
      <c r="D152" t="s">
        <v>75</v>
      </c>
      <c r="E152" t="s">
        <v>20</v>
      </c>
      <c r="F152">
        <v>2</v>
      </c>
      <c r="G152">
        <v>2</v>
      </c>
      <c r="H152" t="s">
        <v>47</v>
      </c>
      <c r="I152" t="s">
        <v>41</v>
      </c>
      <c r="J152" t="s">
        <v>41</v>
      </c>
      <c r="K152" t="str">
        <f t="shared" si="4"/>
        <v>damaged.damaged</v>
      </c>
      <c r="R152" s="27">
        <v>1</v>
      </c>
      <c r="S152" s="2">
        <f t="shared" si="5"/>
        <v>1</v>
      </c>
    </row>
    <row r="153" spans="1:19" x14ac:dyDescent="0.25">
      <c r="A153">
        <v>814</v>
      </c>
      <c r="B153" s="29">
        <v>45083</v>
      </c>
      <c r="C153" s="29">
        <v>45509</v>
      </c>
      <c r="D153" t="s">
        <v>75</v>
      </c>
      <c r="E153" t="s">
        <v>20</v>
      </c>
      <c r="F153">
        <v>2</v>
      </c>
      <c r="G153">
        <v>2</v>
      </c>
      <c r="H153" t="s">
        <v>25</v>
      </c>
      <c r="I153" t="s">
        <v>35</v>
      </c>
      <c r="J153" t="s">
        <v>36</v>
      </c>
      <c r="K153" t="str">
        <f t="shared" si="4"/>
        <v>gongylidiellum.vivum</v>
      </c>
      <c r="M153" s="4">
        <v>1</v>
      </c>
      <c r="S153" s="2">
        <f t="shared" si="5"/>
        <v>1</v>
      </c>
    </row>
    <row r="154" spans="1:19" x14ac:dyDescent="0.25">
      <c r="A154">
        <v>817</v>
      </c>
      <c r="B154" s="29">
        <v>45083</v>
      </c>
      <c r="C154" s="29">
        <v>45509</v>
      </c>
      <c r="D154" t="s">
        <v>75</v>
      </c>
      <c r="E154" t="s">
        <v>20</v>
      </c>
      <c r="F154">
        <v>3</v>
      </c>
      <c r="G154">
        <v>2</v>
      </c>
      <c r="H154" t="s">
        <v>21</v>
      </c>
      <c r="I154" t="s">
        <v>22</v>
      </c>
      <c r="J154" t="s">
        <v>24</v>
      </c>
      <c r="K154" t="str">
        <f t="shared" si="4"/>
        <v>pardosa.palustris</v>
      </c>
      <c r="M154" s="4">
        <v>2</v>
      </c>
      <c r="N154">
        <v>2</v>
      </c>
      <c r="O154" s="1">
        <v>2</v>
      </c>
      <c r="P154">
        <v>2</v>
      </c>
      <c r="S154" s="2">
        <f t="shared" si="5"/>
        <v>4</v>
      </c>
    </row>
    <row r="155" spans="1:19" x14ac:dyDescent="0.25">
      <c r="A155">
        <v>817</v>
      </c>
      <c r="B155" s="29">
        <v>45083</v>
      </c>
      <c r="C155" s="29">
        <v>45509</v>
      </c>
      <c r="D155" t="s">
        <v>75</v>
      </c>
      <c r="E155" t="s">
        <v>20</v>
      </c>
      <c r="F155">
        <v>3</v>
      </c>
      <c r="G155">
        <v>2</v>
      </c>
      <c r="H155" t="s">
        <v>21</v>
      </c>
      <c r="I155" t="s">
        <v>22</v>
      </c>
      <c r="J155" t="s">
        <v>76</v>
      </c>
      <c r="K155" t="str">
        <f t="shared" si="4"/>
        <v>pardosa.amentata</v>
      </c>
      <c r="O155" s="1">
        <v>1</v>
      </c>
      <c r="S155" s="2">
        <f t="shared" si="5"/>
        <v>1</v>
      </c>
    </row>
    <row r="156" spans="1:19" x14ac:dyDescent="0.25">
      <c r="A156">
        <v>817</v>
      </c>
      <c r="B156" s="29">
        <v>45083</v>
      </c>
      <c r="C156" s="29">
        <v>45509</v>
      </c>
      <c r="D156" t="s">
        <v>75</v>
      </c>
      <c r="E156" t="s">
        <v>20</v>
      </c>
      <c r="F156">
        <v>3</v>
      </c>
      <c r="G156">
        <v>2</v>
      </c>
      <c r="H156" t="s">
        <v>21</v>
      </c>
      <c r="I156" t="s">
        <v>22</v>
      </c>
      <c r="J156" t="s">
        <v>23</v>
      </c>
      <c r="K156" t="str">
        <f t="shared" si="4"/>
        <v>pardosa.pullata</v>
      </c>
      <c r="M156" s="4">
        <v>3</v>
      </c>
      <c r="S156" s="2">
        <f t="shared" si="5"/>
        <v>3</v>
      </c>
    </row>
    <row r="157" spans="1:19" x14ac:dyDescent="0.25">
      <c r="A157">
        <v>817</v>
      </c>
      <c r="B157" s="29">
        <v>45083</v>
      </c>
      <c r="C157" s="29">
        <v>45509</v>
      </c>
      <c r="D157" t="s">
        <v>75</v>
      </c>
      <c r="E157" t="s">
        <v>20</v>
      </c>
      <c r="F157">
        <v>3</v>
      </c>
      <c r="G157">
        <v>2</v>
      </c>
      <c r="H157" t="s">
        <v>28</v>
      </c>
      <c r="I157" t="s">
        <v>29</v>
      </c>
      <c r="J157" t="s">
        <v>30</v>
      </c>
      <c r="K157" t="str">
        <f t="shared" si="4"/>
        <v>pachygnatha.degeeri</v>
      </c>
      <c r="M157" s="4">
        <v>2</v>
      </c>
      <c r="O157" s="1">
        <v>3</v>
      </c>
      <c r="S157" s="2">
        <f t="shared" si="5"/>
        <v>5</v>
      </c>
    </row>
    <row r="158" spans="1:19" x14ac:dyDescent="0.25">
      <c r="A158">
        <v>817</v>
      </c>
      <c r="B158" s="29">
        <v>45083</v>
      </c>
      <c r="C158" s="29">
        <v>45509</v>
      </c>
      <c r="D158" t="s">
        <v>75</v>
      </c>
      <c r="E158" t="s">
        <v>20</v>
      </c>
      <c r="F158">
        <v>3</v>
      </c>
      <c r="G158">
        <v>2</v>
      </c>
      <c r="H158" t="s">
        <v>25</v>
      </c>
      <c r="I158" t="s">
        <v>33</v>
      </c>
      <c r="J158" t="s">
        <v>34</v>
      </c>
      <c r="K158" t="str">
        <f t="shared" si="4"/>
        <v>erigone.dentipalpis</v>
      </c>
      <c r="M158" s="4">
        <v>15</v>
      </c>
      <c r="O158" s="1">
        <v>2</v>
      </c>
      <c r="S158" s="2">
        <f t="shared" si="5"/>
        <v>17</v>
      </c>
    </row>
    <row r="159" spans="1:19" x14ac:dyDescent="0.25">
      <c r="A159">
        <v>817</v>
      </c>
      <c r="B159" s="29">
        <v>45083</v>
      </c>
      <c r="C159" s="29">
        <v>45509</v>
      </c>
      <c r="D159" t="s">
        <v>75</v>
      </c>
      <c r="E159" t="s">
        <v>20</v>
      </c>
      <c r="F159">
        <v>3</v>
      </c>
      <c r="G159">
        <v>2</v>
      </c>
      <c r="H159" t="s">
        <v>25</v>
      </c>
      <c r="I159" t="s">
        <v>31</v>
      </c>
      <c r="J159" t="s">
        <v>32</v>
      </c>
      <c r="K159" t="str">
        <f t="shared" si="4"/>
        <v>savignia.frontata</v>
      </c>
      <c r="M159" s="4">
        <v>4</v>
      </c>
      <c r="O159" s="1">
        <v>3</v>
      </c>
      <c r="S159" s="2">
        <f t="shared" si="5"/>
        <v>7</v>
      </c>
    </row>
    <row r="160" spans="1:19" x14ac:dyDescent="0.25">
      <c r="A160">
        <v>817</v>
      </c>
      <c r="B160" s="29">
        <v>45083</v>
      </c>
      <c r="C160" s="29">
        <v>45509</v>
      </c>
      <c r="D160" t="s">
        <v>75</v>
      </c>
      <c r="E160" t="s">
        <v>20</v>
      </c>
      <c r="F160">
        <v>3</v>
      </c>
      <c r="G160">
        <v>2</v>
      </c>
      <c r="H160" t="s">
        <v>25</v>
      </c>
      <c r="I160" t="s">
        <v>43</v>
      </c>
      <c r="J160" t="s">
        <v>44</v>
      </c>
      <c r="K160" t="str">
        <f t="shared" si="4"/>
        <v>dicymbium.nigrum</v>
      </c>
      <c r="O160" s="1">
        <v>4</v>
      </c>
      <c r="S160" s="2">
        <f t="shared" si="5"/>
        <v>4</v>
      </c>
    </row>
    <row r="161" spans="1:19" x14ac:dyDescent="0.25">
      <c r="A161">
        <v>817</v>
      </c>
      <c r="B161" s="29">
        <v>45083</v>
      </c>
      <c r="C161" s="29">
        <v>45509</v>
      </c>
      <c r="D161" t="s">
        <v>75</v>
      </c>
      <c r="E161" t="s">
        <v>20</v>
      </c>
      <c r="F161">
        <v>3</v>
      </c>
      <c r="G161">
        <v>2</v>
      </c>
      <c r="H161" t="s">
        <v>25</v>
      </c>
      <c r="I161" t="s">
        <v>35</v>
      </c>
      <c r="J161" t="s">
        <v>36</v>
      </c>
      <c r="K161" t="str">
        <f t="shared" si="4"/>
        <v>gongylidiellum.vivum</v>
      </c>
      <c r="M161" s="4">
        <v>2</v>
      </c>
      <c r="S161" s="2">
        <f t="shared" si="5"/>
        <v>2</v>
      </c>
    </row>
    <row r="162" spans="1:19" x14ac:dyDescent="0.25">
      <c r="A162">
        <v>817</v>
      </c>
      <c r="B162" s="29">
        <v>45083</v>
      </c>
      <c r="C162" s="29">
        <v>45509</v>
      </c>
      <c r="D162" t="s">
        <v>75</v>
      </c>
      <c r="E162" t="s">
        <v>20</v>
      </c>
      <c r="F162">
        <v>3</v>
      </c>
      <c r="G162">
        <v>2</v>
      </c>
      <c r="H162" t="s">
        <v>25</v>
      </c>
      <c r="I162" t="s">
        <v>56</v>
      </c>
      <c r="J162" t="s">
        <v>57</v>
      </c>
      <c r="K162" t="str">
        <f t="shared" si="4"/>
        <v>tiso.vagans</v>
      </c>
      <c r="M162" s="4">
        <v>1</v>
      </c>
      <c r="S162" s="2">
        <f t="shared" si="5"/>
        <v>1</v>
      </c>
    </row>
    <row r="163" spans="1:19" x14ac:dyDescent="0.25">
      <c r="A163">
        <v>817</v>
      </c>
      <c r="B163" s="29">
        <v>45083</v>
      </c>
      <c r="C163" s="29">
        <v>45509</v>
      </c>
      <c r="D163" t="s">
        <v>75</v>
      </c>
      <c r="E163" t="s">
        <v>20</v>
      </c>
      <c r="F163">
        <v>3</v>
      </c>
      <c r="G163">
        <v>2</v>
      </c>
      <c r="H163" t="s">
        <v>25</v>
      </c>
      <c r="I163" t="s">
        <v>26</v>
      </c>
      <c r="J163" t="s">
        <v>27</v>
      </c>
      <c r="K163" t="str">
        <f t="shared" si="4"/>
        <v>oedothorax.fuscus</v>
      </c>
      <c r="M163" s="4">
        <v>1</v>
      </c>
      <c r="O163" s="1">
        <v>23</v>
      </c>
      <c r="S163" s="2">
        <f t="shared" si="5"/>
        <v>24</v>
      </c>
    </row>
    <row r="164" spans="1:19" x14ac:dyDescent="0.25">
      <c r="A164">
        <v>817</v>
      </c>
      <c r="B164" s="29">
        <v>45083</v>
      </c>
      <c r="C164" s="29">
        <v>45509</v>
      </c>
      <c r="D164" t="s">
        <v>75</v>
      </c>
      <c r="E164" t="s">
        <v>20</v>
      </c>
      <c r="F164">
        <v>3</v>
      </c>
      <c r="G164">
        <v>2</v>
      </c>
      <c r="H164" t="s">
        <v>49</v>
      </c>
      <c r="I164" t="s">
        <v>49</v>
      </c>
      <c r="J164" t="s">
        <v>16</v>
      </c>
      <c r="K164" t="str">
        <f t="shared" si="4"/>
        <v>immature.immature</v>
      </c>
      <c r="Q164" s="28">
        <v>5</v>
      </c>
      <c r="S164" s="2">
        <f t="shared" si="5"/>
        <v>5</v>
      </c>
    </row>
    <row r="165" spans="1:19" x14ac:dyDescent="0.25">
      <c r="A165">
        <v>817</v>
      </c>
      <c r="B165" s="29">
        <v>45083</v>
      </c>
      <c r="C165" s="29">
        <v>45509</v>
      </c>
      <c r="D165" t="s">
        <v>75</v>
      </c>
      <c r="E165" t="s">
        <v>20</v>
      </c>
      <c r="F165">
        <v>3</v>
      </c>
      <c r="G165">
        <v>2</v>
      </c>
      <c r="H165" t="s">
        <v>25</v>
      </c>
      <c r="I165" t="s">
        <v>50</v>
      </c>
      <c r="J165" t="s">
        <v>51</v>
      </c>
      <c r="K165" t="str">
        <f t="shared" si="4"/>
        <v>pelecopsis.parallela</v>
      </c>
      <c r="O165" s="1">
        <v>1</v>
      </c>
      <c r="P165">
        <v>1</v>
      </c>
      <c r="S165" s="2">
        <f t="shared" si="5"/>
        <v>1</v>
      </c>
    </row>
    <row r="166" spans="1:19" x14ac:dyDescent="0.25">
      <c r="A166">
        <v>817</v>
      </c>
      <c r="B166" s="29">
        <v>45083</v>
      </c>
      <c r="C166" s="29">
        <v>45509</v>
      </c>
      <c r="D166" t="s">
        <v>75</v>
      </c>
      <c r="E166" t="s">
        <v>20</v>
      </c>
      <c r="F166">
        <v>3</v>
      </c>
      <c r="G166">
        <v>2</v>
      </c>
      <c r="H166" t="s">
        <v>25</v>
      </c>
      <c r="I166" t="s">
        <v>52</v>
      </c>
      <c r="J166" t="s">
        <v>53</v>
      </c>
      <c r="K166" t="str">
        <f t="shared" si="4"/>
        <v>agyneta.decora</v>
      </c>
      <c r="M166" s="4">
        <v>1</v>
      </c>
      <c r="N166">
        <v>1</v>
      </c>
      <c r="S166" s="2">
        <f t="shared" si="5"/>
        <v>1</v>
      </c>
    </row>
    <row r="167" spans="1:19" x14ac:dyDescent="0.25">
      <c r="A167">
        <v>817</v>
      </c>
      <c r="B167" s="29">
        <v>45083</v>
      </c>
      <c r="C167" s="29">
        <v>45509</v>
      </c>
      <c r="D167" t="s">
        <v>75</v>
      </c>
      <c r="E167" t="s">
        <v>20</v>
      </c>
      <c r="F167">
        <v>3</v>
      </c>
      <c r="G167">
        <v>2</v>
      </c>
      <c r="H167" t="s">
        <v>47</v>
      </c>
      <c r="I167" t="s">
        <v>41</v>
      </c>
      <c r="J167" t="s">
        <v>41</v>
      </c>
      <c r="K167" t="str">
        <f t="shared" si="4"/>
        <v>damaged.damaged</v>
      </c>
      <c r="R167" s="27">
        <v>1</v>
      </c>
      <c r="S167" s="2">
        <f t="shared" si="5"/>
        <v>1</v>
      </c>
    </row>
    <row r="168" spans="1:19" x14ac:dyDescent="0.25">
      <c r="A168">
        <v>817</v>
      </c>
      <c r="B168" s="29">
        <v>45083</v>
      </c>
      <c r="C168" s="29">
        <v>45509</v>
      </c>
      <c r="D168" t="s">
        <v>75</v>
      </c>
      <c r="E168" t="s">
        <v>20</v>
      </c>
      <c r="F168">
        <v>3</v>
      </c>
      <c r="G168">
        <v>2</v>
      </c>
      <c r="H168" t="s">
        <v>25</v>
      </c>
      <c r="I168" t="s">
        <v>38</v>
      </c>
      <c r="J168" t="s">
        <v>39</v>
      </c>
      <c r="K168" t="str">
        <f t="shared" si="4"/>
        <v>bathyphantes.gracilis</v>
      </c>
      <c r="O168" s="1">
        <v>1</v>
      </c>
      <c r="S168" s="2">
        <f t="shared" si="5"/>
        <v>1</v>
      </c>
    </row>
    <row r="169" spans="1:19" x14ac:dyDescent="0.25">
      <c r="A169">
        <v>817</v>
      </c>
      <c r="B169" s="29">
        <v>45083</v>
      </c>
      <c r="C169" s="29">
        <v>45509</v>
      </c>
      <c r="D169" t="s">
        <v>75</v>
      </c>
      <c r="E169" t="s">
        <v>20</v>
      </c>
      <c r="F169">
        <v>3</v>
      </c>
      <c r="G169">
        <v>2</v>
      </c>
      <c r="H169" t="s">
        <v>25</v>
      </c>
      <c r="I169" t="s">
        <v>26</v>
      </c>
      <c r="J169" t="s">
        <v>37</v>
      </c>
      <c r="K169" t="str">
        <f t="shared" si="4"/>
        <v>oedothorax.retusus</v>
      </c>
      <c r="M169" s="4">
        <v>2</v>
      </c>
      <c r="O169" s="1">
        <v>1</v>
      </c>
      <c r="S169" s="2">
        <f t="shared" si="5"/>
        <v>3</v>
      </c>
    </row>
    <row r="170" spans="1:19" x14ac:dyDescent="0.25">
      <c r="A170">
        <v>817</v>
      </c>
      <c r="B170" s="29">
        <v>45083</v>
      </c>
      <c r="C170" s="29">
        <v>45509</v>
      </c>
      <c r="D170" t="s">
        <v>75</v>
      </c>
      <c r="E170" t="s">
        <v>20</v>
      </c>
      <c r="F170">
        <v>3</v>
      </c>
      <c r="G170">
        <v>2</v>
      </c>
      <c r="H170" t="s">
        <v>25</v>
      </c>
      <c r="I170" t="s">
        <v>79</v>
      </c>
      <c r="J170" t="s">
        <v>80</v>
      </c>
      <c r="K170" t="str">
        <f t="shared" si="4"/>
        <v>hypomma.bituberculatum</v>
      </c>
      <c r="O170" s="1">
        <v>1</v>
      </c>
      <c r="P170">
        <v>1</v>
      </c>
      <c r="S170" s="2">
        <f t="shared" si="5"/>
        <v>1</v>
      </c>
    </row>
    <row r="171" spans="1:19" x14ac:dyDescent="0.25">
      <c r="A171">
        <v>820</v>
      </c>
      <c r="B171" s="29">
        <v>45083</v>
      </c>
      <c r="C171" s="29">
        <v>45581</v>
      </c>
      <c r="D171" t="s">
        <v>75</v>
      </c>
      <c r="E171" t="s">
        <v>20</v>
      </c>
      <c r="F171">
        <v>4</v>
      </c>
      <c r="G171">
        <v>2</v>
      </c>
      <c r="H171" t="s">
        <v>21</v>
      </c>
      <c r="I171" t="s">
        <v>22</v>
      </c>
      <c r="J171" t="s">
        <v>24</v>
      </c>
      <c r="K171" t="str">
        <f t="shared" si="4"/>
        <v>pardosa.palustris</v>
      </c>
      <c r="M171" s="4">
        <v>3</v>
      </c>
      <c r="O171" s="1">
        <v>1</v>
      </c>
      <c r="S171" s="2">
        <f t="shared" si="5"/>
        <v>4</v>
      </c>
    </row>
    <row r="172" spans="1:19" x14ac:dyDescent="0.25">
      <c r="A172">
        <v>820</v>
      </c>
      <c r="B172" s="29">
        <v>45083</v>
      </c>
      <c r="C172" s="29">
        <v>45581</v>
      </c>
      <c r="D172" t="s">
        <v>75</v>
      </c>
      <c r="E172" t="s">
        <v>20</v>
      </c>
      <c r="F172">
        <v>4</v>
      </c>
      <c r="G172">
        <v>2</v>
      </c>
      <c r="H172" t="s">
        <v>21</v>
      </c>
      <c r="I172" t="s">
        <v>22</v>
      </c>
      <c r="J172" t="s">
        <v>23</v>
      </c>
      <c r="K172" t="str">
        <f t="shared" si="4"/>
        <v>pardosa.pullata</v>
      </c>
      <c r="M172" s="4">
        <v>2</v>
      </c>
      <c r="S172" s="2">
        <f t="shared" si="5"/>
        <v>2</v>
      </c>
    </row>
    <row r="173" spans="1:19" x14ac:dyDescent="0.25">
      <c r="A173">
        <v>820</v>
      </c>
      <c r="B173" s="29">
        <v>45083</v>
      </c>
      <c r="C173" s="29">
        <v>45581</v>
      </c>
      <c r="D173" t="s">
        <v>75</v>
      </c>
      <c r="E173" t="s">
        <v>20</v>
      </c>
      <c r="F173">
        <v>4</v>
      </c>
      <c r="G173">
        <v>2</v>
      </c>
      <c r="H173" t="s">
        <v>66</v>
      </c>
      <c r="I173" t="s">
        <v>67</v>
      </c>
      <c r="J173" t="s">
        <v>68</v>
      </c>
      <c r="K173" t="str">
        <f t="shared" si="4"/>
        <v>enoplognatha.thoracica</v>
      </c>
      <c r="M173" s="4">
        <v>1</v>
      </c>
      <c r="N173">
        <v>1</v>
      </c>
      <c r="S173" s="2">
        <f t="shared" si="5"/>
        <v>1</v>
      </c>
    </row>
    <row r="174" spans="1:19" x14ac:dyDescent="0.25">
      <c r="A174">
        <v>820</v>
      </c>
      <c r="B174" s="29">
        <v>45083</v>
      </c>
      <c r="C174" s="29">
        <v>45581</v>
      </c>
      <c r="D174" t="s">
        <v>75</v>
      </c>
      <c r="E174" t="s">
        <v>20</v>
      </c>
      <c r="F174">
        <v>4</v>
      </c>
      <c r="G174">
        <v>2</v>
      </c>
      <c r="H174" t="s">
        <v>28</v>
      </c>
      <c r="I174" t="s">
        <v>29</v>
      </c>
      <c r="J174" t="s">
        <v>30</v>
      </c>
      <c r="K174" t="str">
        <f t="shared" si="4"/>
        <v>pachygnatha.degeeri</v>
      </c>
      <c r="M174" s="4">
        <v>4</v>
      </c>
      <c r="S174" s="2">
        <f t="shared" si="5"/>
        <v>4</v>
      </c>
    </row>
    <row r="175" spans="1:19" x14ac:dyDescent="0.25">
      <c r="A175">
        <v>820</v>
      </c>
      <c r="B175" s="29">
        <v>45083</v>
      </c>
      <c r="C175" s="29">
        <v>45581</v>
      </c>
      <c r="D175" t="s">
        <v>75</v>
      </c>
      <c r="E175" t="s">
        <v>20</v>
      </c>
      <c r="F175">
        <v>4</v>
      </c>
      <c r="G175">
        <v>2</v>
      </c>
      <c r="H175" t="s">
        <v>49</v>
      </c>
      <c r="I175" t="s">
        <v>49</v>
      </c>
      <c r="J175" t="s">
        <v>16</v>
      </c>
      <c r="K175" t="str">
        <f t="shared" si="4"/>
        <v>immature.immature</v>
      </c>
      <c r="Q175" s="28">
        <v>1</v>
      </c>
      <c r="S175" s="2">
        <f t="shared" si="5"/>
        <v>1</v>
      </c>
    </row>
    <row r="176" spans="1:19" x14ac:dyDescent="0.25">
      <c r="A176">
        <v>820</v>
      </c>
      <c r="B176" s="29">
        <v>45083</v>
      </c>
      <c r="C176" s="29">
        <v>45581</v>
      </c>
      <c r="D176" t="s">
        <v>75</v>
      </c>
      <c r="E176" t="s">
        <v>20</v>
      </c>
      <c r="F176">
        <v>4</v>
      </c>
      <c r="G176">
        <v>2</v>
      </c>
      <c r="H176" t="s">
        <v>25</v>
      </c>
      <c r="I176" t="s">
        <v>56</v>
      </c>
      <c r="J176" t="s">
        <v>57</v>
      </c>
      <c r="K176" t="str">
        <f t="shared" si="4"/>
        <v>tiso.vagans</v>
      </c>
      <c r="M176" s="4">
        <v>2</v>
      </c>
      <c r="O176" s="1">
        <v>1</v>
      </c>
      <c r="S176" s="2">
        <f t="shared" si="5"/>
        <v>3</v>
      </c>
    </row>
    <row r="177" spans="1:19" x14ac:dyDescent="0.25">
      <c r="A177">
        <v>820</v>
      </c>
      <c r="B177" s="29">
        <v>45083</v>
      </c>
      <c r="C177" s="29">
        <v>45581</v>
      </c>
      <c r="D177" t="s">
        <v>75</v>
      </c>
      <c r="E177" t="s">
        <v>20</v>
      </c>
      <c r="F177">
        <v>4</v>
      </c>
      <c r="G177">
        <v>2</v>
      </c>
      <c r="H177" t="s">
        <v>25</v>
      </c>
      <c r="I177" t="s">
        <v>31</v>
      </c>
      <c r="J177" t="s">
        <v>32</v>
      </c>
      <c r="K177" t="str">
        <f t="shared" si="4"/>
        <v>savignia.frontata</v>
      </c>
      <c r="M177" s="4">
        <v>1</v>
      </c>
      <c r="O177" s="1">
        <v>2</v>
      </c>
      <c r="S177" s="2">
        <f t="shared" si="5"/>
        <v>3</v>
      </c>
    </row>
    <row r="178" spans="1:19" x14ac:dyDescent="0.25">
      <c r="A178">
        <v>820</v>
      </c>
      <c r="B178" s="29">
        <v>45083</v>
      </c>
      <c r="C178" s="29">
        <v>45581</v>
      </c>
      <c r="D178" t="s">
        <v>75</v>
      </c>
      <c r="E178" t="s">
        <v>20</v>
      </c>
      <c r="F178">
        <v>4</v>
      </c>
      <c r="G178">
        <v>2</v>
      </c>
      <c r="H178" t="s">
        <v>25</v>
      </c>
      <c r="I178" t="s">
        <v>43</v>
      </c>
      <c r="J178" t="s">
        <v>44</v>
      </c>
      <c r="K178" t="str">
        <f t="shared" si="4"/>
        <v>dicymbium.nigrum</v>
      </c>
      <c r="O178" s="1">
        <v>1</v>
      </c>
      <c r="S178" s="2">
        <f t="shared" si="5"/>
        <v>1</v>
      </c>
    </row>
    <row r="179" spans="1:19" x14ac:dyDescent="0.25">
      <c r="A179">
        <v>820</v>
      </c>
      <c r="B179" s="29">
        <v>45083</v>
      </c>
      <c r="C179" s="29">
        <v>45581</v>
      </c>
      <c r="D179" t="s">
        <v>75</v>
      </c>
      <c r="E179" t="s">
        <v>20</v>
      </c>
      <c r="F179">
        <v>4</v>
      </c>
      <c r="G179">
        <v>2</v>
      </c>
      <c r="H179" t="s">
        <v>25</v>
      </c>
      <c r="I179" t="s">
        <v>45</v>
      </c>
      <c r="J179" t="s">
        <v>46</v>
      </c>
      <c r="K179" t="str">
        <f t="shared" si="4"/>
        <v>tenuiphantes.tenuis</v>
      </c>
      <c r="O179" s="1">
        <v>1</v>
      </c>
      <c r="S179" s="2">
        <f t="shared" si="5"/>
        <v>1</v>
      </c>
    </row>
    <row r="180" spans="1:19" x14ac:dyDescent="0.25">
      <c r="A180">
        <v>820</v>
      </c>
      <c r="B180" s="29">
        <v>45083</v>
      </c>
      <c r="C180" s="29">
        <v>45581</v>
      </c>
      <c r="D180" t="s">
        <v>75</v>
      </c>
      <c r="E180" t="s">
        <v>20</v>
      </c>
      <c r="F180">
        <v>4</v>
      </c>
      <c r="G180">
        <v>2</v>
      </c>
      <c r="H180" t="s">
        <v>25</v>
      </c>
      <c r="I180" t="s">
        <v>33</v>
      </c>
      <c r="J180" t="s">
        <v>34</v>
      </c>
      <c r="K180" t="str">
        <f t="shared" si="4"/>
        <v>erigone.dentipalpis</v>
      </c>
      <c r="M180" s="4">
        <v>5</v>
      </c>
      <c r="O180" s="1">
        <v>1</v>
      </c>
      <c r="S180" s="2">
        <f t="shared" si="5"/>
        <v>6</v>
      </c>
    </row>
    <row r="181" spans="1:19" x14ac:dyDescent="0.25">
      <c r="A181">
        <v>820</v>
      </c>
      <c r="B181" s="29">
        <v>45083</v>
      </c>
      <c r="C181" s="29">
        <v>45581</v>
      </c>
      <c r="D181" t="s">
        <v>75</v>
      </c>
      <c r="E181" t="s">
        <v>20</v>
      </c>
      <c r="F181">
        <v>4</v>
      </c>
      <c r="G181">
        <v>2</v>
      </c>
      <c r="H181" t="s">
        <v>25</v>
      </c>
      <c r="I181" t="s">
        <v>38</v>
      </c>
      <c r="J181" t="s">
        <v>39</v>
      </c>
      <c r="K181" t="str">
        <f t="shared" si="4"/>
        <v>bathyphantes.gracilis</v>
      </c>
      <c r="O181" s="1">
        <v>1</v>
      </c>
      <c r="S181" s="2">
        <f t="shared" si="5"/>
        <v>1</v>
      </c>
    </row>
    <row r="182" spans="1:19" x14ac:dyDescent="0.25">
      <c r="A182">
        <v>820</v>
      </c>
      <c r="B182" s="29">
        <v>45083</v>
      </c>
      <c r="C182" s="29">
        <v>45581</v>
      </c>
      <c r="D182" t="s">
        <v>75</v>
      </c>
      <c r="E182" t="s">
        <v>20</v>
      </c>
      <c r="F182">
        <v>4</v>
      </c>
      <c r="G182">
        <v>2</v>
      </c>
      <c r="H182" t="s">
        <v>25</v>
      </c>
      <c r="I182" t="s">
        <v>26</v>
      </c>
      <c r="J182" t="s">
        <v>27</v>
      </c>
      <c r="K182" t="str">
        <f t="shared" si="4"/>
        <v>oedothorax.fuscus</v>
      </c>
      <c r="O182" s="1">
        <v>18</v>
      </c>
      <c r="S182" s="2">
        <f t="shared" si="5"/>
        <v>18</v>
      </c>
    </row>
    <row r="183" spans="1:19" x14ac:dyDescent="0.25">
      <c r="A183">
        <v>823</v>
      </c>
      <c r="B183" s="29">
        <v>45083</v>
      </c>
      <c r="C183" s="29">
        <v>45581</v>
      </c>
      <c r="D183" t="s">
        <v>75</v>
      </c>
      <c r="E183" t="s">
        <v>20</v>
      </c>
      <c r="F183">
        <v>5</v>
      </c>
      <c r="G183">
        <v>2</v>
      </c>
      <c r="H183" t="s">
        <v>28</v>
      </c>
      <c r="I183" t="s">
        <v>29</v>
      </c>
      <c r="J183" t="s">
        <v>30</v>
      </c>
      <c r="K183" t="str">
        <f t="shared" si="4"/>
        <v>pachygnatha.degeeri</v>
      </c>
      <c r="M183" s="4">
        <v>6</v>
      </c>
      <c r="O183" s="1">
        <v>4</v>
      </c>
      <c r="S183" s="2">
        <f t="shared" si="5"/>
        <v>10</v>
      </c>
    </row>
    <row r="184" spans="1:19" x14ac:dyDescent="0.25">
      <c r="A184">
        <v>823</v>
      </c>
      <c r="B184" s="29">
        <v>45083</v>
      </c>
      <c r="C184" s="29">
        <v>45581</v>
      </c>
      <c r="D184" t="s">
        <v>75</v>
      </c>
      <c r="E184" t="s">
        <v>20</v>
      </c>
      <c r="F184">
        <v>5</v>
      </c>
      <c r="G184">
        <v>2</v>
      </c>
      <c r="H184" t="s">
        <v>49</v>
      </c>
      <c r="I184" t="s">
        <v>49</v>
      </c>
      <c r="J184" t="s">
        <v>16</v>
      </c>
      <c r="K184" t="str">
        <f t="shared" si="4"/>
        <v>immature.immature</v>
      </c>
      <c r="Q184" s="28">
        <v>2</v>
      </c>
      <c r="S184" s="2">
        <f t="shared" si="5"/>
        <v>2</v>
      </c>
    </row>
    <row r="185" spans="1:19" x14ac:dyDescent="0.25">
      <c r="A185">
        <v>823</v>
      </c>
      <c r="B185" s="29">
        <v>45083</v>
      </c>
      <c r="C185" s="29">
        <v>45581</v>
      </c>
      <c r="D185" t="s">
        <v>75</v>
      </c>
      <c r="E185" t="s">
        <v>20</v>
      </c>
      <c r="F185">
        <v>5</v>
      </c>
      <c r="G185">
        <v>2</v>
      </c>
      <c r="H185" t="s">
        <v>21</v>
      </c>
      <c r="I185" t="s">
        <v>22</v>
      </c>
      <c r="J185" t="s">
        <v>24</v>
      </c>
      <c r="K185" t="str">
        <f t="shared" si="4"/>
        <v>pardosa.palustris</v>
      </c>
      <c r="O185" s="1">
        <v>2</v>
      </c>
      <c r="S185" s="2">
        <f t="shared" si="5"/>
        <v>2</v>
      </c>
    </row>
    <row r="186" spans="1:19" x14ac:dyDescent="0.25">
      <c r="A186">
        <v>823</v>
      </c>
      <c r="B186" s="29">
        <v>45083</v>
      </c>
      <c r="C186" s="29">
        <v>45581</v>
      </c>
      <c r="D186" t="s">
        <v>75</v>
      </c>
      <c r="E186" t="s">
        <v>20</v>
      </c>
      <c r="F186">
        <v>5</v>
      </c>
      <c r="G186">
        <v>2</v>
      </c>
      <c r="H186" t="s">
        <v>21</v>
      </c>
      <c r="I186" t="s">
        <v>22</v>
      </c>
      <c r="J186" t="s">
        <v>23</v>
      </c>
      <c r="K186" t="str">
        <f t="shared" si="4"/>
        <v>pardosa.pullata</v>
      </c>
      <c r="M186" s="4">
        <v>3</v>
      </c>
      <c r="S186" s="2">
        <f t="shared" si="5"/>
        <v>3</v>
      </c>
    </row>
    <row r="187" spans="1:19" x14ac:dyDescent="0.25">
      <c r="A187">
        <v>823</v>
      </c>
      <c r="B187" s="29">
        <v>45083</v>
      </c>
      <c r="C187" s="29">
        <v>45581</v>
      </c>
      <c r="D187" t="s">
        <v>75</v>
      </c>
      <c r="E187" t="s">
        <v>20</v>
      </c>
      <c r="F187">
        <v>5</v>
      </c>
      <c r="G187">
        <v>2</v>
      </c>
      <c r="H187" t="s">
        <v>25</v>
      </c>
      <c r="I187" t="s">
        <v>56</v>
      </c>
      <c r="J187" t="s">
        <v>57</v>
      </c>
      <c r="K187" t="str">
        <f t="shared" si="4"/>
        <v>tiso.vagans</v>
      </c>
      <c r="M187" s="4">
        <v>2</v>
      </c>
      <c r="S187" s="2">
        <f t="shared" si="5"/>
        <v>2</v>
      </c>
    </row>
    <row r="188" spans="1:19" x14ac:dyDescent="0.25">
      <c r="A188">
        <v>823</v>
      </c>
      <c r="B188" s="29">
        <v>45083</v>
      </c>
      <c r="C188" s="29">
        <v>45581</v>
      </c>
      <c r="D188" t="s">
        <v>75</v>
      </c>
      <c r="E188" t="s">
        <v>20</v>
      </c>
      <c r="F188">
        <v>5</v>
      </c>
      <c r="G188">
        <v>2</v>
      </c>
      <c r="H188" t="s">
        <v>25</v>
      </c>
      <c r="I188" t="s">
        <v>33</v>
      </c>
      <c r="J188" t="s">
        <v>34</v>
      </c>
      <c r="K188" t="str">
        <f t="shared" si="4"/>
        <v>erigone.dentipalpis</v>
      </c>
      <c r="M188" s="4">
        <v>10</v>
      </c>
      <c r="O188" s="1">
        <v>3</v>
      </c>
      <c r="S188" s="2">
        <f t="shared" si="5"/>
        <v>13</v>
      </c>
    </row>
    <row r="189" spans="1:19" x14ac:dyDescent="0.25">
      <c r="A189">
        <v>823</v>
      </c>
      <c r="B189" s="29">
        <v>45083</v>
      </c>
      <c r="C189" s="29">
        <v>45581</v>
      </c>
      <c r="D189" t="s">
        <v>75</v>
      </c>
      <c r="E189" t="s">
        <v>20</v>
      </c>
      <c r="F189">
        <v>5</v>
      </c>
      <c r="G189">
        <v>2</v>
      </c>
      <c r="H189" t="s">
        <v>25</v>
      </c>
      <c r="I189" t="s">
        <v>31</v>
      </c>
      <c r="J189" t="s">
        <v>81</v>
      </c>
      <c r="K189" t="str">
        <f t="shared" si="4"/>
        <v>savignia.forntata</v>
      </c>
      <c r="M189" s="4">
        <v>1</v>
      </c>
      <c r="O189" s="1">
        <v>2</v>
      </c>
      <c r="S189" s="2">
        <f t="shared" si="5"/>
        <v>3</v>
      </c>
    </row>
    <row r="190" spans="1:19" x14ac:dyDescent="0.25">
      <c r="A190">
        <v>823</v>
      </c>
      <c r="B190" s="29">
        <v>45083</v>
      </c>
      <c r="C190" s="29">
        <v>45581</v>
      </c>
      <c r="D190" t="s">
        <v>75</v>
      </c>
      <c r="E190" t="s">
        <v>20</v>
      </c>
      <c r="F190">
        <v>5</v>
      </c>
      <c r="G190">
        <v>2</v>
      </c>
      <c r="H190" t="s">
        <v>25</v>
      </c>
      <c r="I190" t="s">
        <v>38</v>
      </c>
      <c r="J190" t="s">
        <v>39</v>
      </c>
      <c r="K190" t="str">
        <f t="shared" si="4"/>
        <v>bathyphantes.gracilis</v>
      </c>
      <c r="M190" s="4">
        <v>1</v>
      </c>
      <c r="S190" s="2">
        <f t="shared" si="5"/>
        <v>1</v>
      </c>
    </row>
    <row r="191" spans="1:19" x14ac:dyDescent="0.25">
      <c r="A191">
        <v>823</v>
      </c>
      <c r="B191" s="29">
        <v>45083</v>
      </c>
      <c r="C191" s="29">
        <v>45581</v>
      </c>
      <c r="D191" t="s">
        <v>75</v>
      </c>
      <c r="E191" t="s">
        <v>20</v>
      </c>
      <c r="F191">
        <v>5</v>
      </c>
      <c r="G191">
        <v>2</v>
      </c>
      <c r="H191" t="s">
        <v>25</v>
      </c>
      <c r="I191" t="s">
        <v>43</v>
      </c>
      <c r="J191" t="s">
        <v>44</v>
      </c>
      <c r="K191" t="str">
        <f t="shared" si="4"/>
        <v>dicymbium.nigrum</v>
      </c>
      <c r="O191" s="1">
        <v>3</v>
      </c>
      <c r="S191" s="2">
        <f t="shared" si="5"/>
        <v>3</v>
      </c>
    </row>
    <row r="192" spans="1:19" x14ac:dyDescent="0.25">
      <c r="A192">
        <v>823</v>
      </c>
      <c r="B192" s="29">
        <v>45083</v>
      </c>
      <c r="C192" s="29">
        <v>45581</v>
      </c>
      <c r="D192" t="s">
        <v>75</v>
      </c>
      <c r="E192" t="s">
        <v>20</v>
      </c>
      <c r="F192">
        <v>5</v>
      </c>
      <c r="G192">
        <v>2</v>
      </c>
      <c r="H192" t="s">
        <v>25</v>
      </c>
      <c r="I192" t="s">
        <v>52</v>
      </c>
      <c r="J192" t="s">
        <v>53</v>
      </c>
      <c r="K192" t="str">
        <f t="shared" si="4"/>
        <v>agyneta.decora</v>
      </c>
      <c r="M192" s="4">
        <v>1</v>
      </c>
      <c r="S192" s="2">
        <f t="shared" si="5"/>
        <v>1</v>
      </c>
    </row>
    <row r="193" spans="1:19" x14ac:dyDescent="0.25">
      <c r="A193">
        <v>823</v>
      </c>
      <c r="B193" s="29">
        <v>45083</v>
      </c>
      <c r="C193" s="29">
        <v>45581</v>
      </c>
      <c r="D193" t="s">
        <v>75</v>
      </c>
      <c r="E193" t="s">
        <v>20</v>
      </c>
      <c r="F193">
        <v>5</v>
      </c>
      <c r="G193">
        <v>2</v>
      </c>
      <c r="H193" t="s">
        <v>25</v>
      </c>
      <c r="I193" t="s">
        <v>33</v>
      </c>
      <c r="J193" t="s">
        <v>40</v>
      </c>
      <c r="K193" t="str">
        <f t="shared" si="4"/>
        <v>erigone.atra</v>
      </c>
      <c r="M193" s="4">
        <v>1</v>
      </c>
      <c r="S193" s="2">
        <f t="shared" si="5"/>
        <v>1</v>
      </c>
    </row>
    <row r="194" spans="1:19" x14ac:dyDescent="0.25">
      <c r="A194">
        <v>823</v>
      </c>
      <c r="B194" s="29">
        <v>45083</v>
      </c>
      <c r="C194" s="29">
        <v>45581</v>
      </c>
      <c r="D194" t="s">
        <v>75</v>
      </c>
      <c r="E194" t="s">
        <v>20</v>
      </c>
      <c r="F194">
        <v>5</v>
      </c>
      <c r="G194">
        <v>2</v>
      </c>
      <c r="H194" t="s">
        <v>25</v>
      </c>
      <c r="I194" t="s">
        <v>26</v>
      </c>
      <c r="J194" t="s">
        <v>27</v>
      </c>
      <c r="K194" t="str">
        <f t="shared" ref="K194:K257" si="6">LOWER(I194&amp;"."&amp;J194)</f>
        <v>oedothorax.fuscus</v>
      </c>
      <c r="O194" s="1">
        <v>13</v>
      </c>
      <c r="S194" s="2">
        <f t="shared" ref="S194:S257" si="7">SUM(M194,O194,Q194,R194)</f>
        <v>13</v>
      </c>
    </row>
    <row r="195" spans="1:19" x14ac:dyDescent="0.25">
      <c r="A195">
        <v>826</v>
      </c>
      <c r="B195" s="29">
        <v>45083</v>
      </c>
      <c r="C195" s="29">
        <v>45581</v>
      </c>
      <c r="D195" t="s">
        <v>82</v>
      </c>
      <c r="E195" t="s">
        <v>20</v>
      </c>
      <c r="F195">
        <v>1</v>
      </c>
      <c r="G195">
        <v>2</v>
      </c>
      <c r="H195" t="s">
        <v>25</v>
      </c>
      <c r="I195" t="s">
        <v>22</v>
      </c>
      <c r="J195" t="s">
        <v>24</v>
      </c>
      <c r="K195" t="str">
        <f t="shared" si="6"/>
        <v>pardosa.palustris</v>
      </c>
      <c r="M195" s="4">
        <v>2</v>
      </c>
      <c r="O195" s="1">
        <v>2</v>
      </c>
      <c r="S195" s="2">
        <f t="shared" si="7"/>
        <v>4</v>
      </c>
    </row>
    <row r="196" spans="1:19" x14ac:dyDescent="0.25">
      <c r="A196">
        <v>826</v>
      </c>
      <c r="B196" s="29">
        <v>45083</v>
      </c>
      <c r="C196" s="29">
        <v>45581</v>
      </c>
      <c r="D196" t="s">
        <v>82</v>
      </c>
      <c r="E196" t="s">
        <v>20</v>
      </c>
      <c r="F196">
        <v>1</v>
      </c>
      <c r="G196">
        <v>2</v>
      </c>
      <c r="H196" t="s">
        <v>25</v>
      </c>
      <c r="I196" t="s">
        <v>22</v>
      </c>
      <c r="J196" t="s">
        <v>23</v>
      </c>
      <c r="K196" t="str">
        <f t="shared" si="6"/>
        <v>pardosa.pullata</v>
      </c>
      <c r="M196" s="4">
        <v>2</v>
      </c>
      <c r="O196" s="1">
        <v>1</v>
      </c>
      <c r="S196" s="2">
        <f t="shared" si="7"/>
        <v>3</v>
      </c>
    </row>
    <row r="197" spans="1:19" x14ac:dyDescent="0.25">
      <c r="A197">
        <v>826</v>
      </c>
      <c r="B197" s="29">
        <v>45083</v>
      </c>
      <c r="C197" s="29">
        <v>45581</v>
      </c>
      <c r="D197" t="s">
        <v>82</v>
      </c>
      <c r="E197" t="s">
        <v>20</v>
      </c>
      <c r="F197">
        <v>1</v>
      </c>
      <c r="G197">
        <v>2</v>
      </c>
      <c r="H197" t="s">
        <v>28</v>
      </c>
      <c r="I197" t="s">
        <v>29</v>
      </c>
      <c r="J197" t="s">
        <v>30</v>
      </c>
      <c r="K197" t="str">
        <f t="shared" si="6"/>
        <v>pachygnatha.degeeri</v>
      </c>
      <c r="M197" s="4">
        <v>4</v>
      </c>
      <c r="O197" s="1">
        <v>9</v>
      </c>
      <c r="S197" s="2">
        <f t="shared" si="7"/>
        <v>13</v>
      </c>
    </row>
    <row r="198" spans="1:19" x14ac:dyDescent="0.25">
      <c r="A198">
        <v>826</v>
      </c>
      <c r="B198" s="29">
        <v>45083</v>
      </c>
      <c r="C198" s="29">
        <v>45581</v>
      </c>
      <c r="D198" t="s">
        <v>82</v>
      </c>
      <c r="E198" t="s">
        <v>20</v>
      </c>
      <c r="F198">
        <v>1</v>
      </c>
      <c r="G198">
        <v>2</v>
      </c>
      <c r="H198" t="s">
        <v>25</v>
      </c>
      <c r="I198" t="s">
        <v>79</v>
      </c>
      <c r="J198" t="s">
        <v>80</v>
      </c>
      <c r="K198" t="str">
        <f t="shared" si="6"/>
        <v>hypomma.bituberculatum</v>
      </c>
      <c r="M198" s="4">
        <v>1</v>
      </c>
      <c r="N198">
        <v>1</v>
      </c>
      <c r="S198" s="2">
        <f t="shared" si="7"/>
        <v>1</v>
      </c>
    </row>
    <row r="199" spans="1:19" x14ac:dyDescent="0.25">
      <c r="A199">
        <v>826</v>
      </c>
      <c r="B199" s="29">
        <v>45083</v>
      </c>
      <c r="C199" s="29">
        <v>45581</v>
      </c>
      <c r="D199" t="s">
        <v>82</v>
      </c>
      <c r="E199" t="s">
        <v>20</v>
      </c>
      <c r="F199">
        <v>1</v>
      </c>
      <c r="G199">
        <v>2</v>
      </c>
      <c r="H199" t="s">
        <v>25</v>
      </c>
      <c r="I199" t="s">
        <v>31</v>
      </c>
      <c r="J199" t="s">
        <v>32</v>
      </c>
      <c r="K199" t="str">
        <f t="shared" si="6"/>
        <v>savignia.frontata</v>
      </c>
      <c r="M199" s="4">
        <v>3</v>
      </c>
      <c r="O199" s="1">
        <v>4</v>
      </c>
      <c r="S199" s="2">
        <f t="shared" si="7"/>
        <v>7</v>
      </c>
    </row>
    <row r="200" spans="1:19" x14ac:dyDescent="0.25">
      <c r="A200">
        <v>826</v>
      </c>
      <c r="B200" s="29">
        <v>45083</v>
      </c>
      <c r="C200" s="29">
        <v>45581</v>
      </c>
      <c r="D200" t="s">
        <v>82</v>
      </c>
      <c r="E200" t="s">
        <v>20</v>
      </c>
      <c r="F200">
        <v>1</v>
      </c>
      <c r="G200">
        <v>2</v>
      </c>
      <c r="H200" t="s">
        <v>25</v>
      </c>
      <c r="I200" t="s">
        <v>33</v>
      </c>
      <c r="J200" t="s">
        <v>40</v>
      </c>
      <c r="K200" t="str">
        <f t="shared" si="6"/>
        <v>erigone.atra</v>
      </c>
      <c r="M200" s="4">
        <v>4</v>
      </c>
      <c r="O200" s="1">
        <v>1</v>
      </c>
      <c r="S200" s="2">
        <f t="shared" si="7"/>
        <v>5</v>
      </c>
    </row>
    <row r="201" spans="1:19" x14ac:dyDescent="0.25">
      <c r="A201">
        <v>826</v>
      </c>
      <c r="B201" s="29">
        <v>45083</v>
      </c>
      <c r="C201" s="29">
        <v>45581</v>
      </c>
      <c r="D201" t="s">
        <v>82</v>
      </c>
      <c r="E201" t="s">
        <v>20</v>
      </c>
      <c r="F201">
        <v>1</v>
      </c>
      <c r="G201">
        <v>2</v>
      </c>
      <c r="H201" t="s">
        <v>25</v>
      </c>
      <c r="I201" t="s">
        <v>26</v>
      </c>
      <c r="J201" t="s">
        <v>37</v>
      </c>
      <c r="K201" t="str">
        <f t="shared" si="6"/>
        <v>oedothorax.retusus</v>
      </c>
      <c r="M201" s="4">
        <v>1</v>
      </c>
      <c r="S201" s="2">
        <f t="shared" si="7"/>
        <v>1</v>
      </c>
    </row>
    <row r="202" spans="1:19" x14ac:dyDescent="0.25">
      <c r="A202">
        <v>826</v>
      </c>
      <c r="B202" s="29">
        <v>45083</v>
      </c>
      <c r="C202" s="29">
        <v>45581</v>
      </c>
      <c r="D202" t="s">
        <v>82</v>
      </c>
      <c r="E202" t="s">
        <v>20</v>
      </c>
      <c r="F202">
        <v>1</v>
      </c>
      <c r="G202">
        <v>2</v>
      </c>
      <c r="H202" t="s">
        <v>25</v>
      </c>
      <c r="I202" t="s">
        <v>45</v>
      </c>
      <c r="J202" t="s">
        <v>46</v>
      </c>
      <c r="K202" t="str">
        <f t="shared" si="6"/>
        <v>tenuiphantes.tenuis</v>
      </c>
      <c r="O202" s="1">
        <v>1</v>
      </c>
      <c r="S202" s="2">
        <f t="shared" si="7"/>
        <v>1</v>
      </c>
    </row>
    <row r="203" spans="1:19" x14ac:dyDescent="0.25">
      <c r="A203">
        <v>826</v>
      </c>
      <c r="B203" s="29">
        <v>45083</v>
      </c>
      <c r="C203" s="29">
        <v>45581</v>
      </c>
      <c r="D203" t="s">
        <v>82</v>
      </c>
      <c r="E203" t="s">
        <v>20</v>
      </c>
      <c r="F203">
        <v>1</v>
      </c>
      <c r="G203">
        <v>2</v>
      </c>
      <c r="H203" t="s">
        <v>25</v>
      </c>
      <c r="I203" t="s">
        <v>26</v>
      </c>
      <c r="J203" t="s">
        <v>27</v>
      </c>
      <c r="K203" t="str">
        <f t="shared" si="6"/>
        <v>oedothorax.fuscus</v>
      </c>
      <c r="M203" s="4">
        <v>2</v>
      </c>
      <c r="O203" s="1">
        <v>16</v>
      </c>
      <c r="S203" s="2">
        <f t="shared" si="7"/>
        <v>18</v>
      </c>
    </row>
    <row r="204" spans="1:19" x14ac:dyDescent="0.25">
      <c r="A204">
        <v>826</v>
      </c>
      <c r="B204" s="29">
        <v>45083</v>
      </c>
      <c r="C204" s="29">
        <v>45581</v>
      </c>
      <c r="D204" t="s">
        <v>82</v>
      </c>
      <c r="E204" t="s">
        <v>20</v>
      </c>
      <c r="F204">
        <v>1</v>
      </c>
      <c r="G204">
        <v>2</v>
      </c>
      <c r="H204" t="s">
        <v>25</v>
      </c>
      <c r="I204" t="s">
        <v>35</v>
      </c>
      <c r="J204" t="s">
        <v>36</v>
      </c>
      <c r="K204" t="str">
        <f t="shared" si="6"/>
        <v>gongylidiellum.vivum</v>
      </c>
      <c r="M204" s="4">
        <v>2</v>
      </c>
      <c r="S204" s="2">
        <f t="shared" si="7"/>
        <v>2</v>
      </c>
    </row>
    <row r="205" spans="1:19" x14ac:dyDescent="0.25">
      <c r="A205">
        <v>826</v>
      </c>
      <c r="B205" s="29">
        <v>45083</v>
      </c>
      <c r="C205" s="29">
        <v>45581</v>
      </c>
      <c r="D205" t="s">
        <v>82</v>
      </c>
      <c r="E205" t="s">
        <v>20</v>
      </c>
      <c r="F205">
        <v>1</v>
      </c>
      <c r="G205">
        <v>2</v>
      </c>
      <c r="H205" t="s">
        <v>25</v>
      </c>
      <c r="I205" t="s">
        <v>56</v>
      </c>
      <c r="J205" t="s">
        <v>57</v>
      </c>
      <c r="K205" t="str">
        <f t="shared" si="6"/>
        <v>tiso.vagans</v>
      </c>
      <c r="M205" s="4">
        <v>1</v>
      </c>
      <c r="S205" s="2">
        <f t="shared" si="7"/>
        <v>1</v>
      </c>
    </row>
    <row r="206" spans="1:19" x14ac:dyDescent="0.25">
      <c r="A206">
        <v>826</v>
      </c>
      <c r="B206" s="29">
        <v>45083</v>
      </c>
      <c r="C206" s="29">
        <v>45581</v>
      </c>
      <c r="D206" t="s">
        <v>82</v>
      </c>
      <c r="E206" t="s">
        <v>20</v>
      </c>
      <c r="F206">
        <v>1</v>
      </c>
      <c r="G206">
        <v>2</v>
      </c>
      <c r="H206" t="s">
        <v>25</v>
      </c>
      <c r="I206" t="s">
        <v>38</v>
      </c>
      <c r="J206" t="s">
        <v>39</v>
      </c>
      <c r="K206" t="str">
        <f t="shared" si="6"/>
        <v>bathyphantes.gracilis</v>
      </c>
      <c r="M206" s="4">
        <v>1</v>
      </c>
      <c r="S206" s="2">
        <f t="shared" si="7"/>
        <v>1</v>
      </c>
    </row>
    <row r="207" spans="1:19" x14ac:dyDescent="0.25">
      <c r="A207">
        <v>826</v>
      </c>
      <c r="B207" s="29">
        <v>45083</v>
      </c>
      <c r="C207" s="29">
        <v>45581</v>
      </c>
      <c r="D207" t="s">
        <v>82</v>
      </c>
      <c r="E207" t="s">
        <v>20</v>
      </c>
      <c r="F207">
        <v>1</v>
      </c>
      <c r="G207">
        <v>2</v>
      </c>
      <c r="H207" t="s">
        <v>49</v>
      </c>
      <c r="I207" t="s">
        <v>49</v>
      </c>
      <c r="J207" t="s">
        <v>16</v>
      </c>
      <c r="K207" t="str">
        <f t="shared" si="6"/>
        <v>immature.immature</v>
      </c>
      <c r="Q207" s="28">
        <v>1</v>
      </c>
      <c r="S207" s="2">
        <f t="shared" si="7"/>
        <v>1</v>
      </c>
    </row>
    <row r="208" spans="1:19" x14ac:dyDescent="0.25">
      <c r="A208">
        <v>826</v>
      </c>
      <c r="B208" s="29">
        <v>45083</v>
      </c>
      <c r="C208" s="29">
        <v>45581</v>
      </c>
      <c r="D208" t="s">
        <v>82</v>
      </c>
      <c r="E208" t="s">
        <v>20</v>
      </c>
      <c r="F208">
        <v>1</v>
      </c>
      <c r="G208">
        <v>2</v>
      </c>
      <c r="H208" t="s">
        <v>25</v>
      </c>
      <c r="I208" t="s">
        <v>33</v>
      </c>
      <c r="J208" t="s">
        <v>34</v>
      </c>
      <c r="K208" t="str">
        <f t="shared" si="6"/>
        <v>erigone.dentipalpis</v>
      </c>
      <c r="M208" s="4">
        <v>16</v>
      </c>
      <c r="O208" s="1">
        <v>1</v>
      </c>
      <c r="S208" s="2">
        <f t="shared" si="7"/>
        <v>17</v>
      </c>
    </row>
    <row r="209" spans="1:19" x14ac:dyDescent="0.25">
      <c r="A209">
        <v>829</v>
      </c>
      <c r="B209" s="29">
        <v>45083</v>
      </c>
      <c r="C209" s="29">
        <v>45581</v>
      </c>
      <c r="D209" t="s">
        <v>82</v>
      </c>
      <c r="E209" t="s">
        <v>20</v>
      </c>
      <c r="F209">
        <v>2</v>
      </c>
      <c r="G209">
        <v>2</v>
      </c>
      <c r="H209" t="s">
        <v>25</v>
      </c>
      <c r="I209" t="s">
        <v>83</v>
      </c>
      <c r="J209" t="s">
        <v>84</v>
      </c>
      <c r="K209" t="str">
        <f t="shared" si="6"/>
        <v>silometopus.elegans</v>
      </c>
      <c r="M209" s="4">
        <v>1</v>
      </c>
      <c r="S209" s="2">
        <f t="shared" si="7"/>
        <v>1</v>
      </c>
    </row>
    <row r="210" spans="1:19" x14ac:dyDescent="0.25">
      <c r="A210">
        <v>829</v>
      </c>
      <c r="B210" s="29">
        <v>45083</v>
      </c>
      <c r="C210" s="29">
        <v>45581</v>
      </c>
      <c r="D210" t="s">
        <v>82</v>
      </c>
      <c r="E210" t="s">
        <v>20</v>
      </c>
      <c r="F210">
        <v>2</v>
      </c>
      <c r="G210">
        <v>2</v>
      </c>
      <c r="H210" t="s">
        <v>21</v>
      </c>
      <c r="I210" t="s">
        <v>22</v>
      </c>
      <c r="J210" t="s">
        <v>24</v>
      </c>
      <c r="K210" t="str">
        <f t="shared" si="6"/>
        <v>pardosa.palustris</v>
      </c>
      <c r="M210" s="4">
        <v>8</v>
      </c>
      <c r="O210" s="1">
        <v>2</v>
      </c>
      <c r="S210" s="2">
        <f t="shared" si="7"/>
        <v>10</v>
      </c>
    </row>
    <row r="211" spans="1:19" x14ac:dyDescent="0.25">
      <c r="A211">
        <v>829</v>
      </c>
      <c r="B211" s="29">
        <v>45083</v>
      </c>
      <c r="C211" s="29">
        <v>45581</v>
      </c>
      <c r="D211" t="s">
        <v>82</v>
      </c>
      <c r="E211" t="s">
        <v>20</v>
      </c>
      <c r="F211">
        <v>2</v>
      </c>
      <c r="G211">
        <v>2</v>
      </c>
      <c r="H211" t="s">
        <v>21</v>
      </c>
      <c r="I211" t="s">
        <v>22</v>
      </c>
      <c r="J211" t="s">
        <v>23</v>
      </c>
      <c r="K211" t="str">
        <f t="shared" si="6"/>
        <v>pardosa.pullata</v>
      </c>
      <c r="M211" s="4">
        <v>1</v>
      </c>
      <c r="O211" s="1">
        <v>1</v>
      </c>
      <c r="S211" s="2">
        <f t="shared" si="7"/>
        <v>2</v>
      </c>
    </row>
    <row r="212" spans="1:19" x14ac:dyDescent="0.25">
      <c r="A212">
        <v>829</v>
      </c>
      <c r="B212" s="29">
        <v>45083</v>
      </c>
      <c r="C212" s="29">
        <v>45581</v>
      </c>
      <c r="D212" t="s">
        <v>82</v>
      </c>
      <c r="E212" t="s">
        <v>20</v>
      </c>
      <c r="F212">
        <v>2</v>
      </c>
      <c r="G212">
        <v>2</v>
      </c>
      <c r="H212" t="s">
        <v>28</v>
      </c>
      <c r="I212" t="s">
        <v>29</v>
      </c>
      <c r="J212" t="s">
        <v>30</v>
      </c>
      <c r="K212" t="str">
        <f t="shared" si="6"/>
        <v>pachygnatha.degeeri</v>
      </c>
      <c r="M212" s="4">
        <v>2</v>
      </c>
      <c r="O212" s="1">
        <v>10</v>
      </c>
      <c r="S212" s="2">
        <f t="shared" si="7"/>
        <v>12</v>
      </c>
    </row>
    <row r="213" spans="1:19" x14ac:dyDescent="0.25">
      <c r="A213">
        <v>829</v>
      </c>
      <c r="B213" s="29">
        <v>45083</v>
      </c>
      <c r="C213" s="29">
        <v>45581</v>
      </c>
      <c r="D213" t="s">
        <v>82</v>
      </c>
      <c r="E213" t="s">
        <v>20</v>
      </c>
      <c r="F213">
        <v>2</v>
      </c>
      <c r="G213">
        <v>2</v>
      </c>
      <c r="H213" t="s">
        <v>25</v>
      </c>
      <c r="I213" t="s">
        <v>45</v>
      </c>
      <c r="J213" t="s">
        <v>46</v>
      </c>
      <c r="K213" t="str">
        <f t="shared" si="6"/>
        <v>tenuiphantes.tenuis</v>
      </c>
      <c r="M213" s="4">
        <v>2</v>
      </c>
      <c r="O213" s="1">
        <v>2</v>
      </c>
      <c r="S213" s="2">
        <f t="shared" si="7"/>
        <v>4</v>
      </c>
    </row>
    <row r="214" spans="1:19" x14ac:dyDescent="0.25">
      <c r="A214">
        <v>829</v>
      </c>
      <c r="B214" s="29">
        <v>45083</v>
      </c>
      <c r="C214" s="29">
        <v>45581</v>
      </c>
      <c r="D214" t="s">
        <v>82</v>
      </c>
      <c r="E214" t="s">
        <v>20</v>
      </c>
      <c r="F214">
        <v>2</v>
      </c>
      <c r="G214">
        <v>2</v>
      </c>
      <c r="H214" t="s">
        <v>49</v>
      </c>
      <c r="I214" t="s">
        <v>49</v>
      </c>
      <c r="J214" t="s">
        <v>16</v>
      </c>
      <c r="K214" t="str">
        <f t="shared" si="6"/>
        <v>immature.immature</v>
      </c>
      <c r="Q214" s="28">
        <v>1</v>
      </c>
      <c r="S214" s="2">
        <f t="shared" si="7"/>
        <v>1</v>
      </c>
    </row>
    <row r="215" spans="1:19" x14ac:dyDescent="0.25">
      <c r="A215">
        <v>829</v>
      </c>
      <c r="B215" s="29">
        <v>45083</v>
      </c>
      <c r="C215" s="29">
        <v>45581</v>
      </c>
      <c r="D215" t="s">
        <v>82</v>
      </c>
      <c r="E215" t="s">
        <v>20</v>
      </c>
      <c r="F215">
        <v>2</v>
      </c>
      <c r="G215">
        <v>2</v>
      </c>
      <c r="H215" t="s">
        <v>25</v>
      </c>
      <c r="I215" t="s">
        <v>31</v>
      </c>
      <c r="J215" t="s">
        <v>32</v>
      </c>
      <c r="K215" t="str">
        <f t="shared" si="6"/>
        <v>savignia.frontata</v>
      </c>
      <c r="M215" s="4">
        <v>1</v>
      </c>
      <c r="O215" s="1">
        <v>2</v>
      </c>
      <c r="S215" s="2">
        <f t="shared" si="7"/>
        <v>3</v>
      </c>
    </row>
    <row r="216" spans="1:19" x14ac:dyDescent="0.25">
      <c r="A216">
        <v>829</v>
      </c>
      <c r="B216" s="29">
        <v>45083</v>
      </c>
      <c r="C216" s="29">
        <v>45581</v>
      </c>
      <c r="D216" t="s">
        <v>82</v>
      </c>
      <c r="E216" t="s">
        <v>20</v>
      </c>
      <c r="F216">
        <v>2</v>
      </c>
      <c r="G216">
        <v>2</v>
      </c>
      <c r="H216" t="s">
        <v>25</v>
      </c>
      <c r="I216" t="s">
        <v>56</v>
      </c>
      <c r="J216" t="s">
        <v>57</v>
      </c>
      <c r="K216" t="str">
        <f t="shared" si="6"/>
        <v>tiso.vagans</v>
      </c>
      <c r="O216" s="1">
        <v>1</v>
      </c>
      <c r="S216" s="2">
        <f t="shared" si="7"/>
        <v>1</v>
      </c>
    </row>
    <row r="217" spans="1:19" x14ac:dyDescent="0.25">
      <c r="A217">
        <v>829</v>
      </c>
      <c r="B217" s="29">
        <v>45083</v>
      </c>
      <c r="C217" s="29">
        <v>45581</v>
      </c>
      <c r="D217" t="s">
        <v>82</v>
      </c>
      <c r="E217" t="s">
        <v>20</v>
      </c>
      <c r="F217">
        <v>2</v>
      </c>
      <c r="G217">
        <v>2</v>
      </c>
      <c r="H217" t="s">
        <v>25</v>
      </c>
      <c r="I217" t="s">
        <v>26</v>
      </c>
      <c r="J217" t="s">
        <v>27</v>
      </c>
      <c r="K217" t="str">
        <f t="shared" si="6"/>
        <v>oedothorax.fuscus</v>
      </c>
      <c r="M217" s="4">
        <v>1</v>
      </c>
      <c r="O217" s="1">
        <v>24</v>
      </c>
      <c r="S217" s="2">
        <f t="shared" si="7"/>
        <v>25</v>
      </c>
    </row>
    <row r="218" spans="1:19" x14ac:dyDescent="0.25">
      <c r="A218">
        <v>829</v>
      </c>
      <c r="B218" s="29">
        <v>45083</v>
      </c>
      <c r="C218" s="29">
        <v>45581</v>
      </c>
      <c r="D218" t="s">
        <v>82</v>
      </c>
      <c r="E218" t="s">
        <v>20</v>
      </c>
      <c r="F218">
        <v>2</v>
      </c>
      <c r="G218">
        <v>2</v>
      </c>
      <c r="H218" t="s">
        <v>25</v>
      </c>
      <c r="I218" t="s">
        <v>33</v>
      </c>
      <c r="J218" t="s">
        <v>34</v>
      </c>
      <c r="K218" t="str">
        <f t="shared" si="6"/>
        <v>erigone.dentipalpis</v>
      </c>
      <c r="M218" s="4">
        <v>19</v>
      </c>
      <c r="O218" s="1">
        <v>2</v>
      </c>
      <c r="S218" s="2">
        <f t="shared" si="7"/>
        <v>21</v>
      </c>
    </row>
    <row r="219" spans="1:19" x14ac:dyDescent="0.25">
      <c r="A219">
        <v>829</v>
      </c>
      <c r="B219" s="29">
        <v>45083</v>
      </c>
      <c r="C219" s="29">
        <v>45581</v>
      </c>
      <c r="D219" t="s">
        <v>82</v>
      </c>
      <c r="E219" t="s">
        <v>20</v>
      </c>
      <c r="F219">
        <v>2</v>
      </c>
      <c r="G219">
        <v>2</v>
      </c>
      <c r="H219" t="s">
        <v>25</v>
      </c>
      <c r="I219" t="s">
        <v>43</v>
      </c>
      <c r="J219" t="s">
        <v>44</v>
      </c>
      <c r="K219" t="str">
        <f t="shared" si="6"/>
        <v>dicymbium.nigrum</v>
      </c>
      <c r="O219" s="1">
        <v>1</v>
      </c>
      <c r="S219" s="2">
        <f t="shared" si="7"/>
        <v>1</v>
      </c>
    </row>
    <row r="220" spans="1:19" x14ac:dyDescent="0.25">
      <c r="A220">
        <v>829</v>
      </c>
      <c r="B220" s="29">
        <v>45083</v>
      </c>
      <c r="C220" s="29">
        <v>45581</v>
      </c>
      <c r="D220" t="s">
        <v>82</v>
      </c>
      <c r="E220" t="s">
        <v>20</v>
      </c>
      <c r="F220">
        <v>2</v>
      </c>
      <c r="G220">
        <v>2</v>
      </c>
      <c r="H220" t="s">
        <v>25</v>
      </c>
      <c r="I220" t="s">
        <v>33</v>
      </c>
      <c r="J220" t="s">
        <v>40</v>
      </c>
      <c r="K220" t="str">
        <f t="shared" si="6"/>
        <v>erigone.atra</v>
      </c>
      <c r="M220" s="4">
        <v>7</v>
      </c>
      <c r="O220" s="1">
        <v>1</v>
      </c>
      <c r="S220" s="2">
        <f t="shared" si="7"/>
        <v>8</v>
      </c>
    </row>
    <row r="221" spans="1:19" x14ac:dyDescent="0.25">
      <c r="A221">
        <v>832</v>
      </c>
      <c r="B221" s="29">
        <v>45083</v>
      </c>
      <c r="C221" s="29">
        <v>45583</v>
      </c>
      <c r="D221" t="s">
        <v>82</v>
      </c>
      <c r="E221" t="s">
        <v>20</v>
      </c>
      <c r="F221">
        <v>3</v>
      </c>
      <c r="G221">
        <v>2</v>
      </c>
      <c r="H221" t="s">
        <v>21</v>
      </c>
      <c r="I221" t="s">
        <v>22</v>
      </c>
      <c r="J221" t="s">
        <v>24</v>
      </c>
      <c r="K221" t="str">
        <f t="shared" si="6"/>
        <v>pardosa.palustris</v>
      </c>
      <c r="M221" s="4">
        <v>2</v>
      </c>
      <c r="O221" s="1">
        <v>3</v>
      </c>
      <c r="S221" s="2">
        <f t="shared" si="7"/>
        <v>5</v>
      </c>
    </row>
    <row r="222" spans="1:19" x14ac:dyDescent="0.25">
      <c r="A222">
        <v>832</v>
      </c>
      <c r="B222" s="29">
        <v>45083</v>
      </c>
      <c r="C222" s="29">
        <v>45583</v>
      </c>
      <c r="D222" t="s">
        <v>82</v>
      </c>
      <c r="E222" t="s">
        <v>20</v>
      </c>
      <c r="F222">
        <v>3</v>
      </c>
      <c r="G222">
        <v>2</v>
      </c>
      <c r="H222" t="s">
        <v>28</v>
      </c>
      <c r="I222" t="s">
        <v>29</v>
      </c>
      <c r="J222" t="s">
        <v>30</v>
      </c>
      <c r="K222" t="str">
        <f t="shared" si="6"/>
        <v>pachygnatha.degeeri</v>
      </c>
      <c r="M222" s="4">
        <v>1</v>
      </c>
      <c r="O222" s="1">
        <v>3</v>
      </c>
      <c r="S222" s="2">
        <f t="shared" si="7"/>
        <v>4</v>
      </c>
    </row>
    <row r="223" spans="1:19" x14ac:dyDescent="0.25">
      <c r="A223">
        <v>832</v>
      </c>
      <c r="B223" s="29">
        <v>45083</v>
      </c>
      <c r="C223" s="29">
        <v>45583</v>
      </c>
      <c r="D223" t="s">
        <v>82</v>
      </c>
      <c r="E223" t="s">
        <v>20</v>
      </c>
      <c r="F223">
        <v>3</v>
      </c>
      <c r="G223">
        <v>2</v>
      </c>
      <c r="H223" t="s">
        <v>25</v>
      </c>
      <c r="I223" t="s">
        <v>33</v>
      </c>
      <c r="J223" t="s">
        <v>34</v>
      </c>
      <c r="K223" t="str">
        <f t="shared" si="6"/>
        <v>erigone.dentipalpis</v>
      </c>
      <c r="M223" s="4">
        <v>26</v>
      </c>
      <c r="O223" s="1">
        <v>5</v>
      </c>
      <c r="S223" s="2">
        <f t="shared" si="7"/>
        <v>31</v>
      </c>
    </row>
    <row r="224" spans="1:19" x14ac:dyDescent="0.25">
      <c r="A224">
        <v>832</v>
      </c>
      <c r="B224" s="29">
        <v>45083</v>
      </c>
      <c r="C224" s="29">
        <v>45583</v>
      </c>
      <c r="D224" t="s">
        <v>82</v>
      </c>
      <c r="E224" t="s">
        <v>20</v>
      </c>
      <c r="F224">
        <v>3</v>
      </c>
      <c r="G224">
        <v>2</v>
      </c>
      <c r="H224" t="s">
        <v>25</v>
      </c>
      <c r="I224" t="s">
        <v>43</v>
      </c>
      <c r="J224" t="s">
        <v>44</v>
      </c>
      <c r="K224" t="str">
        <f t="shared" si="6"/>
        <v>dicymbium.nigrum</v>
      </c>
      <c r="O224" s="1">
        <v>1</v>
      </c>
      <c r="S224" s="2">
        <f t="shared" si="7"/>
        <v>1</v>
      </c>
    </row>
    <row r="225" spans="1:19" x14ac:dyDescent="0.25">
      <c r="A225">
        <v>832</v>
      </c>
      <c r="B225" s="29">
        <v>45083</v>
      </c>
      <c r="C225" s="29">
        <v>45583</v>
      </c>
      <c r="D225" t="s">
        <v>82</v>
      </c>
      <c r="E225" t="s">
        <v>20</v>
      </c>
      <c r="F225">
        <v>3</v>
      </c>
      <c r="G225">
        <v>2</v>
      </c>
      <c r="H225" t="s">
        <v>25</v>
      </c>
      <c r="I225" t="s">
        <v>31</v>
      </c>
      <c r="J225" t="s">
        <v>32</v>
      </c>
      <c r="K225" t="str">
        <f t="shared" si="6"/>
        <v>savignia.frontata</v>
      </c>
      <c r="M225" s="4">
        <v>3</v>
      </c>
      <c r="O225" s="1">
        <v>3</v>
      </c>
      <c r="S225" s="2">
        <f t="shared" si="7"/>
        <v>6</v>
      </c>
    </row>
    <row r="226" spans="1:19" x14ac:dyDescent="0.25">
      <c r="A226">
        <v>832</v>
      </c>
      <c r="B226" s="29">
        <v>45083</v>
      </c>
      <c r="C226" s="29">
        <v>45583</v>
      </c>
      <c r="D226" t="s">
        <v>82</v>
      </c>
      <c r="E226" t="s">
        <v>20</v>
      </c>
      <c r="F226">
        <v>3</v>
      </c>
      <c r="G226">
        <v>2</v>
      </c>
      <c r="H226" t="s">
        <v>25</v>
      </c>
      <c r="I226" t="s">
        <v>33</v>
      </c>
      <c r="J226" t="s">
        <v>40</v>
      </c>
      <c r="K226" t="str">
        <f t="shared" si="6"/>
        <v>erigone.atra</v>
      </c>
      <c r="M226" s="4">
        <v>10</v>
      </c>
      <c r="O226" s="1">
        <v>1</v>
      </c>
      <c r="S226" s="2">
        <f t="shared" si="7"/>
        <v>11</v>
      </c>
    </row>
    <row r="227" spans="1:19" x14ac:dyDescent="0.25">
      <c r="A227">
        <v>832</v>
      </c>
      <c r="B227" s="29">
        <v>45083</v>
      </c>
      <c r="C227" s="29">
        <v>45583</v>
      </c>
      <c r="D227" t="s">
        <v>82</v>
      </c>
      <c r="E227" t="s">
        <v>20</v>
      </c>
      <c r="F227">
        <v>3</v>
      </c>
      <c r="G227">
        <v>2</v>
      </c>
      <c r="H227" t="s">
        <v>25</v>
      </c>
      <c r="I227" t="s">
        <v>79</v>
      </c>
      <c r="J227" t="s">
        <v>80</v>
      </c>
      <c r="K227" t="str">
        <f t="shared" si="6"/>
        <v>hypomma.bituberculatum</v>
      </c>
      <c r="M227" s="4">
        <v>2</v>
      </c>
      <c r="S227" s="2">
        <f t="shared" si="7"/>
        <v>2</v>
      </c>
    </row>
    <row r="228" spans="1:19" x14ac:dyDescent="0.25">
      <c r="A228">
        <v>832</v>
      </c>
      <c r="B228" s="29">
        <v>45083</v>
      </c>
      <c r="C228" s="29">
        <v>45583</v>
      </c>
      <c r="D228" t="s">
        <v>82</v>
      </c>
      <c r="E228" t="s">
        <v>20</v>
      </c>
      <c r="F228">
        <v>3</v>
      </c>
      <c r="G228">
        <v>2</v>
      </c>
      <c r="H228" t="s">
        <v>25</v>
      </c>
      <c r="I228" t="s">
        <v>45</v>
      </c>
      <c r="J228" t="s">
        <v>46</v>
      </c>
      <c r="K228" t="str">
        <f t="shared" si="6"/>
        <v>tenuiphantes.tenuis</v>
      </c>
      <c r="M228" s="4">
        <v>2</v>
      </c>
      <c r="S228" s="2">
        <f t="shared" si="7"/>
        <v>2</v>
      </c>
    </row>
    <row r="229" spans="1:19" x14ac:dyDescent="0.25">
      <c r="A229">
        <v>832</v>
      </c>
      <c r="B229" s="29">
        <v>45083</v>
      </c>
      <c r="C229" s="29">
        <v>45583</v>
      </c>
      <c r="D229" t="s">
        <v>82</v>
      </c>
      <c r="E229" t="s">
        <v>20</v>
      </c>
      <c r="F229">
        <v>3</v>
      </c>
      <c r="G229">
        <v>2</v>
      </c>
      <c r="H229" t="s">
        <v>25</v>
      </c>
      <c r="I229" t="s">
        <v>26</v>
      </c>
      <c r="J229" t="s">
        <v>37</v>
      </c>
      <c r="K229" t="str">
        <f t="shared" si="6"/>
        <v>oedothorax.retusus</v>
      </c>
      <c r="M229" s="4">
        <v>2</v>
      </c>
      <c r="S229" s="2">
        <f t="shared" si="7"/>
        <v>2</v>
      </c>
    </row>
    <row r="230" spans="1:19" x14ac:dyDescent="0.25">
      <c r="A230">
        <v>832</v>
      </c>
      <c r="B230" s="29">
        <v>45083</v>
      </c>
      <c r="C230" s="29">
        <v>45583</v>
      </c>
      <c r="D230" t="s">
        <v>82</v>
      </c>
      <c r="E230" t="s">
        <v>20</v>
      </c>
      <c r="F230">
        <v>3</v>
      </c>
      <c r="G230">
        <v>2</v>
      </c>
      <c r="H230" t="s">
        <v>25</v>
      </c>
      <c r="I230" t="s">
        <v>35</v>
      </c>
      <c r="J230" t="s">
        <v>36</v>
      </c>
      <c r="K230" t="str">
        <f t="shared" si="6"/>
        <v>gongylidiellum.vivum</v>
      </c>
      <c r="M230" s="4">
        <v>2</v>
      </c>
      <c r="S230" s="2">
        <f t="shared" si="7"/>
        <v>2</v>
      </c>
    </row>
    <row r="231" spans="1:19" x14ac:dyDescent="0.25">
      <c r="A231">
        <v>832</v>
      </c>
      <c r="B231" s="29">
        <v>45083</v>
      </c>
      <c r="C231" s="29">
        <v>45583</v>
      </c>
      <c r="D231" t="s">
        <v>82</v>
      </c>
      <c r="E231" t="s">
        <v>20</v>
      </c>
      <c r="F231">
        <v>3</v>
      </c>
      <c r="G231">
        <v>2</v>
      </c>
      <c r="H231" t="s">
        <v>49</v>
      </c>
      <c r="I231" t="s">
        <v>49</v>
      </c>
      <c r="J231" t="s">
        <v>16</v>
      </c>
      <c r="K231" t="str">
        <f t="shared" si="6"/>
        <v>immature.immature</v>
      </c>
      <c r="Q231" s="28">
        <v>1</v>
      </c>
      <c r="S231" s="2">
        <f t="shared" si="7"/>
        <v>1</v>
      </c>
    </row>
    <row r="232" spans="1:19" x14ac:dyDescent="0.25">
      <c r="A232">
        <v>832</v>
      </c>
      <c r="B232" s="29">
        <v>45083</v>
      </c>
      <c r="C232" s="29">
        <v>45583</v>
      </c>
      <c r="D232" t="s">
        <v>82</v>
      </c>
      <c r="E232" t="s">
        <v>20</v>
      </c>
      <c r="F232">
        <v>3</v>
      </c>
      <c r="G232">
        <v>2</v>
      </c>
      <c r="H232" t="s">
        <v>25</v>
      </c>
      <c r="I232" t="s">
        <v>26</v>
      </c>
      <c r="J232" t="s">
        <v>27</v>
      </c>
      <c r="K232" t="str">
        <f t="shared" si="6"/>
        <v>oedothorax.fuscus</v>
      </c>
      <c r="O232" s="1">
        <v>10</v>
      </c>
      <c r="S232" s="2">
        <f t="shared" si="7"/>
        <v>10</v>
      </c>
    </row>
    <row r="233" spans="1:19" x14ac:dyDescent="0.25">
      <c r="A233">
        <v>835</v>
      </c>
      <c r="B233" s="29">
        <v>45083</v>
      </c>
      <c r="C233" s="29">
        <v>45583</v>
      </c>
      <c r="D233" t="s">
        <v>82</v>
      </c>
      <c r="E233" t="s">
        <v>20</v>
      </c>
      <c r="F233">
        <v>4</v>
      </c>
      <c r="G233">
        <v>2</v>
      </c>
      <c r="H233" t="s">
        <v>21</v>
      </c>
      <c r="I233" t="s">
        <v>22</v>
      </c>
      <c r="J233" t="s">
        <v>23</v>
      </c>
      <c r="K233" t="str">
        <f t="shared" si="6"/>
        <v>pardosa.pullata</v>
      </c>
      <c r="M233" s="4">
        <v>1</v>
      </c>
      <c r="S233" s="2">
        <f t="shared" si="7"/>
        <v>1</v>
      </c>
    </row>
    <row r="234" spans="1:19" x14ac:dyDescent="0.25">
      <c r="A234">
        <v>835</v>
      </c>
      <c r="B234" s="29">
        <v>45083</v>
      </c>
      <c r="C234" s="29">
        <v>45583</v>
      </c>
      <c r="D234" t="s">
        <v>82</v>
      </c>
      <c r="E234" t="s">
        <v>20</v>
      </c>
      <c r="F234">
        <v>4</v>
      </c>
      <c r="G234">
        <v>2</v>
      </c>
      <c r="H234" t="s">
        <v>21</v>
      </c>
      <c r="I234" t="s">
        <v>22</v>
      </c>
      <c r="J234" t="s">
        <v>24</v>
      </c>
      <c r="K234" t="str">
        <f t="shared" si="6"/>
        <v>pardosa.palustris</v>
      </c>
      <c r="M234" s="4">
        <v>5</v>
      </c>
      <c r="S234" s="2">
        <f t="shared" si="7"/>
        <v>5</v>
      </c>
    </row>
    <row r="235" spans="1:19" x14ac:dyDescent="0.25">
      <c r="A235">
        <v>835</v>
      </c>
      <c r="B235" s="29">
        <v>45083</v>
      </c>
      <c r="C235" s="29">
        <v>45583</v>
      </c>
      <c r="D235" t="s">
        <v>82</v>
      </c>
      <c r="E235" t="s">
        <v>20</v>
      </c>
      <c r="F235">
        <v>4</v>
      </c>
      <c r="G235">
        <v>2</v>
      </c>
      <c r="H235" t="s">
        <v>28</v>
      </c>
      <c r="I235" t="s">
        <v>29</v>
      </c>
      <c r="J235" t="s">
        <v>30</v>
      </c>
      <c r="K235" t="str">
        <f t="shared" si="6"/>
        <v>pachygnatha.degeeri</v>
      </c>
      <c r="M235" s="4">
        <v>3</v>
      </c>
      <c r="O235" s="1">
        <v>4</v>
      </c>
      <c r="S235" s="2">
        <f t="shared" si="7"/>
        <v>7</v>
      </c>
    </row>
    <row r="236" spans="1:19" x14ac:dyDescent="0.25">
      <c r="A236">
        <v>835</v>
      </c>
      <c r="B236" s="29">
        <v>45083</v>
      </c>
      <c r="C236" s="29">
        <v>45583</v>
      </c>
      <c r="D236" t="s">
        <v>82</v>
      </c>
      <c r="E236" t="s">
        <v>20</v>
      </c>
      <c r="F236">
        <v>4</v>
      </c>
      <c r="G236">
        <v>2</v>
      </c>
      <c r="H236" t="s">
        <v>25</v>
      </c>
      <c r="I236" t="s">
        <v>79</v>
      </c>
      <c r="J236" t="s">
        <v>80</v>
      </c>
      <c r="K236" t="str">
        <f t="shared" si="6"/>
        <v>hypomma.bituberculatum</v>
      </c>
      <c r="M236" s="4">
        <v>1</v>
      </c>
      <c r="S236" s="2">
        <f t="shared" si="7"/>
        <v>1</v>
      </c>
    </row>
    <row r="237" spans="1:19" x14ac:dyDescent="0.25">
      <c r="A237">
        <v>835</v>
      </c>
      <c r="B237" s="29">
        <v>45083</v>
      </c>
      <c r="C237" s="29">
        <v>45583</v>
      </c>
      <c r="D237" t="s">
        <v>82</v>
      </c>
      <c r="E237" t="s">
        <v>20</v>
      </c>
      <c r="F237">
        <v>4</v>
      </c>
      <c r="G237">
        <v>2</v>
      </c>
      <c r="H237" t="s">
        <v>25</v>
      </c>
      <c r="I237" t="s">
        <v>35</v>
      </c>
      <c r="J237" t="s">
        <v>36</v>
      </c>
      <c r="K237" t="str">
        <f t="shared" si="6"/>
        <v>gongylidiellum.vivum</v>
      </c>
      <c r="M237" s="4">
        <v>3</v>
      </c>
      <c r="S237" s="2">
        <f t="shared" si="7"/>
        <v>3</v>
      </c>
    </row>
    <row r="238" spans="1:19" x14ac:dyDescent="0.25">
      <c r="A238">
        <v>835</v>
      </c>
      <c r="B238" s="29">
        <v>45083</v>
      </c>
      <c r="C238" s="29">
        <v>45583</v>
      </c>
      <c r="D238" t="s">
        <v>82</v>
      </c>
      <c r="E238" t="s">
        <v>20</v>
      </c>
      <c r="F238">
        <v>4</v>
      </c>
      <c r="G238">
        <v>2</v>
      </c>
      <c r="H238" t="s">
        <v>25</v>
      </c>
      <c r="I238" t="s">
        <v>33</v>
      </c>
      <c r="J238" t="s">
        <v>40</v>
      </c>
      <c r="K238" t="str">
        <f t="shared" si="6"/>
        <v>erigone.atra</v>
      </c>
      <c r="M238" s="4">
        <v>1</v>
      </c>
      <c r="S238" s="2">
        <f t="shared" si="7"/>
        <v>1</v>
      </c>
    </row>
    <row r="239" spans="1:19" x14ac:dyDescent="0.25">
      <c r="A239">
        <v>835</v>
      </c>
      <c r="B239" s="29">
        <v>45083</v>
      </c>
      <c r="C239" s="29">
        <v>45583</v>
      </c>
      <c r="D239" t="s">
        <v>82</v>
      </c>
      <c r="E239" t="s">
        <v>20</v>
      </c>
      <c r="F239">
        <v>4</v>
      </c>
      <c r="G239">
        <v>2</v>
      </c>
      <c r="H239" t="s">
        <v>25</v>
      </c>
      <c r="I239" t="s">
        <v>38</v>
      </c>
      <c r="J239" t="s">
        <v>39</v>
      </c>
      <c r="K239" t="str">
        <f t="shared" si="6"/>
        <v>bathyphantes.gracilis</v>
      </c>
      <c r="M239" s="4">
        <v>5</v>
      </c>
      <c r="O239" s="1">
        <v>2</v>
      </c>
      <c r="S239" s="2">
        <f t="shared" si="7"/>
        <v>7</v>
      </c>
    </row>
    <row r="240" spans="1:19" x14ac:dyDescent="0.25">
      <c r="A240">
        <v>835</v>
      </c>
      <c r="B240" s="29">
        <v>45083</v>
      </c>
      <c r="C240" s="29">
        <v>45583</v>
      </c>
      <c r="D240" t="s">
        <v>82</v>
      </c>
      <c r="E240" t="s">
        <v>20</v>
      </c>
      <c r="F240">
        <v>4</v>
      </c>
      <c r="G240">
        <v>2</v>
      </c>
      <c r="H240" t="s">
        <v>25</v>
      </c>
      <c r="I240" t="s">
        <v>85</v>
      </c>
      <c r="J240" t="s">
        <v>86</v>
      </c>
      <c r="K240" t="str">
        <f t="shared" si="6"/>
        <v>erigonella.ignobilis</v>
      </c>
      <c r="M240" s="4">
        <v>1</v>
      </c>
      <c r="N240">
        <v>1</v>
      </c>
      <c r="S240" s="2">
        <f t="shared" si="7"/>
        <v>1</v>
      </c>
    </row>
    <row r="241" spans="1:19" x14ac:dyDescent="0.25">
      <c r="A241">
        <v>835</v>
      </c>
      <c r="B241" s="29">
        <v>45083</v>
      </c>
      <c r="C241" s="29">
        <v>45583</v>
      </c>
      <c r="D241" t="s">
        <v>82</v>
      </c>
      <c r="E241" t="s">
        <v>20</v>
      </c>
      <c r="F241">
        <v>4</v>
      </c>
      <c r="G241">
        <v>2</v>
      </c>
      <c r="H241" t="s">
        <v>25</v>
      </c>
      <c r="I241" t="s">
        <v>31</v>
      </c>
      <c r="J241" t="s">
        <v>32</v>
      </c>
      <c r="K241" t="str">
        <f t="shared" si="6"/>
        <v>savignia.frontata</v>
      </c>
      <c r="M241" s="4">
        <v>3</v>
      </c>
      <c r="O241" s="1">
        <v>2</v>
      </c>
      <c r="S241" s="2">
        <f t="shared" si="7"/>
        <v>5</v>
      </c>
    </row>
    <row r="242" spans="1:19" x14ac:dyDescent="0.25">
      <c r="A242">
        <v>835</v>
      </c>
      <c r="B242" s="29">
        <v>45083</v>
      </c>
      <c r="C242" s="29">
        <v>45583</v>
      </c>
      <c r="D242" t="s">
        <v>82</v>
      </c>
      <c r="E242" t="s">
        <v>20</v>
      </c>
      <c r="F242">
        <v>4</v>
      </c>
      <c r="G242">
        <v>2</v>
      </c>
      <c r="H242" t="s">
        <v>25</v>
      </c>
      <c r="I242" t="s">
        <v>33</v>
      </c>
      <c r="J242" t="s">
        <v>34</v>
      </c>
      <c r="K242" t="str">
        <f t="shared" si="6"/>
        <v>erigone.dentipalpis</v>
      </c>
      <c r="M242" s="4">
        <v>6</v>
      </c>
      <c r="O242" s="1">
        <v>2</v>
      </c>
      <c r="S242" s="2">
        <f t="shared" si="7"/>
        <v>8</v>
      </c>
    </row>
    <row r="243" spans="1:19" x14ac:dyDescent="0.25">
      <c r="A243">
        <v>835</v>
      </c>
      <c r="B243" s="29">
        <v>45083</v>
      </c>
      <c r="C243" s="29">
        <v>45583</v>
      </c>
      <c r="D243" t="s">
        <v>82</v>
      </c>
      <c r="E243" t="s">
        <v>20</v>
      </c>
      <c r="F243">
        <v>4</v>
      </c>
      <c r="G243">
        <v>2</v>
      </c>
      <c r="H243" t="s">
        <v>25</v>
      </c>
      <c r="I243" t="s">
        <v>26</v>
      </c>
      <c r="J243" t="s">
        <v>27</v>
      </c>
      <c r="K243" t="str">
        <f t="shared" si="6"/>
        <v>oedothorax.fuscus</v>
      </c>
      <c r="O243" s="1">
        <v>1</v>
      </c>
      <c r="S243" s="2">
        <f t="shared" si="7"/>
        <v>1</v>
      </c>
    </row>
    <row r="244" spans="1:19" x14ac:dyDescent="0.25">
      <c r="A244">
        <v>835</v>
      </c>
      <c r="B244" s="29">
        <v>45083</v>
      </c>
      <c r="C244" s="29">
        <v>45583</v>
      </c>
      <c r="D244" t="s">
        <v>82</v>
      </c>
      <c r="E244" t="s">
        <v>20</v>
      </c>
      <c r="F244">
        <v>4</v>
      </c>
      <c r="G244">
        <v>2</v>
      </c>
      <c r="H244" t="s">
        <v>25</v>
      </c>
      <c r="I244" t="s">
        <v>45</v>
      </c>
      <c r="J244" t="s">
        <v>46</v>
      </c>
      <c r="K244" t="str">
        <f t="shared" si="6"/>
        <v>tenuiphantes.tenuis</v>
      </c>
      <c r="M244" s="4">
        <v>1</v>
      </c>
      <c r="S244" s="2">
        <f t="shared" si="7"/>
        <v>1</v>
      </c>
    </row>
    <row r="245" spans="1:19" x14ac:dyDescent="0.25">
      <c r="A245">
        <v>835</v>
      </c>
      <c r="B245" s="29">
        <v>45083</v>
      </c>
      <c r="C245" s="29">
        <v>45583</v>
      </c>
      <c r="D245" t="s">
        <v>82</v>
      </c>
      <c r="E245" t="s">
        <v>20</v>
      </c>
      <c r="F245">
        <v>4</v>
      </c>
      <c r="G245">
        <v>2</v>
      </c>
      <c r="H245" t="s">
        <v>25</v>
      </c>
      <c r="I245" t="s">
        <v>50</v>
      </c>
      <c r="J245" t="s">
        <v>51</v>
      </c>
      <c r="K245" t="str">
        <f t="shared" si="6"/>
        <v>pelecopsis.parallela</v>
      </c>
      <c r="O245" s="1">
        <v>1</v>
      </c>
      <c r="S245" s="2">
        <f t="shared" si="7"/>
        <v>1</v>
      </c>
    </row>
    <row r="246" spans="1:19" x14ac:dyDescent="0.25">
      <c r="A246">
        <v>835</v>
      </c>
      <c r="B246" s="29">
        <v>45083</v>
      </c>
      <c r="C246" s="29">
        <v>45583</v>
      </c>
      <c r="D246" t="s">
        <v>82</v>
      </c>
      <c r="E246" t="s">
        <v>20</v>
      </c>
      <c r="F246">
        <v>4</v>
      </c>
      <c r="G246">
        <v>2</v>
      </c>
      <c r="H246" t="s">
        <v>25</v>
      </c>
      <c r="I246" t="s">
        <v>26</v>
      </c>
      <c r="J246" t="s">
        <v>27</v>
      </c>
      <c r="K246" t="str">
        <f t="shared" si="6"/>
        <v>oedothorax.fuscus</v>
      </c>
      <c r="O246" s="1">
        <v>11</v>
      </c>
      <c r="S246" s="2">
        <f t="shared" si="7"/>
        <v>11</v>
      </c>
    </row>
    <row r="247" spans="1:19" x14ac:dyDescent="0.25">
      <c r="A247">
        <v>838</v>
      </c>
      <c r="B247" s="29">
        <v>45083</v>
      </c>
      <c r="C247" s="29">
        <v>45217</v>
      </c>
      <c r="D247" t="s">
        <v>82</v>
      </c>
      <c r="E247" t="s">
        <v>20</v>
      </c>
      <c r="F247">
        <v>5</v>
      </c>
      <c r="G247">
        <v>2</v>
      </c>
      <c r="H247" t="s">
        <v>21</v>
      </c>
      <c r="I247" t="s">
        <v>22</v>
      </c>
      <c r="J247" t="s">
        <v>24</v>
      </c>
      <c r="K247" t="str">
        <f t="shared" si="6"/>
        <v>pardosa.palustris</v>
      </c>
      <c r="M247" s="4">
        <v>2</v>
      </c>
      <c r="O247" s="1">
        <v>2</v>
      </c>
      <c r="S247" s="2">
        <f t="shared" si="7"/>
        <v>4</v>
      </c>
    </row>
    <row r="248" spans="1:19" x14ac:dyDescent="0.25">
      <c r="A248">
        <v>838</v>
      </c>
      <c r="B248" s="29">
        <v>45083</v>
      </c>
      <c r="C248" s="29">
        <v>45217</v>
      </c>
      <c r="D248" t="s">
        <v>82</v>
      </c>
      <c r="E248" t="s">
        <v>20</v>
      </c>
      <c r="F248">
        <v>5</v>
      </c>
      <c r="G248">
        <v>2</v>
      </c>
      <c r="H248" t="s">
        <v>21</v>
      </c>
      <c r="I248" t="s">
        <v>22</v>
      </c>
      <c r="J248" t="s">
        <v>23</v>
      </c>
      <c r="K248" t="str">
        <f t="shared" si="6"/>
        <v>pardosa.pullata</v>
      </c>
      <c r="M248" s="4">
        <v>2</v>
      </c>
      <c r="S248" s="2">
        <f t="shared" si="7"/>
        <v>2</v>
      </c>
    </row>
    <row r="249" spans="1:19" x14ac:dyDescent="0.25">
      <c r="A249">
        <v>838</v>
      </c>
      <c r="B249" s="29">
        <v>45083</v>
      </c>
      <c r="C249" s="29">
        <v>45217</v>
      </c>
      <c r="D249" t="s">
        <v>82</v>
      </c>
      <c r="E249" t="s">
        <v>20</v>
      </c>
      <c r="F249">
        <v>5</v>
      </c>
      <c r="G249">
        <v>2</v>
      </c>
      <c r="H249" t="s">
        <v>25</v>
      </c>
      <c r="I249" t="s">
        <v>38</v>
      </c>
      <c r="J249" t="s">
        <v>39</v>
      </c>
      <c r="K249" t="str">
        <f t="shared" si="6"/>
        <v>bathyphantes.gracilis</v>
      </c>
      <c r="M249" s="4">
        <v>2</v>
      </c>
      <c r="S249" s="2">
        <f t="shared" si="7"/>
        <v>2</v>
      </c>
    </row>
    <row r="250" spans="1:19" x14ac:dyDescent="0.25">
      <c r="A250">
        <v>838</v>
      </c>
      <c r="B250" s="29">
        <v>45083</v>
      </c>
      <c r="C250" s="29">
        <v>45217</v>
      </c>
      <c r="D250" t="s">
        <v>82</v>
      </c>
      <c r="E250" t="s">
        <v>20</v>
      </c>
      <c r="F250">
        <v>5</v>
      </c>
      <c r="G250">
        <v>2</v>
      </c>
      <c r="H250" t="s">
        <v>28</v>
      </c>
      <c r="I250" t="s">
        <v>29</v>
      </c>
      <c r="J250" t="s">
        <v>30</v>
      </c>
      <c r="K250" t="str">
        <f t="shared" si="6"/>
        <v>pachygnatha.degeeri</v>
      </c>
      <c r="M250" s="4">
        <v>3</v>
      </c>
      <c r="O250" s="1">
        <v>2</v>
      </c>
      <c r="S250" s="2">
        <f t="shared" si="7"/>
        <v>5</v>
      </c>
    </row>
    <row r="251" spans="1:19" x14ac:dyDescent="0.25">
      <c r="A251">
        <v>838</v>
      </c>
      <c r="B251" s="29">
        <v>45083</v>
      </c>
      <c r="C251" s="29">
        <v>45217</v>
      </c>
      <c r="D251" t="s">
        <v>82</v>
      </c>
      <c r="E251" t="s">
        <v>20</v>
      </c>
      <c r="F251">
        <v>5</v>
      </c>
      <c r="G251">
        <v>2</v>
      </c>
      <c r="H251" t="s">
        <v>25</v>
      </c>
      <c r="I251" t="s">
        <v>33</v>
      </c>
      <c r="J251" t="s">
        <v>34</v>
      </c>
      <c r="K251" t="str">
        <f t="shared" si="6"/>
        <v>erigone.dentipalpis</v>
      </c>
      <c r="M251" s="4">
        <v>4</v>
      </c>
      <c r="O251" s="1">
        <v>1</v>
      </c>
      <c r="S251" s="2">
        <f t="shared" si="7"/>
        <v>5</v>
      </c>
    </row>
    <row r="252" spans="1:19" x14ac:dyDescent="0.25">
      <c r="A252">
        <v>838</v>
      </c>
      <c r="B252" s="29">
        <v>45083</v>
      </c>
      <c r="C252" s="29">
        <v>45217</v>
      </c>
      <c r="D252" t="s">
        <v>82</v>
      </c>
      <c r="E252" t="s">
        <v>20</v>
      </c>
      <c r="F252">
        <v>5</v>
      </c>
      <c r="G252">
        <v>2</v>
      </c>
      <c r="H252" t="s">
        <v>25</v>
      </c>
      <c r="I252" t="s">
        <v>45</v>
      </c>
      <c r="J252" t="s">
        <v>46</v>
      </c>
      <c r="K252" t="str">
        <f t="shared" si="6"/>
        <v>tenuiphantes.tenuis</v>
      </c>
      <c r="M252" s="4">
        <v>1</v>
      </c>
      <c r="O252" s="1">
        <v>1</v>
      </c>
      <c r="S252" s="2">
        <f t="shared" si="7"/>
        <v>2</v>
      </c>
    </row>
    <row r="253" spans="1:19" x14ac:dyDescent="0.25">
      <c r="A253">
        <v>838</v>
      </c>
      <c r="B253" s="29">
        <v>45083</v>
      </c>
      <c r="C253" s="29">
        <v>45217</v>
      </c>
      <c r="D253" t="s">
        <v>82</v>
      </c>
      <c r="E253" t="s">
        <v>20</v>
      </c>
      <c r="F253">
        <v>5</v>
      </c>
      <c r="G253">
        <v>2</v>
      </c>
      <c r="H253" t="s">
        <v>25</v>
      </c>
      <c r="I253" t="s">
        <v>31</v>
      </c>
      <c r="J253" t="s">
        <v>32</v>
      </c>
      <c r="K253" t="str">
        <f t="shared" si="6"/>
        <v>savignia.frontata</v>
      </c>
      <c r="M253" s="4">
        <v>1</v>
      </c>
      <c r="O253" s="1">
        <v>2</v>
      </c>
      <c r="S253" s="2">
        <f t="shared" si="7"/>
        <v>3</v>
      </c>
    </row>
    <row r="254" spans="1:19" x14ac:dyDescent="0.25">
      <c r="A254">
        <v>838</v>
      </c>
      <c r="B254" s="29">
        <v>45083</v>
      </c>
      <c r="C254" s="29">
        <v>45217</v>
      </c>
      <c r="D254" t="s">
        <v>82</v>
      </c>
      <c r="E254" t="s">
        <v>20</v>
      </c>
      <c r="F254">
        <v>5</v>
      </c>
      <c r="G254">
        <v>2</v>
      </c>
      <c r="H254" t="s">
        <v>25</v>
      </c>
      <c r="I254" t="s">
        <v>26</v>
      </c>
      <c r="J254" t="s">
        <v>27</v>
      </c>
      <c r="K254" t="str">
        <f t="shared" si="6"/>
        <v>oedothorax.fuscus</v>
      </c>
      <c r="M254" s="4">
        <v>1</v>
      </c>
      <c r="O254" s="1">
        <v>10</v>
      </c>
      <c r="S254" s="2">
        <f t="shared" si="7"/>
        <v>11</v>
      </c>
    </row>
    <row r="255" spans="1:19" x14ac:dyDescent="0.25">
      <c r="A255">
        <v>838</v>
      </c>
      <c r="B255" s="29">
        <v>45083</v>
      </c>
      <c r="C255" s="29">
        <v>45217</v>
      </c>
      <c r="D255" t="s">
        <v>82</v>
      </c>
      <c r="E255" t="s">
        <v>20</v>
      </c>
      <c r="F255">
        <v>5</v>
      </c>
      <c r="G255">
        <v>2</v>
      </c>
      <c r="H255" t="s">
        <v>25</v>
      </c>
      <c r="I255" t="s">
        <v>35</v>
      </c>
      <c r="J255" t="s">
        <v>36</v>
      </c>
      <c r="K255" t="str">
        <f t="shared" si="6"/>
        <v>gongylidiellum.vivum</v>
      </c>
      <c r="M255" s="4">
        <v>1</v>
      </c>
      <c r="S255" s="2">
        <f t="shared" si="7"/>
        <v>1</v>
      </c>
    </row>
    <row r="256" spans="1:19" x14ac:dyDescent="0.25">
      <c r="A256">
        <v>838</v>
      </c>
      <c r="B256" s="29">
        <v>45083</v>
      </c>
      <c r="C256" s="29">
        <v>45217</v>
      </c>
      <c r="D256" t="s">
        <v>82</v>
      </c>
      <c r="E256" t="s">
        <v>20</v>
      </c>
      <c r="F256">
        <v>5</v>
      </c>
      <c r="G256">
        <v>2</v>
      </c>
      <c r="H256" t="s">
        <v>25</v>
      </c>
      <c r="I256" t="s">
        <v>50</v>
      </c>
      <c r="J256" t="s">
        <v>51</v>
      </c>
      <c r="K256" t="str">
        <f t="shared" si="6"/>
        <v>pelecopsis.parallela</v>
      </c>
      <c r="M256" s="4">
        <v>1</v>
      </c>
      <c r="S256" s="2">
        <f t="shared" si="7"/>
        <v>1</v>
      </c>
    </row>
    <row r="257" spans="1:19" x14ac:dyDescent="0.25">
      <c r="A257">
        <v>838</v>
      </c>
      <c r="B257" s="29">
        <v>45083</v>
      </c>
      <c r="C257" s="29">
        <v>45217</v>
      </c>
      <c r="D257" t="s">
        <v>82</v>
      </c>
      <c r="E257" t="s">
        <v>20</v>
      </c>
      <c r="F257">
        <v>5</v>
      </c>
      <c r="G257">
        <v>2</v>
      </c>
      <c r="H257" t="s">
        <v>25</v>
      </c>
      <c r="I257" t="s">
        <v>79</v>
      </c>
      <c r="J257" t="s">
        <v>80</v>
      </c>
      <c r="K257" t="str">
        <f t="shared" si="6"/>
        <v>hypomma.bituberculatum</v>
      </c>
      <c r="O257" s="1">
        <v>2</v>
      </c>
      <c r="P257">
        <v>1</v>
      </c>
      <c r="S257" s="2">
        <f t="shared" si="7"/>
        <v>2</v>
      </c>
    </row>
    <row r="258" spans="1:19" x14ac:dyDescent="0.25">
      <c r="A258">
        <v>838</v>
      </c>
      <c r="B258" s="29">
        <v>45083</v>
      </c>
      <c r="C258" s="29">
        <v>45217</v>
      </c>
      <c r="D258" t="s">
        <v>82</v>
      </c>
      <c r="E258" t="s">
        <v>20</v>
      </c>
      <c r="F258">
        <v>5</v>
      </c>
      <c r="G258">
        <v>2</v>
      </c>
      <c r="H258" t="s">
        <v>25</v>
      </c>
      <c r="I258" t="s">
        <v>33</v>
      </c>
      <c r="J258" t="s">
        <v>40</v>
      </c>
      <c r="K258" t="str">
        <f t="shared" ref="K258:K321" si="8">LOWER(I258&amp;"."&amp;J258)</f>
        <v>erigone.atra</v>
      </c>
      <c r="M258" s="4">
        <v>3</v>
      </c>
      <c r="S258" s="2">
        <f t="shared" ref="S258:S321" si="9">SUM(M258,O258,Q258,R258)</f>
        <v>3</v>
      </c>
    </row>
    <row r="259" spans="1:19" x14ac:dyDescent="0.25">
      <c r="A259">
        <v>841</v>
      </c>
      <c r="B259" s="29">
        <v>45083</v>
      </c>
      <c r="C259" s="29">
        <v>45609</v>
      </c>
      <c r="D259" t="s">
        <v>87</v>
      </c>
      <c r="E259" t="s">
        <v>88</v>
      </c>
      <c r="F259">
        <v>1</v>
      </c>
      <c r="G259">
        <v>2</v>
      </c>
      <c r="H259" t="s">
        <v>89</v>
      </c>
      <c r="I259" t="s">
        <v>90</v>
      </c>
      <c r="J259" t="s">
        <v>91</v>
      </c>
      <c r="K259" t="str">
        <f t="shared" si="8"/>
        <v>clubiona.reclusa</v>
      </c>
      <c r="L259" t="s">
        <v>92</v>
      </c>
      <c r="M259" s="4">
        <v>1</v>
      </c>
      <c r="N259">
        <v>1</v>
      </c>
      <c r="S259" s="2">
        <f t="shared" si="9"/>
        <v>1</v>
      </c>
    </row>
    <row r="260" spans="1:19" x14ac:dyDescent="0.25">
      <c r="A260">
        <v>841</v>
      </c>
      <c r="B260" s="29">
        <v>45083</v>
      </c>
      <c r="C260" s="29">
        <v>45609</v>
      </c>
      <c r="D260" t="s">
        <v>87</v>
      </c>
      <c r="E260" t="s">
        <v>88</v>
      </c>
      <c r="F260">
        <v>1</v>
      </c>
      <c r="G260">
        <v>2</v>
      </c>
      <c r="H260" t="s">
        <v>21</v>
      </c>
      <c r="I260" t="s">
        <v>22</v>
      </c>
      <c r="J260" t="s">
        <v>24</v>
      </c>
      <c r="K260" t="str">
        <f t="shared" si="8"/>
        <v>pardosa.palustris</v>
      </c>
      <c r="M260" s="4">
        <v>16</v>
      </c>
      <c r="S260" s="2">
        <f t="shared" si="9"/>
        <v>16</v>
      </c>
    </row>
    <row r="261" spans="1:19" x14ac:dyDescent="0.25">
      <c r="A261">
        <v>841</v>
      </c>
      <c r="B261" s="29">
        <v>45083</v>
      </c>
      <c r="C261" s="29">
        <v>45609</v>
      </c>
      <c r="D261" t="s">
        <v>87</v>
      </c>
      <c r="E261" t="s">
        <v>88</v>
      </c>
      <c r="F261">
        <v>1</v>
      </c>
      <c r="G261">
        <v>2</v>
      </c>
      <c r="H261" t="s">
        <v>21</v>
      </c>
      <c r="I261" t="s">
        <v>22</v>
      </c>
      <c r="J261" t="s">
        <v>76</v>
      </c>
      <c r="K261" t="str">
        <f t="shared" si="8"/>
        <v>pardosa.amentata</v>
      </c>
      <c r="M261" s="4">
        <v>1</v>
      </c>
      <c r="S261" s="2">
        <f t="shared" si="9"/>
        <v>1</v>
      </c>
    </row>
    <row r="262" spans="1:19" x14ac:dyDescent="0.25">
      <c r="A262">
        <v>841</v>
      </c>
      <c r="B262" s="29">
        <v>45083</v>
      </c>
      <c r="C262" s="29">
        <v>45609</v>
      </c>
      <c r="D262" t="s">
        <v>87</v>
      </c>
      <c r="E262" t="s">
        <v>88</v>
      </c>
      <c r="F262">
        <v>1</v>
      </c>
      <c r="G262">
        <v>2</v>
      </c>
      <c r="H262" t="s">
        <v>21</v>
      </c>
      <c r="I262" t="s">
        <v>22</v>
      </c>
      <c r="J262" t="s">
        <v>23</v>
      </c>
      <c r="K262" t="str">
        <f t="shared" si="8"/>
        <v>pardosa.pullata</v>
      </c>
      <c r="M262" s="4">
        <v>13</v>
      </c>
      <c r="O262" s="1">
        <v>1</v>
      </c>
      <c r="S262" s="2">
        <f t="shared" si="9"/>
        <v>14</v>
      </c>
    </row>
    <row r="263" spans="1:19" x14ac:dyDescent="0.25">
      <c r="A263">
        <v>841</v>
      </c>
      <c r="B263" s="29">
        <v>45083</v>
      </c>
      <c r="C263" s="29">
        <v>45609</v>
      </c>
      <c r="D263" t="s">
        <v>87</v>
      </c>
      <c r="E263" t="s">
        <v>88</v>
      </c>
      <c r="F263">
        <v>1</v>
      </c>
      <c r="G263">
        <v>2</v>
      </c>
      <c r="H263" t="s">
        <v>28</v>
      </c>
      <c r="I263" t="s">
        <v>29</v>
      </c>
      <c r="J263" t="s">
        <v>30</v>
      </c>
      <c r="K263" t="str">
        <f t="shared" si="8"/>
        <v>pachygnatha.degeeri</v>
      </c>
      <c r="M263" s="4">
        <v>33</v>
      </c>
      <c r="O263" s="1">
        <v>21</v>
      </c>
      <c r="S263" s="2">
        <f t="shared" si="9"/>
        <v>54</v>
      </c>
    </row>
    <row r="264" spans="1:19" x14ac:dyDescent="0.25">
      <c r="A264">
        <v>841</v>
      </c>
      <c r="B264" s="29">
        <v>45083</v>
      </c>
      <c r="C264" s="29">
        <v>45609</v>
      </c>
      <c r="D264" t="s">
        <v>87</v>
      </c>
      <c r="E264" t="s">
        <v>88</v>
      </c>
      <c r="F264">
        <v>1</v>
      </c>
      <c r="G264">
        <v>2</v>
      </c>
      <c r="H264" t="s">
        <v>25</v>
      </c>
      <c r="I264" t="s">
        <v>26</v>
      </c>
      <c r="J264" t="s">
        <v>37</v>
      </c>
      <c r="K264" t="str">
        <f t="shared" si="8"/>
        <v>oedothorax.retusus</v>
      </c>
      <c r="M264" s="4">
        <v>4</v>
      </c>
      <c r="O264" s="1">
        <v>2</v>
      </c>
      <c r="S264" s="2">
        <f t="shared" si="9"/>
        <v>6</v>
      </c>
    </row>
    <row r="265" spans="1:19" x14ac:dyDescent="0.25">
      <c r="A265">
        <v>841</v>
      </c>
      <c r="B265" s="29">
        <v>45083</v>
      </c>
      <c r="C265" s="29">
        <v>45609</v>
      </c>
      <c r="D265" t="s">
        <v>87</v>
      </c>
      <c r="E265" t="s">
        <v>88</v>
      </c>
      <c r="F265">
        <v>1</v>
      </c>
      <c r="G265">
        <v>2</v>
      </c>
      <c r="H265" t="s">
        <v>25</v>
      </c>
      <c r="I265" t="s">
        <v>26</v>
      </c>
      <c r="J265" t="s">
        <v>27</v>
      </c>
      <c r="K265" t="str">
        <f t="shared" si="8"/>
        <v>oedothorax.fuscus</v>
      </c>
      <c r="O265" s="1">
        <v>3</v>
      </c>
      <c r="S265" s="2">
        <f t="shared" si="9"/>
        <v>3</v>
      </c>
    </row>
    <row r="266" spans="1:19" x14ac:dyDescent="0.25">
      <c r="A266">
        <v>841</v>
      </c>
      <c r="B266" s="29">
        <v>45083</v>
      </c>
      <c r="C266" s="29">
        <v>45609</v>
      </c>
      <c r="D266" t="s">
        <v>87</v>
      </c>
      <c r="E266" t="s">
        <v>88</v>
      </c>
      <c r="F266">
        <v>1</v>
      </c>
      <c r="G266">
        <v>2</v>
      </c>
      <c r="H266" t="s">
        <v>25</v>
      </c>
      <c r="I266" t="s">
        <v>31</v>
      </c>
      <c r="J266" t="s">
        <v>32</v>
      </c>
      <c r="K266" t="str">
        <f t="shared" si="8"/>
        <v>savignia.frontata</v>
      </c>
      <c r="M266" s="4">
        <v>3</v>
      </c>
      <c r="O266" s="1">
        <v>10</v>
      </c>
      <c r="S266" s="2">
        <f t="shared" si="9"/>
        <v>13</v>
      </c>
    </row>
    <row r="267" spans="1:19" x14ac:dyDescent="0.25">
      <c r="A267">
        <v>841</v>
      </c>
      <c r="B267" s="29">
        <v>45083</v>
      </c>
      <c r="C267" s="29">
        <v>45609</v>
      </c>
      <c r="D267" t="s">
        <v>87</v>
      </c>
      <c r="E267" t="s">
        <v>88</v>
      </c>
      <c r="F267">
        <v>1</v>
      </c>
      <c r="G267">
        <v>2</v>
      </c>
      <c r="H267" t="s">
        <v>25</v>
      </c>
      <c r="I267" t="s">
        <v>35</v>
      </c>
      <c r="J267" t="s">
        <v>36</v>
      </c>
      <c r="K267" t="str">
        <f t="shared" si="8"/>
        <v>gongylidiellum.vivum</v>
      </c>
      <c r="M267" s="4">
        <v>4</v>
      </c>
      <c r="S267" s="2">
        <f t="shared" si="9"/>
        <v>4</v>
      </c>
    </row>
    <row r="268" spans="1:19" x14ac:dyDescent="0.25">
      <c r="A268">
        <v>841</v>
      </c>
      <c r="B268" s="29">
        <v>45083</v>
      </c>
      <c r="C268" s="29">
        <v>45609</v>
      </c>
      <c r="D268" t="s">
        <v>87</v>
      </c>
      <c r="E268" t="s">
        <v>88</v>
      </c>
      <c r="F268">
        <v>1</v>
      </c>
      <c r="G268">
        <v>2</v>
      </c>
      <c r="H268" t="s">
        <v>25</v>
      </c>
      <c r="I268" t="s">
        <v>38</v>
      </c>
      <c r="J268" t="s">
        <v>39</v>
      </c>
      <c r="K268" t="str">
        <f t="shared" si="8"/>
        <v>bathyphantes.gracilis</v>
      </c>
      <c r="M268" s="4">
        <v>1</v>
      </c>
      <c r="O268" s="1">
        <v>1</v>
      </c>
      <c r="S268" s="2">
        <f t="shared" si="9"/>
        <v>2</v>
      </c>
    </row>
    <row r="269" spans="1:19" x14ac:dyDescent="0.25">
      <c r="A269">
        <v>841</v>
      </c>
      <c r="B269" s="29">
        <v>45083</v>
      </c>
      <c r="C269" s="29">
        <v>45609</v>
      </c>
      <c r="D269" t="s">
        <v>87</v>
      </c>
      <c r="E269" t="s">
        <v>88</v>
      </c>
      <c r="F269">
        <v>1</v>
      </c>
      <c r="G269">
        <v>2</v>
      </c>
      <c r="H269" t="s">
        <v>25</v>
      </c>
      <c r="I269" t="s">
        <v>45</v>
      </c>
      <c r="J269" t="s">
        <v>46</v>
      </c>
      <c r="K269" t="str">
        <f t="shared" si="8"/>
        <v>tenuiphantes.tenuis</v>
      </c>
      <c r="O269" s="1">
        <v>1</v>
      </c>
      <c r="S269" s="2">
        <f t="shared" si="9"/>
        <v>1</v>
      </c>
    </row>
    <row r="270" spans="1:19" x14ac:dyDescent="0.25">
      <c r="A270">
        <v>841</v>
      </c>
      <c r="B270" s="29">
        <v>45083</v>
      </c>
      <c r="C270" s="29">
        <v>45609</v>
      </c>
      <c r="D270" t="s">
        <v>87</v>
      </c>
      <c r="E270" t="s">
        <v>88</v>
      </c>
      <c r="F270">
        <v>1</v>
      </c>
      <c r="G270">
        <v>2</v>
      </c>
      <c r="H270" t="s">
        <v>25</v>
      </c>
      <c r="I270" t="s">
        <v>93</v>
      </c>
      <c r="J270" t="s">
        <v>94</v>
      </c>
      <c r="K270" t="str">
        <f t="shared" si="8"/>
        <v>lophomma.punctatum</v>
      </c>
      <c r="O270" s="1">
        <v>1</v>
      </c>
      <c r="P270">
        <v>1</v>
      </c>
      <c r="S270" s="2">
        <f t="shared" si="9"/>
        <v>1</v>
      </c>
    </row>
    <row r="271" spans="1:19" x14ac:dyDescent="0.25">
      <c r="A271">
        <v>841</v>
      </c>
      <c r="B271" s="29">
        <v>45083</v>
      </c>
      <c r="C271" s="29">
        <v>45609</v>
      </c>
      <c r="D271" t="s">
        <v>87</v>
      </c>
      <c r="E271" t="s">
        <v>88</v>
      </c>
      <c r="F271">
        <v>1</v>
      </c>
      <c r="G271">
        <v>2</v>
      </c>
      <c r="H271" t="s">
        <v>25</v>
      </c>
      <c r="I271" t="s">
        <v>58</v>
      </c>
      <c r="J271" t="s">
        <v>73</v>
      </c>
      <c r="K271" t="str">
        <f t="shared" si="8"/>
        <v>palliduphantes.ericaeus</v>
      </c>
      <c r="O271" s="1">
        <v>1</v>
      </c>
      <c r="S271" s="2">
        <f t="shared" si="9"/>
        <v>1</v>
      </c>
    </row>
    <row r="272" spans="1:19" x14ac:dyDescent="0.25">
      <c r="A272">
        <v>841</v>
      </c>
      <c r="B272" s="29">
        <v>45083</v>
      </c>
      <c r="C272" s="29">
        <v>45609</v>
      </c>
      <c r="D272" t="s">
        <v>87</v>
      </c>
      <c r="E272" t="s">
        <v>88</v>
      </c>
      <c r="F272">
        <v>1</v>
      </c>
      <c r="G272">
        <v>2</v>
      </c>
      <c r="H272" t="s">
        <v>25</v>
      </c>
      <c r="I272" t="s">
        <v>43</v>
      </c>
      <c r="J272" t="s">
        <v>44</v>
      </c>
      <c r="K272" t="str">
        <f t="shared" si="8"/>
        <v>dicymbium.nigrum</v>
      </c>
      <c r="O272" s="1">
        <v>1</v>
      </c>
      <c r="S272" s="2">
        <f t="shared" si="9"/>
        <v>1</v>
      </c>
    </row>
    <row r="273" spans="1:19" x14ac:dyDescent="0.25">
      <c r="A273">
        <v>841</v>
      </c>
      <c r="B273" s="29">
        <v>45083</v>
      </c>
      <c r="C273" s="29">
        <v>45609</v>
      </c>
      <c r="D273" t="s">
        <v>87</v>
      </c>
      <c r="E273" t="s">
        <v>88</v>
      </c>
      <c r="F273">
        <v>1</v>
      </c>
      <c r="G273">
        <v>2</v>
      </c>
      <c r="H273" t="s">
        <v>49</v>
      </c>
      <c r="I273" t="s">
        <v>49</v>
      </c>
      <c r="J273" t="s">
        <v>16</v>
      </c>
      <c r="K273" t="str">
        <f t="shared" si="8"/>
        <v>immature.immature</v>
      </c>
      <c r="Q273" s="28">
        <v>5</v>
      </c>
      <c r="S273" s="2">
        <f t="shared" si="9"/>
        <v>5</v>
      </c>
    </row>
    <row r="274" spans="1:19" x14ac:dyDescent="0.25">
      <c r="A274">
        <v>844</v>
      </c>
      <c r="B274" s="29">
        <v>45083</v>
      </c>
      <c r="C274" s="29">
        <v>45610</v>
      </c>
      <c r="D274" t="s">
        <v>87</v>
      </c>
      <c r="E274" t="s">
        <v>88</v>
      </c>
      <c r="F274">
        <v>2</v>
      </c>
      <c r="G274">
        <v>2</v>
      </c>
      <c r="H274" t="s">
        <v>21</v>
      </c>
      <c r="I274" t="s">
        <v>22</v>
      </c>
      <c r="J274" t="s">
        <v>24</v>
      </c>
      <c r="K274" t="str">
        <f t="shared" si="8"/>
        <v>pardosa.palustris</v>
      </c>
      <c r="M274" s="4">
        <v>15</v>
      </c>
      <c r="S274" s="2">
        <f t="shared" si="9"/>
        <v>15</v>
      </c>
    </row>
    <row r="275" spans="1:19" x14ac:dyDescent="0.25">
      <c r="A275">
        <v>844</v>
      </c>
      <c r="B275" s="29">
        <v>45083</v>
      </c>
      <c r="C275" s="29">
        <v>45610</v>
      </c>
      <c r="D275" t="s">
        <v>87</v>
      </c>
      <c r="E275" t="s">
        <v>88</v>
      </c>
      <c r="F275">
        <v>2</v>
      </c>
      <c r="G275">
        <v>2</v>
      </c>
      <c r="H275" t="s">
        <v>21</v>
      </c>
      <c r="I275" t="s">
        <v>22</v>
      </c>
      <c r="J275" t="s">
        <v>76</v>
      </c>
      <c r="K275" t="str">
        <f t="shared" si="8"/>
        <v>pardosa.amentata</v>
      </c>
      <c r="M275" s="4">
        <v>5</v>
      </c>
      <c r="S275" s="2">
        <f t="shared" si="9"/>
        <v>5</v>
      </c>
    </row>
    <row r="276" spans="1:19" x14ac:dyDescent="0.25">
      <c r="A276">
        <v>844</v>
      </c>
      <c r="B276" s="29">
        <v>45083</v>
      </c>
      <c r="C276" s="29">
        <v>45610</v>
      </c>
      <c r="D276" t="s">
        <v>87</v>
      </c>
      <c r="E276" t="s">
        <v>88</v>
      </c>
      <c r="F276">
        <v>2</v>
      </c>
      <c r="G276">
        <v>2</v>
      </c>
      <c r="H276" t="s">
        <v>21</v>
      </c>
      <c r="I276" t="s">
        <v>22</v>
      </c>
      <c r="J276" t="s">
        <v>23</v>
      </c>
      <c r="K276" t="str">
        <f t="shared" si="8"/>
        <v>pardosa.pullata</v>
      </c>
      <c r="M276" s="4">
        <v>19</v>
      </c>
      <c r="O276" s="1">
        <v>1</v>
      </c>
      <c r="S276" s="2">
        <f t="shared" si="9"/>
        <v>20</v>
      </c>
    </row>
    <row r="277" spans="1:19" x14ac:dyDescent="0.25">
      <c r="A277">
        <v>844</v>
      </c>
      <c r="B277" s="29">
        <v>45083</v>
      </c>
      <c r="C277" s="29">
        <v>45610</v>
      </c>
      <c r="D277" t="s">
        <v>87</v>
      </c>
      <c r="E277" t="s">
        <v>88</v>
      </c>
      <c r="F277">
        <v>2</v>
      </c>
      <c r="G277">
        <v>2</v>
      </c>
      <c r="H277" t="s">
        <v>21</v>
      </c>
      <c r="I277" t="s">
        <v>22</v>
      </c>
      <c r="J277" t="s">
        <v>95</v>
      </c>
      <c r="K277" t="str">
        <f t="shared" si="8"/>
        <v>pardosa.nigriceps</v>
      </c>
      <c r="M277" s="4">
        <v>1</v>
      </c>
      <c r="S277" s="2">
        <f t="shared" si="9"/>
        <v>1</v>
      </c>
    </row>
    <row r="278" spans="1:19" x14ac:dyDescent="0.25">
      <c r="A278">
        <v>844</v>
      </c>
      <c r="B278" s="29">
        <v>45083</v>
      </c>
      <c r="C278" s="29">
        <v>45610</v>
      </c>
      <c r="D278" t="s">
        <v>87</v>
      </c>
      <c r="E278" t="s">
        <v>88</v>
      </c>
      <c r="F278">
        <v>2</v>
      </c>
      <c r="G278">
        <v>2</v>
      </c>
      <c r="H278" t="s">
        <v>28</v>
      </c>
      <c r="I278" t="s">
        <v>29</v>
      </c>
      <c r="J278" t="s">
        <v>30</v>
      </c>
      <c r="K278" t="str">
        <f t="shared" si="8"/>
        <v>pachygnatha.degeeri</v>
      </c>
      <c r="M278" s="4">
        <v>19</v>
      </c>
      <c r="O278" s="1">
        <v>20</v>
      </c>
      <c r="S278" s="2">
        <f t="shared" si="9"/>
        <v>39</v>
      </c>
    </row>
    <row r="279" spans="1:19" x14ac:dyDescent="0.25">
      <c r="A279">
        <v>844</v>
      </c>
      <c r="B279" s="29">
        <v>45083</v>
      </c>
      <c r="C279" s="29">
        <v>45610</v>
      </c>
      <c r="D279" t="s">
        <v>87</v>
      </c>
      <c r="E279" t="s">
        <v>88</v>
      </c>
      <c r="F279">
        <v>2</v>
      </c>
      <c r="G279">
        <v>2</v>
      </c>
      <c r="H279" t="s">
        <v>25</v>
      </c>
      <c r="I279" t="s">
        <v>31</v>
      </c>
      <c r="J279" t="s">
        <v>32</v>
      </c>
      <c r="K279" t="str">
        <f t="shared" si="8"/>
        <v>savignia.frontata</v>
      </c>
      <c r="M279" s="4">
        <v>3</v>
      </c>
      <c r="O279" s="1">
        <v>1</v>
      </c>
      <c r="S279" s="2">
        <f t="shared" si="9"/>
        <v>4</v>
      </c>
    </row>
    <row r="280" spans="1:19" x14ac:dyDescent="0.25">
      <c r="A280">
        <v>844</v>
      </c>
      <c r="B280" s="29">
        <v>45083</v>
      </c>
      <c r="C280" s="29">
        <v>45610</v>
      </c>
      <c r="D280" t="s">
        <v>87</v>
      </c>
      <c r="E280" t="s">
        <v>88</v>
      </c>
      <c r="F280">
        <v>2</v>
      </c>
      <c r="G280">
        <v>2</v>
      </c>
      <c r="H280" t="s">
        <v>25</v>
      </c>
      <c r="I280" t="s">
        <v>26</v>
      </c>
      <c r="J280" t="s">
        <v>27</v>
      </c>
      <c r="K280" t="str">
        <f t="shared" si="8"/>
        <v>oedothorax.fuscus</v>
      </c>
      <c r="O280" s="1">
        <v>2</v>
      </c>
      <c r="S280" s="2">
        <f t="shared" si="9"/>
        <v>2</v>
      </c>
    </row>
    <row r="281" spans="1:19" x14ac:dyDescent="0.25">
      <c r="A281">
        <v>844</v>
      </c>
      <c r="B281" s="29">
        <v>45083</v>
      </c>
      <c r="C281" s="29">
        <v>45610</v>
      </c>
      <c r="D281" t="s">
        <v>87</v>
      </c>
      <c r="E281" t="s">
        <v>88</v>
      </c>
      <c r="F281">
        <v>2</v>
      </c>
      <c r="G281">
        <v>2</v>
      </c>
      <c r="H281" t="s">
        <v>25</v>
      </c>
      <c r="I281" t="s">
        <v>43</v>
      </c>
      <c r="J281" t="s">
        <v>96</v>
      </c>
      <c r="K281" t="str">
        <f t="shared" si="8"/>
        <v>dicymbium.tibiale</v>
      </c>
      <c r="O281" s="1">
        <v>1</v>
      </c>
      <c r="P281">
        <v>1</v>
      </c>
      <c r="S281" s="2">
        <f t="shared" si="9"/>
        <v>1</v>
      </c>
    </row>
    <row r="282" spans="1:19" x14ac:dyDescent="0.25">
      <c r="A282">
        <v>844</v>
      </c>
      <c r="B282" s="29">
        <v>45083</v>
      </c>
      <c r="C282" s="29">
        <v>45610</v>
      </c>
      <c r="D282" t="s">
        <v>87</v>
      </c>
      <c r="E282" t="s">
        <v>88</v>
      </c>
      <c r="F282">
        <v>2</v>
      </c>
      <c r="G282">
        <v>2</v>
      </c>
      <c r="H282" t="s">
        <v>25</v>
      </c>
      <c r="I282" t="s">
        <v>45</v>
      </c>
      <c r="J282" t="s">
        <v>46</v>
      </c>
      <c r="K282" t="str">
        <f t="shared" si="8"/>
        <v>tenuiphantes.tenuis</v>
      </c>
      <c r="O282" s="1">
        <v>2</v>
      </c>
      <c r="S282" s="2">
        <f t="shared" si="9"/>
        <v>2</v>
      </c>
    </row>
    <row r="283" spans="1:19" x14ac:dyDescent="0.25">
      <c r="A283">
        <v>844</v>
      </c>
      <c r="B283" s="29">
        <v>45083</v>
      </c>
      <c r="C283" s="29">
        <v>45610</v>
      </c>
      <c r="D283" t="s">
        <v>87</v>
      </c>
      <c r="E283" t="s">
        <v>88</v>
      </c>
      <c r="F283">
        <v>2</v>
      </c>
      <c r="G283">
        <v>2</v>
      </c>
      <c r="H283" t="s">
        <v>25</v>
      </c>
      <c r="I283" t="s">
        <v>97</v>
      </c>
      <c r="J283" t="s">
        <v>98</v>
      </c>
      <c r="K283" t="str">
        <f t="shared" si="8"/>
        <v>micrargus.herbigradus</v>
      </c>
      <c r="O283" s="1">
        <v>1</v>
      </c>
      <c r="S283" s="2">
        <f t="shared" si="9"/>
        <v>1</v>
      </c>
    </row>
    <row r="284" spans="1:19" x14ac:dyDescent="0.25">
      <c r="A284">
        <v>844</v>
      </c>
      <c r="B284" s="29">
        <v>45083</v>
      </c>
      <c r="C284" s="29">
        <v>45610</v>
      </c>
      <c r="D284" t="s">
        <v>87</v>
      </c>
      <c r="E284" t="s">
        <v>88</v>
      </c>
      <c r="F284">
        <v>2</v>
      </c>
      <c r="G284">
        <v>2</v>
      </c>
      <c r="H284" t="s">
        <v>25</v>
      </c>
      <c r="I284" t="s">
        <v>26</v>
      </c>
      <c r="J284" t="s">
        <v>37</v>
      </c>
      <c r="K284" t="str">
        <f t="shared" si="8"/>
        <v>oedothorax.retusus</v>
      </c>
      <c r="M284" s="4">
        <v>1</v>
      </c>
      <c r="O284" s="1">
        <v>1</v>
      </c>
      <c r="S284" s="2">
        <f t="shared" si="9"/>
        <v>2</v>
      </c>
    </row>
    <row r="285" spans="1:19" x14ac:dyDescent="0.25">
      <c r="A285">
        <v>844</v>
      </c>
      <c r="B285" s="29">
        <v>45083</v>
      </c>
      <c r="C285" s="29">
        <v>45610</v>
      </c>
      <c r="D285" t="s">
        <v>87</v>
      </c>
      <c r="E285" t="s">
        <v>88</v>
      </c>
      <c r="F285">
        <v>2</v>
      </c>
      <c r="G285">
        <v>2</v>
      </c>
      <c r="H285" t="s">
        <v>25</v>
      </c>
      <c r="I285" t="s">
        <v>99</v>
      </c>
      <c r="J285" t="s">
        <v>100</v>
      </c>
      <c r="K285" t="str">
        <f t="shared" si="8"/>
        <v>saaristoa.abnormis</v>
      </c>
      <c r="O285" s="1">
        <v>1</v>
      </c>
      <c r="P285">
        <v>1</v>
      </c>
      <c r="S285" s="2">
        <f t="shared" si="9"/>
        <v>1</v>
      </c>
    </row>
    <row r="286" spans="1:19" x14ac:dyDescent="0.25">
      <c r="A286">
        <v>844</v>
      </c>
      <c r="B286" s="29">
        <v>45083</v>
      </c>
      <c r="C286" s="29">
        <v>45610</v>
      </c>
      <c r="D286" t="s">
        <v>87</v>
      </c>
      <c r="E286" t="s">
        <v>88</v>
      </c>
      <c r="F286">
        <v>2</v>
      </c>
      <c r="G286">
        <v>2</v>
      </c>
      <c r="H286" t="s">
        <v>25</v>
      </c>
      <c r="I286" t="s">
        <v>38</v>
      </c>
      <c r="J286" t="s">
        <v>39</v>
      </c>
      <c r="K286" t="str">
        <f t="shared" si="8"/>
        <v>bathyphantes.gracilis</v>
      </c>
      <c r="O286" s="1">
        <v>1</v>
      </c>
      <c r="S286" s="2">
        <f t="shared" si="9"/>
        <v>1</v>
      </c>
    </row>
    <row r="287" spans="1:19" x14ac:dyDescent="0.25">
      <c r="A287">
        <v>847</v>
      </c>
      <c r="B287" s="29">
        <v>45083</v>
      </c>
      <c r="C287" s="29">
        <v>45610</v>
      </c>
      <c r="D287" t="s">
        <v>87</v>
      </c>
      <c r="E287" t="s">
        <v>88</v>
      </c>
      <c r="F287">
        <v>3</v>
      </c>
      <c r="G287">
        <v>2</v>
      </c>
      <c r="H287" t="s">
        <v>21</v>
      </c>
      <c r="I287" t="s">
        <v>22</v>
      </c>
      <c r="J287" t="s">
        <v>24</v>
      </c>
      <c r="K287" t="str">
        <f t="shared" si="8"/>
        <v>pardosa.palustris</v>
      </c>
      <c r="M287" s="4">
        <v>24</v>
      </c>
      <c r="S287" s="2">
        <f t="shared" si="9"/>
        <v>24</v>
      </c>
    </row>
    <row r="288" spans="1:19" x14ac:dyDescent="0.25">
      <c r="A288">
        <v>847</v>
      </c>
      <c r="B288" s="29">
        <v>45083</v>
      </c>
      <c r="C288" s="29">
        <v>45610</v>
      </c>
      <c r="D288" t="s">
        <v>87</v>
      </c>
      <c r="E288" t="s">
        <v>88</v>
      </c>
      <c r="F288">
        <v>3</v>
      </c>
      <c r="G288">
        <v>2</v>
      </c>
      <c r="H288" t="s">
        <v>21</v>
      </c>
      <c r="I288" t="s">
        <v>22</v>
      </c>
      <c r="J288" t="s">
        <v>23</v>
      </c>
      <c r="K288" t="str">
        <f t="shared" si="8"/>
        <v>pardosa.pullata</v>
      </c>
      <c r="M288" s="4">
        <v>6</v>
      </c>
      <c r="S288" s="2">
        <f t="shared" si="9"/>
        <v>6</v>
      </c>
    </row>
    <row r="289" spans="1:19" x14ac:dyDescent="0.25">
      <c r="A289">
        <v>847</v>
      </c>
      <c r="B289" s="29">
        <v>45083</v>
      </c>
      <c r="C289" s="29">
        <v>45610</v>
      </c>
      <c r="D289" t="s">
        <v>87</v>
      </c>
      <c r="E289" t="s">
        <v>88</v>
      </c>
      <c r="F289">
        <v>3</v>
      </c>
      <c r="G289">
        <v>2</v>
      </c>
      <c r="H289" t="s">
        <v>28</v>
      </c>
      <c r="I289" t="s">
        <v>29</v>
      </c>
      <c r="J289" t="s">
        <v>30</v>
      </c>
      <c r="K289" t="str">
        <f t="shared" si="8"/>
        <v>pachygnatha.degeeri</v>
      </c>
      <c r="M289" s="4">
        <v>3</v>
      </c>
      <c r="O289" s="1">
        <v>5</v>
      </c>
      <c r="S289" s="2">
        <f t="shared" si="9"/>
        <v>8</v>
      </c>
    </row>
    <row r="290" spans="1:19" x14ac:dyDescent="0.25">
      <c r="A290">
        <v>847</v>
      </c>
      <c r="B290" s="29">
        <v>45083</v>
      </c>
      <c r="C290" s="29">
        <v>45610</v>
      </c>
      <c r="D290" t="s">
        <v>87</v>
      </c>
      <c r="E290" t="s">
        <v>88</v>
      </c>
      <c r="F290">
        <v>3</v>
      </c>
      <c r="G290">
        <v>2</v>
      </c>
      <c r="H290" t="s">
        <v>25</v>
      </c>
      <c r="I290" t="s">
        <v>26</v>
      </c>
      <c r="J290" t="s">
        <v>37</v>
      </c>
      <c r="K290" t="str">
        <f t="shared" si="8"/>
        <v>oedothorax.retusus</v>
      </c>
      <c r="M290" s="4">
        <v>2</v>
      </c>
      <c r="O290" s="1">
        <v>2</v>
      </c>
      <c r="S290" s="2">
        <f t="shared" si="9"/>
        <v>4</v>
      </c>
    </row>
    <row r="291" spans="1:19" x14ac:dyDescent="0.25">
      <c r="A291">
        <v>847</v>
      </c>
      <c r="B291" s="29">
        <v>45083</v>
      </c>
      <c r="C291" s="29">
        <v>45610</v>
      </c>
      <c r="D291" t="s">
        <v>87</v>
      </c>
      <c r="E291" t="s">
        <v>88</v>
      </c>
      <c r="F291">
        <v>3</v>
      </c>
      <c r="G291">
        <v>2</v>
      </c>
      <c r="H291" t="s">
        <v>25</v>
      </c>
      <c r="I291" t="s">
        <v>26</v>
      </c>
      <c r="J291" t="s">
        <v>27</v>
      </c>
      <c r="K291" t="str">
        <f t="shared" si="8"/>
        <v>oedothorax.fuscus</v>
      </c>
      <c r="O291" s="1">
        <v>6</v>
      </c>
      <c r="S291" s="2">
        <f t="shared" si="9"/>
        <v>6</v>
      </c>
    </row>
    <row r="292" spans="1:19" x14ac:dyDescent="0.25">
      <c r="A292">
        <v>847</v>
      </c>
      <c r="B292" s="29">
        <v>45083</v>
      </c>
      <c r="C292" s="29">
        <v>45610</v>
      </c>
      <c r="D292" t="s">
        <v>87</v>
      </c>
      <c r="E292" t="s">
        <v>88</v>
      </c>
      <c r="F292">
        <v>3</v>
      </c>
      <c r="G292">
        <v>2</v>
      </c>
      <c r="H292" t="s">
        <v>25</v>
      </c>
      <c r="I292" t="s">
        <v>31</v>
      </c>
      <c r="J292" t="s">
        <v>32</v>
      </c>
      <c r="K292" t="str">
        <f t="shared" si="8"/>
        <v>savignia.frontata</v>
      </c>
      <c r="M292" s="4">
        <v>5</v>
      </c>
      <c r="O292" s="1">
        <v>4</v>
      </c>
      <c r="S292" s="2">
        <f t="shared" si="9"/>
        <v>9</v>
      </c>
    </row>
    <row r="293" spans="1:19" x14ac:dyDescent="0.25">
      <c r="A293">
        <v>847</v>
      </c>
      <c r="B293" s="29">
        <v>45083</v>
      </c>
      <c r="C293" s="29">
        <v>45610</v>
      </c>
      <c r="D293" t="s">
        <v>87</v>
      </c>
      <c r="E293" t="s">
        <v>88</v>
      </c>
      <c r="F293">
        <v>3</v>
      </c>
      <c r="G293">
        <v>2</v>
      </c>
      <c r="H293" t="s">
        <v>25</v>
      </c>
      <c r="I293" t="s">
        <v>43</v>
      </c>
      <c r="J293" t="s">
        <v>44</v>
      </c>
      <c r="K293" t="str">
        <f t="shared" si="8"/>
        <v>dicymbium.nigrum</v>
      </c>
      <c r="O293" s="1">
        <v>1</v>
      </c>
      <c r="S293" s="2">
        <f t="shared" si="9"/>
        <v>1</v>
      </c>
    </row>
    <row r="294" spans="1:19" x14ac:dyDescent="0.25">
      <c r="A294">
        <v>847</v>
      </c>
      <c r="B294" s="29">
        <v>45083</v>
      </c>
      <c r="C294" s="29">
        <v>45610</v>
      </c>
      <c r="D294" t="s">
        <v>87</v>
      </c>
      <c r="E294" t="s">
        <v>88</v>
      </c>
      <c r="F294">
        <v>3</v>
      </c>
      <c r="G294">
        <v>2</v>
      </c>
      <c r="H294" t="s">
        <v>25</v>
      </c>
      <c r="I294" t="s">
        <v>97</v>
      </c>
      <c r="J294" t="s">
        <v>98</v>
      </c>
      <c r="K294" t="str">
        <f t="shared" si="8"/>
        <v>micrargus.herbigradus</v>
      </c>
      <c r="M294" s="4">
        <v>1</v>
      </c>
      <c r="S294" s="2">
        <f t="shared" si="9"/>
        <v>1</v>
      </c>
    </row>
    <row r="295" spans="1:19" x14ac:dyDescent="0.25">
      <c r="A295">
        <v>847</v>
      </c>
      <c r="B295" s="29">
        <v>45083</v>
      </c>
      <c r="C295" s="29">
        <v>45610</v>
      </c>
      <c r="D295" t="s">
        <v>87</v>
      </c>
      <c r="E295" t="s">
        <v>88</v>
      </c>
      <c r="F295">
        <v>3</v>
      </c>
      <c r="G295">
        <v>2</v>
      </c>
      <c r="H295" t="s">
        <v>25</v>
      </c>
      <c r="I295" t="s">
        <v>35</v>
      </c>
      <c r="J295" t="s">
        <v>36</v>
      </c>
      <c r="K295" t="str">
        <f t="shared" si="8"/>
        <v>gongylidiellum.vivum</v>
      </c>
      <c r="M295" s="4">
        <v>2</v>
      </c>
      <c r="S295" s="2">
        <f t="shared" si="9"/>
        <v>2</v>
      </c>
    </row>
    <row r="296" spans="1:19" x14ac:dyDescent="0.25">
      <c r="A296">
        <v>847</v>
      </c>
      <c r="B296" s="29">
        <v>45083</v>
      </c>
      <c r="C296" s="29">
        <v>45610</v>
      </c>
      <c r="D296" t="s">
        <v>87</v>
      </c>
      <c r="E296" t="s">
        <v>88</v>
      </c>
      <c r="F296">
        <v>3</v>
      </c>
      <c r="G296">
        <v>2</v>
      </c>
      <c r="H296" t="s">
        <v>25</v>
      </c>
      <c r="I296" t="s">
        <v>58</v>
      </c>
      <c r="J296" t="s">
        <v>73</v>
      </c>
      <c r="K296" t="str">
        <f t="shared" si="8"/>
        <v>palliduphantes.ericaeus</v>
      </c>
      <c r="M296" s="4">
        <v>2</v>
      </c>
      <c r="S296" s="2">
        <f t="shared" si="9"/>
        <v>2</v>
      </c>
    </row>
    <row r="297" spans="1:19" x14ac:dyDescent="0.25">
      <c r="A297">
        <v>847</v>
      </c>
      <c r="B297" s="29">
        <v>45083</v>
      </c>
      <c r="C297" s="29">
        <v>45610</v>
      </c>
      <c r="D297" t="s">
        <v>87</v>
      </c>
      <c r="E297" t="s">
        <v>88</v>
      </c>
      <c r="F297">
        <v>3</v>
      </c>
      <c r="G297">
        <v>2</v>
      </c>
      <c r="H297" t="s">
        <v>49</v>
      </c>
      <c r="I297" t="s">
        <v>49</v>
      </c>
      <c r="J297" t="s">
        <v>16</v>
      </c>
      <c r="K297" t="str">
        <f t="shared" si="8"/>
        <v>immature.immature</v>
      </c>
      <c r="Q297" s="28">
        <v>3</v>
      </c>
      <c r="S297" s="2">
        <f t="shared" si="9"/>
        <v>3</v>
      </c>
    </row>
    <row r="298" spans="1:19" x14ac:dyDescent="0.25">
      <c r="A298">
        <v>850</v>
      </c>
      <c r="B298" s="29">
        <v>45083</v>
      </c>
      <c r="C298" s="29">
        <v>45610</v>
      </c>
      <c r="D298" t="s">
        <v>87</v>
      </c>
      <c r="E298" t="s">
        <v>88</v>
      </c>
      <c r="F298">
        <v>4</v>
      </c>
      <c r="G298">
        <v>2</v>
      </c>
      <c r="H298" t="s">
        <v>21</v>
      </c>
      <c r="I298" t="s">
        <v>22</v>
      </c>
      <c r="J298" t="s">
        <v>24</v>
      </c>
      <c r="K298" t="str">
        <f t="shared" si="8"/>
        <v>pardosa.palustris</v>
      </c>
      <c r="L298" t="s">
        <v>101</v>
      </c>
      <c r="M298" s="4">
        <v>97</v>
      </c>
      <c r="O298" s="1">
        <v>1</v>
      </c>
      <c r="S298" s="2">
        <f t="shared" si="9"/>
        <v>98</v>
      </c>
    </row>
    <row r="299" spans="1:19" x14ac:dyDescent="0.25">
      <c r="A299">
        <v>850</v>
      </c>
      <c r="B299" s="29">
        <v>45083</v>
      </c>
      <c r="C299" s="29">
        <v>45610</v>
      </c>
      <c r="D299" t="s">
        <v>87</v>
      </c>
      <c r="E299" t="s">
        <v>88</v>
      </c>
      <c r="F299">
        <v>4</v>
      </c>
      <c r="G299">
        <v>2</v>
      </c>
      <c r="H299" t="s">
        <v>21</v>
      </c>
      <c r="I299" t="s">
        <v>22</v>
      </c>
      <c r="J299" t="s">
        <v>76</v>
      </c>
      <c r="K299" t="str">
        <f t="shared" si="8"/>
        <v>pardosa.amentata</v>
      </c>
      <c r="M299" s="4">
        <v>9</v>
      </c>
      <c r="O299" s="1">
        <v>1</v>
      </c>
      <c r="S299" s="2">
        <f t="shared" si="9"/>
        <v>10</v>
      </c>
    </row>
    <row r="300" spans="1:19" x14ac:dyDescent="0.25">
      <c r="A300">
        <v>850</v>
      </c>
      <c r="B300" s="29">
        <v>45083</v>
      </c>
      <c r="C300" s="29">
        <v>45610</v>
      </c>
      <c r="D300" t="s">
        <v>87</v>
      </c>
      <c r="E300" t="s">
        <v>88</v>
      </c>
      <c r="F300">
        <v>4</v>
      </c>
      <c r="G300">
        <v>2</v>
      </c>
      <c r="H300" t="s">
        <v>21</v>
      </c>
      <c r="I300" t="s">
        <v>22</v>
      </c>
      <c r="J300" t="s">
        <v>23</v>
      </c>
      <c r="K300" t="str">
        <f t="shared" si="8"/>
        <v>pardosa.pullata</v>
      </c>
      <c r="M300" s="4">
        <v>19</v>
      </c>
      <c r="O300" s="1">
        <v>3</v>
      </c>
      <c r="S300" s="2">
        <f t="shared" si="9"/>
        <v>22</v>
      </c>
    </row>
    <row r="301" spans="1:19" x14ac:dyDescent="0.25">
      <c r="A301">
        <v>850</v>
      </c>
      <c r="B301" s="29">
        <v>45083</v>
      </c>
      <c r="C301" s="29">
        <v>45610</v>
      </c>
      <c r="D301" t="s">
        <v>87</v>
      </c>
      <c r="E301" t="s">
        <v>88</v>
      </c>
      <c r="F301">
        <v>4</v>
      </c>
      <c r="G301">
        <v>2</v>
      </c>
      <c r="H301" t="s">
        <v>28</v>
      </c>
      <c r="I301" t="s">
        <v>29</v>
      </c>
      <c r="J301" t="s">
        <v>30</v>
      </c>
      <c r="K301" t="str">
        <f t="shared" si="8"/>
        <v>pachygnatha.degeeri</v>
      </c>
      <c r="M301" s="4">
        <v>12</v>
      </c>
      <c r="O301" s="1">
        <v>8</v>
      </c>
      <c r="S301" s="2">
        <f t="shared" si="9"/>
        <v>20</v>
      </c>
    </row>
    <row r="302" spans="1:19" x14ac:dyDescent="0.25">
      <c r="A302">
        <v>850</v>
      </c>
      <c r="B302" s="29">
        <v>45083</v>
      </c>
      <c r="C302" s="29">
        <v>45610</v>
      </c>
      <c r="D302" t="s">
        <v>87</v>
      </c>
      <c r="E302" t="s">
        <v>88</v>
      </c>
      <c r="F302">
        <v>4</v>
      </c>
      <c r="G302">
        <v>2</v>
      </c>
      <c r="H302" t="s">
        <v>25</v>
      </c>
      <c r="I302" t="s">
        <v>31</v>
      </c>
      <c r="J302" t="s">
        <v>32</v>
      </c>
      <c r="K302" t="str">
        <f t="shared" si="8"/>
        <v>savignia.frontata</v>
      </c>
      <c r="M302" s="4">
        <v>2</v>
      </c>
      <c r="O302" s="1">
        <v>5</v>
      </c>
      <c r="S302" s="2">
        <f t="shared" si="9"/>
        <v>7</v>
      </c>
    </row>
    <row r="303" spans="1:19" x14ac:dyDescent="0.25">
      <c r="A303">
        <v>850</v>
      </c>
      <c r="B303" s="29">
        <v>45083</v>
      </c>
      <c r="C303" s="29">
        <v>45610</v>
      </c>
      <c r="D303" t="s">
        <v>87</v>
      </c>
      <c r="E303" t="s">
        <v>88</v>
      </c>
      <c r="F303">
        <v>4</v>
      </c>
      <c r="G303">
        <v>2</v>
      </c>
      <c r="H303" t="s">
        <v>25</v>
      </c>
      <c r="I303" t="s">
        <v>26</v>
      </c>
      <c r="J303" t="s">
        <v>27</v>
      </c>
      <c r="K303" t="str">
        <f t="shared" si="8"/>
        <v>oedothorax.fuscus</v>
      </c>
      <c r="O303" s="1">
        <v>3</v>
      </c>
      <c r="S303" s="2">
        <f t="shared" si="9"/>
        <v>3</v>
      </c>
    </row>
    <row r="304" spans="1:19" x14ac:dyDescent="0.25">
      <c r="A304">
        <v>850</v>
      </c>
      <c r="B304" s="29">
        <v>45083</v>
      </c>
      <c r="C304" s="29">
        <v>45610</v>
      </c>
      <c r="D304" t="s">
        <v>87</v>
      </c>
      <c r="E304" t="s">
        <v>88</v>
      </c>
      <c r="F304">
        <v>4</v>
      </c>
      <c r="G304">
        <v>2</v>
      </c>
      <c r="H304" t="s">
        <v>49</v>
      </c>
      <c r="I304" t="s">
        <v>49</v>
      </c>
      <c r="J304" t="s">
        <v>16</v>
      </c>
      <c r="K304" t="str">
        <f t="shared" si="8"/>
        <v>immature.immature</v>
      </c>
      <c r="Q304" s="28">
        <v>3</v>
      </c>
      <c r="S304" s="2">
        <f t="shared" si="9"/>
        <v>3</v>
      </c>
    </row>
    <row r="305" spans="1:19" x14ac:dyDescent="0.25">
      <c r="A305">
        <v>850</v>
      </c>
      <c r="B305" s="29">
        <v>45083</v>
      </c>
      <c r="C305" s="29">
        <v>45610</v>
      </c>
      <c r="D305" t="s">
        <v>87</v>
      </c>
      <c r="E305" t="s">
        <v>88</v>
      </c>
      <c r="F305">
        <v>4</v>
      </c>
      <c r="G305">
        <v>2</v>
      </c>
      <c r="H305" t="s">
        <v>25</v>
      </c>
      <c r="I305" t="s">
        <v>26</v>
      </c>
      <c r="J305" t="s">
        <v>37</v>
      </c>
      <c r="K305" t="str">
        <f t="shared" si="8"/>
        <v>oedothorax.retusus</v>
      </c>
      <c r="M305" s="4">
        <v>3</v>
      </c>
      <c r="S305" s="2">
        <f t="shared" si="9"/>
        <v>3</v>
      </c>
    </row>
    <row r="306" spans="1:19" x14ac:dyDescent="0.25">
      <c r="A306">
        <v>853</v>
      </c>
      <c r="B306" s="29">
        <v>45083</v>
      </c>
      <c r="C306" s="29">
        <v>45610</v>
      </c>
      <c r="D306" t="s">
        <v>87</v>
      </c>
      <c r="E306" t="s">
        <v>88</v>
      </c>
      <c r="F306">
        <v>5</v>
      </c>
      <c r="G306">
        <v>2</v>
      </c>
      <c r="H306" t="s">
        <v>21</v>
      </c>
      <c r="I306" t="s">
        <v>22</v>
      </c>
      <c r="J306" t="s">
        <v>24</v>
      </c>
      <c r="K306" t="str">
        <f t="shared" si="8"/>
        <v>pardosa.palustris</v>
      </c>
      <c r="M306" s="4">
        <v>13</v>
      </c>
      <c r="S306" s="2">
        <f t="shared" si="9"/>
        <v>13</v>
      </c>
    </row>
    <row r="307" spans="1:19" x14ac:dyDescent="0.25">
      <c r="A307">
        <v>853</v>
      </c>
      <c r="B307" s="29">
        <v>45083</v>
      </c>
      <c r="C307" s="29">
        <v>45610</v>
      </c>
      <c r="D307" t="s">
        <v>87</v>
      </c>
      <c r="E307" t="s">
        <v>88</v>
      </c>
      <c r="F307">
        <v>5</v>
      </c>
      <c r="G307">
        <v>2</v>
      </c>
      <c r="H307" t="s">
        <v>21</v>
      </c>
      <c r="I307" t="s">
        <v>22</v>
      </c>
      <c r="J307" t="s">
        <v>23</v>
      </c>
      <c r="K307" t="str">
        <f t="shared" si="8"/>
        <v>pardosa.pullata</v>
      </c>
      <c r="M307" s="4">
        <v>13</v>
      </c>
      <c r="O307" s="1">
        <v>1</v>
      </c>
      <c r="S307" s="2">
        <f t="shared" si="9"/>
        <v>14</v>
      </c>
    </row>
    <row r="308" spans="1:19" x14ac:dyDescent="0.25">
      <c r="A308">
        <v>853</v>
      </c>
      <c r="B308" s="29">
        <v>45083</v>
      </c>
      <c r="C308" s="29">
        <v>45610</v>
      </c>
      <c r="D308" t="s">
        <v>87</v>
      </c>
      <c r="E308" t="s">
        <v>88</v>
      </c>
      <c r="F308">
        <v>5</v>
      </c>
      <c r="G308">
        <v>2</v>
      </c>
      <c r="H308" t="s">
        <v>21</v>
      </c>
      <c r="I308" t="s">
        <v>22</v>
      </c>
      <c r="J308" t="s">
        <v>76</v>
      </c>
      <c r="K308" t="str">
        <f t="shared" si="8"/>
        <v>pardosa.amentata</v>
      </c>
      <c r="M308" s="4">
        <v>2</v>
      </c>
      <c r="S308" s="2">
        <f t="shared" si="9"/>
        <v>2</v>
      </c>
    </row>
    <row r="309" spans="1:19" x14ac:dyDescent="0.25">
      <c r="A309">
        <v>853</v>
      </c>
      <c r="B309" s="29">
        <v>45083</v>
      </c>
      <c r="C309" s="29">
        <v>45610</v>
      </c>
      <c r="D309" t="s">
        <v>87</v>
      </c>
      <c r="E309" t="s">
        <v>88</v>
      </c>
      <c r="F309">
        <v>5</v>
      </c>
      <c r="G309">
        <v>2</v>
      </c>
      <c r="H309" t="s">
        <v>28</v>
      </c>
      <c r="I309" t="s">
        <v>29</v>
      </c>
      <c r="J309" t="s">
        <v>30</v>
      </c>
      <c r="K309" t="str">
        <f t="shared" si="8"/>
        <v>pachygnatha.degeeri</v>
      </c>
      <c r="M309" s="4">
        <v>8</v>
      </c>
      <c r="O309" s="1">
        <v>10</v>
      </c>
      <c r="S309" s="2">
        <f t="shared" si="9"/>
        <v>18</v>
      </c>
    </row>
    <row r="310" spans="1:19" x14ac:dyDescent="0.25">
      <c r="A310">
        <v>853</v>
      </c>
      <c r="B310" s="29">
        <v>45083</v>
      </c>
      <c r="C310" s="29">
        <v>45610</v>
      </c>
      <c r="D310" t="s">
        <v>87</v>
      </c>
      <c r="E310" t="s">
        <v>88</v>
      </c>
      <c r="F310">
        <v>5</v>
      </c>
      <c r="G310">
        <v>2</v>
      </c>
      <c r="H310" t="s">
        <v>25</v>
      </c>
      <c r="I310" t="s">
        <v>26</v>
      </c>
      <c r="J310" t="s">
        <v>27</v>
      </c>
      <c r="K310" t="str">
        <f t="shared" si="8"/>
        <v>oedothorax.fuscus</v>
      </c>
      <c r="O310" s="1">
        <v>1</v>
      </c>
      <c r="S310" s="2">
        <f t="shared" si="9"/>
        <v>1</v>
      </c>
    </row>
    <row r="311" spans="1:19" x14ac:dyDescent="0.25">
      <c r="A311">
        <v>853</v>
      </c>
      <c r="B311" s="29">
        <v>45083</v>
      </c>
      <c r="C311" s="29">
        <v>45610</v>
      </c>
      <c r="D311" t="s">
        <v>87</v>
      </c>
      <c r="E311" t="s">
        <v>88</v>
      </c>
      <c r="F311">
        <v>5</v>
      </c>
      <c r="G311">
        <v>2</v>
      </c>
      <c r="H311" t="s">
        <v>102</v>
      </c>
      <c r="I311" t="s">
        <v>103</v>
      </c>
      <c r="J311" t="s">
        <v>84</v>
      </c>
      <c r="K311" t="str">
        <f t="shared" si="8"/>
        <v>antistea.elegans</v>
      </c>
      <c r="O311" s="1">
        <v>1</v>
      </c>
      <c r="P311">
        <v>1</v>
      </c>
      <c r="S311" s="2">
        <f t="shared" si="9"/>
        <v>1</v>
      </c>
    </row>
    <row r="312" spans="1:19" x14ac:dyDescent="0.25">
      <c r="A312">
        <v>853</v>
      </c>
      <c r="B312" s="29">
        <v>45083</v>
      </c>
      <c r="C312" s="29">
        <v>45610</v>
      </c>
      <c r="D312" t="s">
        <v>87</v>
      </c>
      <c r="E312" t="s">
        <v>88</v>
      </c>
      <c r="F312">
        <v>5</v>
      </c>
      <c r="G312">
        <v>2</v>
      </c>
      <c r="H312" t="s">
        <v>25</v>
      </c>
      <c r="I312" t="s">
        <v>31</v>
      </c>
      <c r="J312" t="s">
        <v>32</v>
      </c>
      <c r="K312" t="str">
        <f t="shared" si="8"/>
        <v>savignia.frontata</v>
      </c>
      <c r="M312" s="4">
        <v>5</v>
      </c>
      <c r="O312" s="1">
        <v>4</v>
      </c>
      <c r="S312" s="2">
        <f t="shared" si="9"/>
        <v>9</v>
      </c>
    </row>
    <row r="313" spans="1:19" x14ac:dyDescent="0.25">
      <c r="A313">
        <v>853</v>
      </c>
      <c r="B313" s="29">
        <v>45083</v>
      </c>
      <c r="C313" s="29">
        <v>45610</v>
      </c>
      <c r="D313" t="s">
        <v>87</v>
      </c>
      <c r="E313" t="s">
        <v>88</v>
      </c>
      <c r="F313">
        <v>5</v>
      </c>
      <c r="G313">
        <v>2</v>
      </c>
      <c r="H313" t="s">
        <v>25</v>
      </c>
      <c r="I313" t="s">
        <v>97</v>
      </c>
      <c r="J313" t="s">
        <v>98</v>
      </c>
      <c r="K313" t="str">
        <f t="shared" si="8"/>
        <v>micrargus.herbigradus</v>
      </c>
      <c r="M313" s="4">
        <v>2</v>
      </c>
      <c r="S313" s="2">
        <f t="shared" si="9"/>
        <v>2</v>
      </c>
    </row>
    <row r="314" spans="1:19" x14ac:dyDescent="0.25">
      <c r="A314">
        <v>853</v>
      </c>
      <c r="B314" s="29">
        <v>45083</v>
      </c>
      <c r="C314" s="29">
        <v>45610</v>
      </c>
      <c r="D314" t="s">
        <v>87</v>
      </c>
      <c r="E314" t="s">
        <v>88</v>
      </c>
      <c r="F314">
        <v>5</v>
      </c>
      <c r="G314">
        <v>2</v>
      </c>
      <c r="H314" t="s">
        <v>25</v>
      </c>
      <c r="I314" t="s">
        <v>43</v>
      </c>
      <c r="J314" t="s">
        <v>44</v>
      </c>
      <c r="K314" t="str">
        <f t="shared" si="8"/>
        <v>dicymbium.nigrum</v>
      </c>
      <c r="O314" s="1">
        <v>1</v>
      </c>
      <c r="S314" s="2">
        <f t="shared" si="9"/>
        <v>1</v>
      </c>
    </row>
    <row r="315" spans="1:19" x14ac:dyDescent="0.25">
      <c r="A315">
        <v>853</v>
      </c>
      <c r="B315" s="29">
        <v>45083</v>
      </c>
      <c r="C315" s="29">
        <v>45610</v>
      </c>
      <c r="D315" t="s">
        <v>87</v>
      </c>
      <c r="E315" t="s">
        <v>88</v>
      </c>
      <c r="F315">
        <v>5</v>
      </c>
      <c r="G315">
        <v>2</v>
      </c>
      <c r="H315" t="s">
        <v>25</v>
      </c>
      <c r="I315" t="s">
        <v>45</v>
      </c>
      <c r="J315" t="s">
        <v>46</v>
      </c>
      <c r="K315" t="str">
        <f t="shared" si="8"/>
        <v>tenuiphantes.tenuis</v>
      </c>
      <c r="O315" s="1">
        <v>1</v>
      </c>
      <c r="S315" s="2">
        <f t="shared" si="9"/>
        <v>1</v>
      </c>
    </row>
    <row r="316" spans="1:19" x14ac:dyDescent="0.25">
      <c r="A316">
        <v>853</v>
      </c>
      <c r="B316" s="29">
        <v>45083</v>
      </c>
      <c r="C316" s="29">
        <v>45610</v>
      </c>
      <c r="D316" t="s">
        <v>87</v>
      </c>
      <c r="E316" t="s">
        <v>88</v>
      </c>
      <c r="F316">
        <v>5</v>
      </c>
      <c r="G316">
        <v>2</v>
      </c>
      <c r="H316" t="s">
        <v>25</v>
      </c>
      <c r="I316" t="s">
        <v>35</v>
      </c>
      <c r="J316" t="s">
        <v>36</v>
      </c>
      <c r="K316" t="str">
        <f t="shared" si="8"/>
        <v>gongylidiellum.vivum</v>
      </c>
      <c r="M316" s="4">
        <v>1</v>
      </c>
      <c r="S316" s="2">
        <f t="shared" si="9"/>
        <v>1</v>
      </c>
    </row>
    <row r="317" spans="1:19" x14ac:dyDescent="0.25">
      <c r="A317">
        <v>856</v>
      </c>
      <c r="B317" s="29">
        <v>45083</v>
      </c>
      <c r="C317" s="29">
        <v>45610</v>
      </c>
      <c r="D317" t="s">
        <v>104</v>
      </c>
      <c r="E317" t="s">
        <v>88</v>
      </c>
      <c r="F317">
        <v>1</v>
      </c>
      <c r="G317">
        <v>2</v>
      </c>
      <c r="H317" t="s">
        <v>21</v>
      </c>
      <c r="I317" t="s">
        <v>22</v>
      </c>
      <c r="J317" t="s">
        <v>24</v>
      </c>
      <c r="K317" t="str">
        <f t="shared" si="8"/>
        <v>pardosa.palustris</v>
      </c>
      <c r="M317" s="4">
        <v>6</v>
      </c>
      <c r="S317" s="2">
        <f t="shared" si="9"/>
        <v>6</v>
      </c>
    </row>
    <row r="318" spans="1:19" x14ac:dyDescent="0.25">
      <c r="A318">
        <v>856</v>
      </c>
      <c r="B318" s="29">
        <v>45083</v>
      </c>
      <c r="C318" s="29">
        <v>45610</v>
      </c>
      <c r="D318" t="s">
        <v>104</v>
      </c>
      <c r="E318" t="s">
        <v>88</v>
      </c>
      <c r="F318">
        <v>1</v>
      </c>
      <c r="G318">
        <v>2</v>
      </c>
      <c r="H318" t="s">
        <v>21</v>
      </c>
      <c r="I318" t="s">
        <v>22</v>
      </c>
      <c r="J318" t="s">
        <v>23</v>
      </c>
      <c r="K318" t="str">
        <f t="shared" si="8"/>
        <v>pardosa.pullata</v>
      </c>
      <c r="M318" s="4">
        <v>22</v>
      </c>
      <c r="S318" s="2">
        <f t="shared" si="9"/>
        <v>22</v>
      </c>
    </row>
    <row r="319" spans="1:19" x14ac:dyDescent="0.25">
      <c r="A319">
        <v>856</v>
      </c>
      <c r="B319" s="29">
        <v>45083</v>
      </c>
      <c r="C319" s="29">
        <v>45610</v>
      </c>
      <c r="D319" t="s">
        <v>104</v>
      </c>
      <c r="E319" t="s">
        <v>88</v>
      </c>
      <c r="F319">
        <v>1</v>
      </c>
      <c r="G319">
        <v>2</v>
      </c>
      <c r="H319" t="s">
        <v>21</v>
      </c>
      <c r="I319" t="s">
        <v>22</v>
      </c>
      <c r="J319" t="s">
        <v>76</v>
      </c>
      <c r="K319" t="str">
        <f t="shared" si="8"/>
        <v>pardosa.amentata</v>
      </c>
      <c r="O319" s="1">
        <v>1</v>
      </c>
      <c r="S319" s="2">
        <f t="shared" si="9"/>
        <v>1</v>
      </c>
    </row>
    <row r="320" spans="1:19" x14ac:dyDescent="0.25">
      <c r="A320">
        <v>856</v>
      </c>
      <c r="B320" s="29">
        <v>45083</v>
      </c>
      <c r="C320" s="29">
        <v>45610</v>
      </c>
      <c r="D320" t="s">
        <v>104</v>
      </c>
      <c r="E320" t="s">
        <v>88</v>
      </c>
      <c r="F320">
        <v>1</v>
      </c>
      <c r="G320">
        <v>2</v>
      </c>
      <c r="H320" t="s">
        <v>25</v>
      </c>
      <c r="I320" t="s">
        <v>105</v>
      </c>
      <c r="J320" t="s">
        <v>106</v>
      </c>
      <c r="K320" t="str">
        <f t="shared" si="8"/>
        <v>centromerita.bicolor</v>
      </c>
      <c r="O320" s="1">
        <v>2</v>
      </c>
      <c r="P320">
        <v>2</v>
      </c>
      <c r="S320" s="2">
        <f t="shared" si="9"/>
        <v>2</v>
      </c>
    </row>
    <row r="321" spans="1:19" x14ac:dyDescent="0.25">
      <c r="A321">
        <v>856</v>
      </c>
      <c r="B321" s="29">
        <v>45083</v>
      </c>
      <c r="C321" s="29">
        <v>45610</v>
      </c>
      <c r="D321" t="s">
        <v>104</v>
      </c>
      <c r="E321" t="s">
        <v>88</v>
      </c>
      <c r="F321">
        <v>1</v>
      </c>
      <c r="G321">
        <v>2</v>
      </c>
      <c r="H321" t="s">
        <v>28</v>
      </c>
      <c r="I321" t="s">
        <v>29</v>
      </c>
      <c r="J321" t="s">
        <v>30</v>
      </c>
      <c r="K321" t="str">
        <f t="shared" si="8"/>
        <v>pachygnatha.degeeri</v>
      </c>
      <c r="M321" s="4">
        <v>8</v>
      </c>
      <c r="O321" s="1">
        <v>6</v>
      </c>
      <c r="S321" s="2">
        <f t="shared" si="9"/>
        <v>14</v>
      </c>
    </row>
    <row r="322" spans="1:19" x14ac:dyDescent="0.25">
      <c r="A322">
        <v>856</v>
      </c>
      <c r="B322" s="29">
        <v>45083</v>
      </c>
      <c r="C322" s="29">
        <v>45610</v>
      </c>
      <c r="D322" t="s">
        <v>104</v>
      </c>
      <c r="E322" t="s">
        <v>88</v>
      </c>
      <c r="F322">
        <v>1</v>
      </c>
      <c r="G322">
        <v>2</v>
      </c>
      <c r="H322" t="s">
        <v>25</v>
      </c>
      <c r="I322" t="s">
        <v>26</v>
      </c>
      <c r="J322" t="s">
        <v>27</v>
      </c>
      <c r="K322" t="str">
        <f t="shared" ref="K322:K385" si="10">LOWER(I322&amp;"."&amp;J322)</f>
        <v>oedothorax.fuscus</v>
      </c>
      <c r="O322" s="1">
        <v>4</v>
      </c>
      <c r="S322" s="2">
        <f t="shared" ref="S322:S385" si="11">SUM(M322,O322,Q322,R322)</f>
        <v>4</v>
      </c>
    </row>
    <row r="323" spans="1:19" x14ac:dyDescent="0.25">
      <c r="A323">
        <v>856</v>
      </c>
      <c r="B323" s="29">
        <v>45083</v>
      </c>
      <c r="C323" s="29">
        <v>45610</v>
      </c>
      <c r="D323" t="s">
        <v>104</v>
      </c>
      <c r="E323" t="s">
        <v>88</v>
      </c>
      <c r="F323">
        <v>1</v>
      </c>
      <c r="G323">
        <v>2</v>
      </c>
      <c r="H323" t="s">
        <v>25</v>
      </c>
      <c r="I323" t="s">
        <v>26</v>
      </c>
      <c r="J323" t="s">
        <v>37</v>
      </c>
      <c r="K323" t="str">
        <f t="shared" si="10"/>
        <v>oedothorax.retusus</v>
      </c>
      <c r="M323" s="4">
        <v>4</v>
      </c>
      <c r="O323" s="1">
        <v>3</v>
      </c>
      <c r="S323" s="2">
        <f t="shared" si="11"/>
        <v>7</v>
      </c>
    </row>
    <row r="324" spans="1:19" x14ac:dyDescent="0.25">
      <c r="A324">
        <v>856</v>
      </c>
      <c r="B324" s="29">
        <v>45083</v>
      </c>
      <c r="C324" s="29">
        <v>45610</v>
      </c>
      <c r="D324" t="s">
        <v>104</v>
      </c>
      <c r="E324" t="s">
        <v>88</v>
      </c>
      <c r="F324">
        <v>1</v>
      </c>
      <c r="G324">
        <v>2</v>
      </c>
      <c r="H324" t="s">
        <v>25</v>
      </c>
      <c r="I324" t="s">
        <v>31</v>
      </c>
      <c r="J324" t="s">
        <v>32</v>
      </c>
      <c r="K324" t="str">
        <f t="shared" si="10"/>
        <v>savignia.frontata</v>
      </c>
      <c r="M324" s="4">
        <v>3</v>
      </c>
      <c r="O324" s="1">
        <v>6</v>
      </c>
      <c r="S324" s="2">
        <f t="shared" si="11"/>
        <v>9</v>
      </c>
    </row>
    <row r="325" spans="1:19" x14ac:dyDescent="0.25">
      <c r="A325">
        <v>856</v>
      </c>
      <c r="B325" s="29">
        <v>45083</v>
      </c>
      <c r="C325" s="29">
        <v>45610</v>
      </c>
      <c r="D325" t="s">
        <v>104</v>
      </c>
      <c r="E325" t="s">
        <v>88</v>
      </c>
      <c r="F325">
        <v>1</v>
      </c>
      <c r="G325">
        <v>2</v>
      </c>
      <c r="H325" t="s">
        <v>25</v>
      </c>
      <c r="I325" t="s">
        <v>52</v>
      </c>
      <c r="J325" t="s">
        <v>53</v>
      </c>
      <c r="K325" t="str">
        <f t="shared" si="10"/>
        <v>agyneta.decora</v>
      </c>
      <c r="M325" s="4">
        <v>1</v>
      </c>
      <c r="S325" s="2">
        <f t="shared" si="11"/>
        <v>1</v>
      </c>
    </row>
    <row r="326" spans="1:19" x14ac:dyDescent="0.25">
      <c r="A326">
        <v>856</v>
      </c>
      <c r="B326" s="29">
        <v>45083</v>
      </c>
      <c r="C326" s="29">
        <v>45610</v>
      </c>
      <c r="D326" t="s">
        <v>104</v>
      </c>
      <c r="E326" t="s">
        <v>88</v>
      </c>
      <c r="F326">
        <v>1</v>
      </c>
      <c r="G326">
        <v>2</v>
      </c>
      <c r="H326" t="s">
        <v>25</v>
      </c>
      <c r="I326" t="s">
        <v>35</v>
      </c>
      <c r="J326" t="s">
        <v>36</v>
      </c>
      <c r="K326" t="str">
        <f t="shared" si="10"/>
        <v>gongylidiellum.vivum</v>
      </c>
      <c r="M326" s="4">
        <v>2</v>
      </c>
      <c r="S326" s="2">
        <f t="shared" si="11"/>
        <v>2</v>
      </c>
    </row>
    <row r="327" spans="1:19" x14ac:dyDescent="0.25">
      <c r="A327">
        <v>856</v>
      </c>
      <c r="B327" s="29">
        <v>45083</v>
      </c>
      <c r="C327" s="29">
        <v>45610</v>
      </c>
      <c r="D327" t="s">
        <v>104</v>
      </c>
      <c r="E327" t="s">
        <v>88</v>
      </c>
      <c r="F327">
        <v>1</v>
      </c>
      <c r="G327">
        <v>2</v>
      </c>
      <c r="H327" t="s">
        <v>25</v>
      </c>
      <c r="I327" t="s">
        <v>38</v>
      </c>
      <c r="J327" t="s">
        <v>39</v>
      </c>
      <c r="K327" t="str">
        <f t="shared" si="10"/>
        <v>bathyphantes.gracilis</v>
      </c>
      <c r="O327" s="1">
        <v>1</v>
      </c>
      <c r="S327" s="2">
        <f t="shared" si="11"/>
        <v>1</v>
      </c>
    </row>
    <row r="328" spans="1:19" x14ac:dyDescent="0.25">
      <c r="A328">
        <v>856</v>
      </c>
      <c r="B328" s="29">
        <v>45083</v>
      </c>
      <c r="C328" s="29">
        <v>45610</v>
      </c>
      <c r="D328" t="s">
        <v>104</v>
      </c>
      <c r="E328" t="s">
        <v>88</v>
      </c>
      <c r="F328">
        <v>1</v>
      </c>
      <c r="G328">
        <v>2</v>
      </c>
      <c r="H328" t="s">
        <v>49</v>
      </c>
      <c r="I328" t="s">
        <v>49</v>
      </c>
      <c r="J328" t="s">
        <v>16</v>
      </c>
      <c r="K328" t="str">
        <f t="shared" si="10"/>
        <v>immature.immature</v>
      </c>
      <c r="Q328" s="28">
        <v>2</v>
      </c>
      <c r="S328" s="2">
        <f t="shared" si="11"/>
        <v>2</v>
      </c>
    </row>
    <row r="329" spans="1:19" x14ac:dyDescent="0.25">
      <c r="A329">
        <v>859</v>
      </c>
      <c r="B329" s="29">
        <v>45083</v>
      </c>
      <c r="C329" s="29">
        <v>45610</v>
      </c>
      <c r="D329" t="s">
        <v>104</v>
      </c>
      <c r="E329" t="s">
        <v>88</v>
      </c>
      <c r="F329">
        <v>2</v>
      </c>
      <c r="G329">
        <v>2</v>
      </c>
      <c r="H329" t="s">
        <v>21</v>
      </c>
      <c r="I329" t="s">
        <v>22</v>
      </c>
      <c r="J329" t="s">
        <v>23</v>
      </c>
      <c r="K329" t="str">
        <f t="shared" si="10"/>
        <v>pardosa.pullata</v>
      </c>
      <c r="M329" s="4">
        <v>17</v>
      </c>
      <c r="O329" s="1">
        <v>1</v>
      </c>
      <c r="S329" s="2">
        <f t="shared" si="11"/>
        <v>18</v>
      </c>
    </row>
    <row r="330" spans="1:19" x14ac:dyDescent="0.25">
      <c r="A330">
        <v>859</v>
      </c>
      <c r="B330" s="29">
        <v>45083</v>
      </c>
      <c r="C330" s="29">
        <v>45610</v>
      </c>
      <c r="D330" t="s">
        <v>104</v>
      </c>
      <c r="E330" t="s">
        <v>88</v>
      </c>
      <c r="F330">
        <v>2</v>
      </c>
      <c r="G330">
        <v>2</v>
      </c>
      <c r="H330" t="s">
        <v>21</v>
      </c>
      <c r="I330" t="s">
        <v>22</v>
      </c>
      <c r="J330" t="s">
        <v>24</v>
      </c>
      <c r="K330" t="str">
        <f t="shared" si="10"/>
        <v>pardosa.palustris</v>
      </c>
      <c r="M330" s="4">
        <v>2</v>
      </c>
      <c r="S330" s="2">
        <f t="shared" si="11"/>
        <v>2</v>
      </c>
    </row>
    <row r="331" spans="1:19" x14ac:dyDescent="0.25">
      <c r="A331">
        <v>859</v>
      </c>
      <c r="B331" s="29">
        <v>45083</v>
      </c>
      <c r="C331" s="29">
        <v>45610</v>
      </c>
      <c r="D331" t="s">
        <v>104</v>
      </c>
      <c r="E331" t="s">
        <v>88</v>
      </c>
      <c r="F331">
        <v>2</v>
      </c>
      <c r="G331">
        <v>2</v>
      </c>
      <c r="H331" t="s">
        <v>28</v>
      </c>
      <c r="I331" t="s">
        <v>29</v>
      </c>
      <c r="J331" t="s">
        <v>30</v>
      </c>
      <c r="K331" t="str">
        <f t="shared" si="10"/>
        <v>pachygnatha.degeeri</v>
      </c>
      <c r="M331" s="4">
        <v>4</v>
      </c>
      <c r="O331" s="1">
        <v>8</v>
      </c>
      <c r="S331" s="2">
        <f t="shared" si="11"/>
        <v>12</v>
      </c>
    </row>
    <row r="332" spans="1:19" x14ac:dyDescent="0.25">
      <c r="A332">
        <v>859</v>
      </c>
      <c r="B332" s="29">
        <v>45083</v>
      </c>
      <c r="C332" s="29">
        <v>45610</v>
      </c>
      <c r="D332" t="s">
        <v>104</v>
      </c>
      <c r="E332" t="s">
        <v>88</v>
      </c>
      <c r="F332">
        <v>2</v>
      </c>
      <c r="G332">
        <v>2</v>
      </c>
      <c r="H332" t="s">
        <v>25</v>
      </c>
      <c r="I332" t="s">
        <v>26</v>
      </c>
      <c r="J332" t="s">
        <v>37</v>
      </c>
      <c r="K332" t="str">
        <f t="shared" si="10"/>
        <v>oedothorax.retusus</v>
      </c>
      <c r="M332" s="4">
        <v>3</v>
      </c>
      <c r="O332" s="1">
        <v>1</v>
      </c>
      <c r="S332" s="2">
        <f t="shared" si="11"/>
        <v>4</v>
      </c>
    </row>
    <row r="333" spans="1:19" x14ac:dyDescent="0.25">
      <c r="A333">
        <v>859</v>
      </c>
      <c r="B333" s="29">
        <v>45083</v>
      </c>
      <c r="C333" s="29">
        <v>45610</v>
      </c>
      <c r="D333" t="s">
        <v>104</v>
      </c>
      <c r="E333" t="s">
        <v>88</v>
      </c>
      <c r="F333">
        <v>2</v>
      </c>
      <c r="G333">
        <v>2</v>
      </c>
      <c r="H333" t="s">
        <v>25</v>
      </c>
      <c r="I333" t="s">
        <v>31</v>
      </c>
      <c r="J333" t="s">
        <v>32</v>
      </c>
      <c r="K333" t="str">
        <f t="shared" si="10"/>
        <v>savignia.frontata</v>
      </c>
      <c r="M333" s="4">
        <v>3</v>
      </c>
      <c r="O333" s="1">
        <v>2</v>
      </c>
      <c r="S333" s="2">
        <f t="shared" si="11"/>
        <v>5</v>
      </c>
    </row>
    <row r="334" spans="1:19" x14ac:dyDescent="0.25">
      <c r="A334">
        <v>859</v>
      </c>
      <c r="B334" s="29">
        <v>45083</v>
      </c>
      <c r="C334" s="29">
        <v>45610</v>
      </c>
      <c r="D334" t="s">
        <v>104</v>
      </c>
      <c r="E334" t="s">
        <v>88</v>
      </c>
      <c r="F334">
        <v>2</v>
      </c>
      <c r="G334">
        <v>2</v>
      </c>
      <c r="H334" t="s">
        <v>25</v>
      </c>
      <c r="I334" t="s">
        <v>26</v>
      </c>
      <c r="J334" t="s">
        <v>27</v>
      </c>
      <c r="K334" t="str">
        <f t="shared" si="10"/>
        <v>oedothorax.fuscus</v>
      </c>
      <c r="M334" s="4">
        <v>1</v>
      </c>
      <c r="O334" s="1">
        <v>1</v>
      </c>
      <c r="S334" s="2">
        <f t="shared" si="11"/>
        <v>2</v>
      </c>
    </row>
    <row r="335" spans="1:19" x14ac:dyDescent="0.25">
      <c r="A335">
        <v>859</v>
      </c>
      <c r="B335" s="29">
        <v>45083</v>
      </c>
      <c r="C335" s="29">
        <v>45610</v>
      </c>
      <c r="D335" t="s">
        <v>104</v>
      </c>
      <c r="E335" t="s">
        <v>88</v>
      </c>
      <c r="F335">
        <v>2</v>
      </c>
      <c r="G335">
        <v>2</v>
      </c>
      <c r="H335" t="s">
        <v>25</v>
      </c>
      <c r="I335" t="s">
        <v>33</v>
      </c>
      <c r="J335" t="s">
        <v>40</v>
      </c>
      <c r="K335" t="str">
        <f t="shared" si="10"/>
        <v>erigone.atra</v>
      </c>
      <c r="M335" s="4">
        <v>2</v>
      </c>
      <c r="S335" s="2">
        <f t="shared" si="11"/>
        <v>2</v>
      </c>
    </row>
    <row r="336" spans="1:19" x14ac:dyDescent="0.25">
      <c r="A336">
        <v>859</v>
      </c>
      <c r="B336" s="29">
        <v>45083</v>
      </c>
      <c r="C336" s="29">
        <v>45610</v>
      </c>
      <c r="D336" t="s">
        <v>104</v>
      </c>
      <c r="E336" t="s">
        <v>88</v>
      </c>
      <c r="F336">
        <v>2</v>
      </c>
      <c r="G336">
        <v>2</v>
      </c>
      <c r="H336" t="s">
        <v>25</v>
      </c>
      <c r="I336" t="s">
        <v>43</v>
      </c>
      <c r="J336" t="s">
        <v>44</v>
      </c>
      <c r="K336" t="str">
        <f t="shared" si="10"/>
        <v>dicymbium.nigrum</v>
      </c>
      <c r="O336" s="1">
        <v>1</v>
      </c>
      <c r="S336" s="2">
        <f t="shared" si="11"/>
        <v>1</v>
      </c>
    </row>
    <row r="337" spans="1:19" x14ac:dyDescent="0.25">
      <c r="A337">
        <v>859</v>
      </c>
      <c r="B337" s="29">
        <v>45083</v>
      </c>
      <c r="C337" s="29">
        <v>45610</v>
      </c>
      <c r="D337" t="s">
        <v>104</v>
      </c>
      <c r="E337" t="s">
        <v>88</v>
      </c>
      <c r="F337">
        <v>2</v>
      </c>
      <c r="G337">
        <v>2</v>
      </c>
      <c r="H337" t="s">
        <v>49</v>
      </c>
      <c r="I337" t="s">
        <v>49</v>
      </c>
      <c r="J337" t="s">
        <v>16</v>
      </c>
      <c r="K337" t="str">
        <f t="shared" si="10"/>
        <v>immature.immature</v>
      </c>
      <c r="Q337" s="28">
        <v>1</v>
      </c>
      <c r="S337" s="2">
        <f t="shared" si="11"/>
        <v>1</v>
      </c>
    </row>
    <row r="338" spans="1:19" x14ac:dyDescent="0.25">
      <c r="A338">
        <v>862</v>
      </c>
      <c r="B338" s="29">
        <v>45083</v>
      </c>
      <c r="C338" s="29">
        <v>45610</v>
      </c>
      <c r="D338" t="s">
        <v>104</v>
      </c>
      <c r="E338" t="s">
        <v>88</v>
      </c>
      <c r="F338">
        <v>3</v>
      </c>
      <c r="G338">
        <v>2</v>
      </c>
      <c r="H338" t="s">
        <v>21</v>
      </c>
      <c r="I338" t="s">
        <v>22</v>
      </c>
      <c r="J338" t="s">
        <v>76</v>
      </c>
      <c r="K338" t="str">
        <f t="shared" si="10"/>
        <v>pardosa.amentata</v>
      </c>
      <c r="M338" s="4">
        <v>1</v>
      </c>
      <c r="S338" s="2">
        <f t="shared" si="11"/>
        <v>1</v>
      </c>
    </row>
    <row r="339" spans="1:19" x14ac:dyDescent="0.25">
      <c r="A339">
        <v>862</v>
      </c>
      <c r="B339" s="29">
        <v>45083</v>
      </c>
      <c r="C339" s="29">
        <v>45610</v>
      </c>
      <c r="D339" t="s">
        <v>104</v>
      </c>
      <c r="E339" t="s">
        <v>88</v>
      </c>
      <c r="F339">
        <v>3</v>
      </c>
      <c r="G339">
        <v>2</v>
      </c>
      <c r="H339" t="s">
        <v>21</v>
      </c>
      <c r="I339" t="s">
        <v>22</v>
      </c>
      <c r="J339" t="s">
        <v>24</v>
      </c>
      <c r="K339" t="str">
        <f t="shared" si="10"/>
        <v>pardosa.palustris</v>
      </c>
      <c r="M339" s="4">
        <v>29</v>
      </c>
      <c r="S339" s="2">
        <f t="shared" si="11"/>
        <v>29</v>
      </c>
    </row>
    <row r="340" spans="1:19" x14ac:dyDescent="0.25">
      <c r="A340">
        <v>862</v>
      </c>
      <c r="B340" s="29">
        <v>45083</v>
      </c>
      <c r="C340" s="29">
        <v>45610</v>
      </c>
      <c r="D340" t="s">
        <v>104</v>
      </c>
      <c r="E340" t="s">
        <v>88</v>
      </c>
      <c r="F340">
        <v>3</v>
      </c>
      <c r="G340">
        <v>2</v>
      </c>
      <c r="H340" t="s">
        <v>21</v>
      </c>
      <c r="I340" t="s">
        <v>22</v>
      </c>
      <c r="J340" t="s">
        <v>23</v>
      </c>
      <c r="K340" t="str">
        <f t="shared" si="10"/>
        <v>pardosa.pullata</v>
      </c>
      <c r="M340" s="4">
        <v>25</v>
      </c>
      <c r="O340" s="1">
        <v>1</v>
      </c>
      <c r="S340" s="2">
        <f t="shared" si="11"/>
        <v>26</v>
      </c>
    </row>
    <row r="341" spans="1:19" x14ac:dyDescent="0.25">
      <c r="A341">
        <v>862</v>
      </c>
      <c r="B341" s="29">
        <v>45083</v>
      </c>
      <c r="C341" s="29">
        <v>45610</v>
      </c>
      <c r="D341" t="s">
        <v>104</v>
      </c>
      <c r="E341" t="s">
        <v>88</v>
      </c>
      <c r="F341">
        <v>3</v>
      </c>
      <c r="G341">
        <v>2</v>
      </c>
      <c r="H341" t="s">
        <v>21</v>
      </c>
      <c r="I341" t="s">
        <v>77</v>
      </c>
      <c r="J341" t="s">
        <v>78</v>
      </c>
      <c r="K341" t="str">
        <f t="shared" si="10"/>
        <v>alopecosa.pulverulenta</v>
      </c>
      <c r="M341" s="4">
        <v>1</v>
      </c>
      <c r="S341" s="2">
        <f t="shared" si="11"/>
        <v>1</v>
      </c>
    </row>
    <row r="342" spans="1:19" x14ac:dyDescent="0.25">
      <c r="A342">
        <v>862</v>
      </c>
      <c r="B342" s="29">
        <v>45083</v>
      </c>
      <c r="C342" s="29">
        <v>45610</v>
      </c>
      <c r="D342" t="s">
        <v>104</v>
      </c>
      <c r="E342" t="s">
        <v>88</v>
      </c>
      <c r="F342">
        <v>3</v>
      </c>
      <c r="G342">
        <v>2</v>
      </c>
      <c r="H342" t="s">
        <v>28</v>
      </c>
      <c r="I342" t="s">
        <v>29</v>
      </c>
      <c r="J342" t="s">
        <v>30</v>
      </c>
      <c r="K342" t="str">
        <f t="shared" si="10"/>
        <v>pachygnatha.degeeri</v>
      </c>
      <c r="M342" s="4">
        <v>12</v>
      </c>
      <c r="O342" s="1">
        <v>10</v>
      </c>
      <c r="S342" s="2">
        <f t="shared" si="11"/>
        <v>22</v>
      </c>
    </row>
    <row r="343" spans="1:19" x14ac:dyDescent="0.25">
      <c r="A343">
        <v>862</v>
      </c>
      <c r="B343" s="29">
        <v>45083</v>
      </c>
      <c r="C343" s="29">
        <v>45610</v>
      </c>
      <c r="D343" t="s">
        <v>104</v>
      </c>
      <c r="E343" t="s">
        <v>88</v>
      </c>
      <c r="F343">
        <v>3</v>
      </c>
      <c r="G343">
        <v>2</v>
      </c>
      <c r="H343" t="s">
        <v>25</v>
      </c>
      <c r="I343" t="s">
        <v>26</v>
      </c>
      <c r="J343" t="s">
        <v>27</v>
      </c>
      <c r="K343" t="str">
        <f t="shared" si="10"/>
        <v>oedothorax.fuscus</v>
      </c>
      <c r="M343" s="4">
        <v>1</v>
      </c>
      <c r="O343" s="1">
        <v>4</v>
      </c>
      <c r="S343" s="2">
        <f t="shared" si="11"/>
        <v>5</v>
      </c>
    </row>
    <row r="344" spans="1:19" x14ac:dyDescent="0.25">
      <c r="A344">
        <v>862</v>
      </c>
      <c r="B344" s="29">
        <v>45083</v>
      </c>
      <c r="C344" s="29">
        <v>45610</v>
      </c>
      <c r="D344" t="s">
        <v>104</v>
      </c>
      <c r="E344" t="s">
        <v>88</v>
      </c>
      <c r="F344">
        <v>3</v>
      </c>
      <c r="G344">
        <v>2</v>
      </c>
      <c r="H344" t="s">
        <v>25</v>
      </c>
      <c r="I344" t="s">
        <v>97</v>
      </c>
      <c r="J344" t="s">
        <v>98</v>
      </c>
      <c r="K344" t="str">
        <f t="shared" si="10"/>
        <v>micrargus.herbigradus</v>
      </c>
      <c r="M344" s="4">
        <v>1</v>
      </c>
      <c r="S344" s="2">
        <f t="shared" si="11"/>
        <v>1</v>
      </c>
    </row>
    <row r="345" spans="1:19" x14ac:dyDescent="0.25">
      <c r="A345">
        <v>862</v>
      </c>
      <c r="B345" s="29">
        <v>45083</v>
      </c>
      <c r="C345" s="29">
        <v>45610</v>
      </c>
      <c r="D345" t="s">
        <v>104</v>
      </c>
      <c r="E345" t="s">
        <v>88</v>
      </c>
      <c r="F345">
        <v>3</v>
      </c>
      <c r="G345">
        <v>2</v>
      </c>
      <c r="H345" t="s">
        <v>25</v>
      </c>
      <c r="I345" t="s">
        <v>31</v>
      </c>
      <c r="J345" t="s">
        <v>32</v>
      </c>
      <c r="K345" t="str">
        <f t="shared" si="10"/>
        <v>savignia.frontata</v>
      </c>
      <c r="M345" s="4">
        <v>6</v>
      </c>
      <c r="O345" s="1">
        <v>1</v>
      </c>
      <c r="S345" s="2">
        <f t="shared" si="11"/>
        <v>7</v>
      </c>
    </row>
    <row r="346" spans="1:19" x14ac:dyDescent="0.25">
      <c r="A346">
        <v>862</v>
      </c>
      <c r="B346" s="29">
        <v>45083</v>
      </c>
      <c r="C346" s="29">
        <v>45610</v>
      </c>
      <c r="D346" t="s">
        <v>104</v>
      </c>
      <c r="E346" t="s">
        <v>88</v>
      </c>
      <c r="F346">
        <v>3</v>
      </c>
      <c r="G346">
        <v>2</v>
      </c>
      <c r="H346" t="s">
        <v>25</v>
      </c>
      <c r="I346" t="s">
        <v>35</v>
      </c>
      <c r="J346" t="s">
        <v>36</v>
      </c>
      <c r="K346" t="str">
        <f t="shared" si="10"/>
        <v>gongylidiellum.vivum</v>
      </c>
      <c r="M346" s="4">
        <v>1</v>
      </c>
      <c r="S346" s="2">
        <f t="shared" si="11"/>
        <v>1</v>
      </c>
    </row>
    <row r="347" spans="1:19" x14ac:dyDescent="0.25">
      <c r="A347">
        <v>862</v>
      </c>
      <c r="B347" s="29">
        <v>45083</v>
      </c>
      <c r="C347" s="29">
        <v>45610</v>
      </c>
      <c r="D347" t="s">
        <v>104</v>
      </c>
      <c r="E347" t="s">
        <v>88</v>
      </c>
      <c r="F347">
        <v>3</v>
      </c>
      <c r="G347">
        <v>2</v>
      </c>
      <c r="H347" t="s">
        <v>25</v>
      </c>
      <c r="I347" t="s">
        <v>26</v>
      </c>
      <c r="J347" t="s">
        <v>37</v>
      </c>
      <c r="K347" t="str">
        <f t="shared" si="10"/>
        <v>oedothorax.retusus</v>
      </c>
      <c r="M347" s="4">
        <v>1</v>
      </c>
      <c r="S347" s="2">
        <f t="shared" si="11"/>
        <v>1</v>
      </c>
    </row>
    <row r="348" spans="1:19" x14ac:dyDescent="0.25">
      <c r="A348">
        <v>862</v>
      </c>
      <c r="B348" s="29">
        <v>45083</v>
      </c>
      <c r="C348" s="29">
        <v>45610</v>
      </c>
      <c r="D348" t="s">
        <v>104</v>
      </c>
      <c r="E348" t="s">
        <v>88</v>
      </c>
      <c r="F348">
        <v>3</v>
      </c>
      <c r="G348">
        <v>2</v>
      </c>
      <c r="H348" t="s">
        <v>25</v>
      </c>
      <c r="I348" t="s">
        <v>38</v>
      </c>
      <c r="J348" t="s">
        <v>39</v>
      </c>
      <c r="K348" t="str">
        <f t="shared" si="10"/>
        <v>bathyphantes.gracilis</v>
      </c>
      <c r="O348" s="1">
        <v>1</v>
      </c>
      <c r="S348" s="2">
        <f t="shared" si="11"/>
        <v>1</v>
      </c>
    </row>
    <row r="349" spans="1:19" x14ac:dyDescent="0.25">
      <c r="A349">
        <v>862</v>
      </c>
      <c r="B349" s="29">
        <v>45083</v>
      </c>
      <c r="C349" s="29">
        <v>45610</v>
      </c>
      <c r="D349" t="s">
        <v>104</v>
      </c>
      <c r="E349" t="s">
        <v>88</v>
      </c>
      <c r="F349">
        <v>3</v>
      </c>
      <c r="G349">
        <v>2</v>
      </c>
      <c r="H349" t="s">
        <v>49</v>
      </c>
      <c r="I349" t="s">
        <v>49</v>
      </c>
      <c r="J349" t="s">
        <v>16</v>
      </c>
      <c r="K349" t="str">
        <f t="shared" si="10"/>
        <v>immature.immature</v>
      </c>
      <c r="Q349" s="28">
        <v>1</v>
      </c>
      <c r="S349" s="2">
        <f t="shared" si="11"/>
        <v>1</v>
      </c>
    </row>
    <row r="350" spans="1:19" x14ac:dyDescent="0.25">
      <c r="A350">
        <v>862</v>
      </c>
      <c r="B350" s="29">
        <v>45083</v>
      </c>
      <c r="C350" s="29">
        <v>45610</v>
      </c>
      <c r="D350" t="s">
        <v>104</v>
      </c>
      <c r="E350" t="s">
        <v>88</v>
      </c>
      <c r="F350">
        <v>3</v>
      </c>
      <c r="G350">
        <v>2</v>
      </c>
      <c r="H350" t="s">
        <v>25</v>
      </c>
      <c r="I350" t="s">
        <v>45</v>
      </c>
      <c r="J350" t="s">
        <v>46</v>
      </c>
      <c r="K350" t="str">
        <f t="shared" si="10"/>
        <v>tenuiphantes.tenuis</v>
      </c>
      <c r="O350" s="1">
        <v>1</v>
      </c>
      <c r="S350" s="2">
        <f t="shared" si="11"/>
        <v>1</v>
      </c>
    </row>
    <row r="351" spans="1:19" x14ac:dyDescent="0.25">
      <c r="A351">
        <v>865</v>
      </c>
      <c r="B351" s="29">
        <v>45083</v>
      </c>
      <c r="C351" s="29">
        <v>45615</v>
      </c>
      <c r="D351" t="s">
        <v>104</v>
      </c>
      <c r="E351" t="s">
        <v>88</v>
      </c>
      <c r="F351">
        <v>4</v>
      </c>
      <c r="G351">
        <v>2</v>
      </c>
      <c r="H351" t="s">
        <v>21</v>
      </c>
      <c r="I351" t="s">
        <v>22</v>
      </c>
      <c r="J351" t="s">
        <v>23</v>
      </c>
      <c r="K351" t="str">
        <f t="shared" si="10"/>
        <v>pardosa.pullata</v>
      </c>
      <c r="M351" s="4">
        <v>17</v>
      </c>
      <c r="S351" s="2">
        <f t="shared" si="11"/>
        <v>17</v>
      </c>
    </row>
    <row r="352" spans="1:19" x14ac:dyDescent="0.25">
      <c r="A352">
        <v>865</v>
      </c>
      <c r="B352" s="29">
        <v>45083</v>
      </c>
      <c r="C352" s="29">
        <v>45615</v>
      </c>
      <c r="D352" t="s">
        <v>104</v>
      </c>
      <c r="E352" t="s">
        <v>88</v>
      </c>
      <c r="F352">
        <v>4</v>
      </c>
      <c r="G352">
        <v>2</v>
      </c>
      <c r="H352" t="s">
        <v>21</v>
      </c>
      <c r="I352" t="s">
        <v>22</v>
      </c>
      <c r="J352" t="s">
        <v>24</v>
      </c>
      <c r="K352" t="str">
        <f t="shared" si="10"/>
        <v>pardosa.palustris</v>
      </c>
      <c r="M352" s="4">
        <v>16</v>
      </c>
      <c r="S352" s="2">
        <f t="shared" si="11"/>
        <v>16</v>
      </c>
    </row>
    <row r="353" spans="1:19" x14ac:dyDescent="0.25">
      <c r="A353">
        <v>865</v>
      </c>
      <c r="B353" s="29">
        <v>45083</v>
      </c>
      <c r="C353" s="29">
        <v>45615</v>
      </c>
      <c r="D353" t="s">
        <v>104</v>
      </c>
      <c r="E353" t="s">
        <v>88</v>
      </c>
      <c r="F353">
        <v>4</v>
      </c>
      <c r="G353">
        <v>2</v>
      </c>
      <c r="H353" t="s">
        <v>28</v>
      </c>
      <c r="I353" t="s">
        <v>29</v>
      </c>
      <c r="J353" t="s">
        <v>30</v>
      </c>
      <c r="K353" t="str">
        <f t="shared" si="10"/>
        <v>pachygnatha.degeeri</v>
      </c>
      <c r="M353" s="4">
        <v>14</v>
      </c>
      <c r="O353" s="1">
        <v>21</v>
      </c>
      <c r="S353" s="2">
        <f t="shared" si="11"/>
        <v>35</v>
      </c>
    </row>
    <row r="354" spans="1:19" x14ac:dyDescent="0.25">
      <c r="A354">
        <v>865</v>
      </c>
      <c r="B354" s="29">
        <v>45083</v>
      </c>
      <c r="C354" s="29">
        <v>45615</v>
      </c>
      <c r="D354" t="s">
        <v>104</v>
      </c>
      <c r="E354" t="s">
        <v>88</v>
      </c>
      <c r="F354">
        <v>4</v>
      </c>
      <c r="G354">
        <v>2</v>
      </c>
      <c r="H354" t="s">
        <v>25</v>
      </c>
      <c r="I354" t="s">
        <v>31</v>
      </c>
      <c r="J354" t="s">
        <v>32</v>
      </c>
      <c r="K354" t="str">
        <f t="shared" si="10"/>
        <v>savignia.frontata</v>
      </c>
      <c r="M354" s="4">
        <v>5</v>
      </c>
      <c r="O354" s="1">
        <v>7</v>
      </c>
      <c r="S354" s="2">
        <f t="shared" si="11"/>
        <v>12</v>
      </c>
    </row>
    <row r="355" spans="1:19" x14ac:dyDescent="0.25">
      <c r="A355">
        <v>865</v>
      </c>
      <c r="B355" s="29">
        <v>45083</v>
      </c>
      <c r="C355" s="29">
        <v>45615</v>
      </c>
      <c r="D355" t="s">
        <v>104</v>
      </c>
      <c r="E355" t="s">
        <v>88</v>
      </c>
      <c r="F355">
        <v>4</v>
      </c>
      <c r="G355">
        <v>2</v>
      </c>
      <c r="H355" t="s">
        <v>25</v>
      </c>
      <c r="I355" t="s">
        <v>26</v>
      </c>
      <c r="J355" t="s">
        <v>37</v>
      </c>
      <c r="K355" t="str">
        <f t="shared" si="10"/>
        <v>oedothorax.retusus</v>
      </c>
      <c r="M355" s="4">
        <v>4</v>
      </c>
      <c r="S355" s="2">
        <f t="shared" si="11"/>
        <v>4</v>
      </c>
    </row>
    <row r="356" spans="1:19" x14ac:dyDescent="0.25">
      <c r="A356">
        <v>865</v>
      </c>
      <c r="B356" s="29">
        <v>45083</v>
      </c>
      <c r="C356" s="29">
        <v>45615</v>
      </c>
      <c r="D356" t="s">
        <v>104</v>
      </c>
      <c r="E356" t="s">
        <v>88</v>
      </c>
      <c r="F356">
        <v>4</v>
      </c>
      <c r="G356">
        <v>2</v>
      </c>
      <c r="H356" t="s">
        <v>25</v>
      </c>
      <c r="I356" t="s">
        <v>35</v>
      </c>
      <c r="J356" t="s">
        <v>36</v>
      </c>
      <c r="K356" t="str">
        <f t="shared" si="10"/>
        <v>gongylidiellum.vivum</v>
      </c>
      <c r="M356" s="4">
        <v>6</v>
      </c>
      <c r="S356" s="2">
        <f t="shared" si="11"/>
        <v>6</v>
      </c>
    </row>
    <row r="357" spans="1:19" x14ac:dyDescent="0.25">
      <c r="A357">
        <v>865</v>
      </c>
      <c r="B357" s="29">
        <v>45083</v>
      </c>
      <c r="C357" s="29">
        <v>45615</v>
      </c>
      <c r="D357" t="s">
        <v>104</v>
      </c>
      <c r="E357" t="s">
        <v>88</v>
      </c>
      <c r="F357">
        <v>4</v>
      </c>
      <c r="G357">
        <v>2</v>
      </c>
      <c r="H357" t="s">
        <v>25</v>
      </c>
      <c r="I357" t="s">
        <v>26</v>
      </c>
      <c r="J357" t="s">
        <v>27</v>
      </c>
      <c r="K357" t="str">
        <f t="shared" si="10"/>
        <v>oedothorax.fuscus</v>
      </c>
      <c r="O357" s="1">
        <v>6</v>
      </c>
      <c r="S357" s="2">
        <f t="shared" si="11"/>
        <v>6</v>
      </c>
    </row>
    <row r="358" spans="1:19" x14ac:dyDescent="0.25">
      <c r="A358">
        <v>865</v>
      </c>
      <c r="B358" s="29">
        <v>45083</v>
      </c>
      <c r="C358" s="29">
        <v>45615</v>
      </c>
      <c r="D358" t="s">
        <v>104</v>
      </c>
      <c r="E358" t="s">
        <v>88</v>
      </c>
      <c r="F358">
        <v>4</v>
      </c>
      <c r="G358">
        <v>2</v>
      </c>
      <c r="H358" t="s">
        <v>25</v>
      </c>
      <c r="I358" t="s">
        <v>45</v>
      </c>
      <c r="J358" t="s">
        <v>46</v>
      </c>
      <c r="K358" t="str">
        <f t="shared" si="10"/>
        <v>tenuiphantes.tenuis</v>
      </c>
      <c r="O358" s="1">
        <v>1</v>
      </c>
      <c r="S358" s="2">
        <f t="shared" si="11"/>
        <v>1</v>
      </c>
    </row>
    <row r="359" spans="1:19" x14ac:dyDescent="0.25">
      <c r="A359">
        <v>865</v>
      </c>
      <c r="B359" s="29">
        <v>45083</v>
      </c>
      <c r="C359" s="29">
        <v>45615</v>
      </c>
      <c r="D359" t="s">
        <v>104</v>
      </c>
      <c r="E359" t="s">
        <v>88</v>
      </c>
      <c r="F359">
        <v>4</v>
      </c>
      <c r="G359">
        <v>2</v>
      </c>
      <c r="H359" t="s">
        <v>25</v>
      </c>
      <c r="I359" t="s">
        <v>60</v>
      </c>
      <c r="J359" t="s">
        <v>61</v>
      </c>
      <c r="K359" t="str">
        <f t="shared" si="10"/>
        <v>pocadicnemis.pumila</v>
      </c>
      <c r="M359" s="4">
        <v>1</v>
      </c>
      <c r="S359" s="2">
        <f t="shared" si="11"/>
        <v>1</v>
      </c>
    </row>
    <row r="360" spans="1:19" x14ac:dyDescent="0.25">
      <c r="A360">
        <v>865</v>
      </c>
      <c r="B360" s="29">
        <v>45083</v>
      </c>
      <c r="C360" s="29">
        <v>45615</v>
      </c>
      <c r="D360" t="s">
        <v>104</v>
      </c>
      <c r="E360" t="s">
        <v>88</v>
      </c>
      <c r="F360">
        <v>4</v>
      </c>
      <c r="G360">
        <v>2</v>
      </c>
      <c r="H360" t="s">
        <v>49</v>
      </c>
      <c r="I360" t="s">
        <v>49</v>
      </c>
      <c r="J360" t="s">
        <v>16</v>
      </c>
      <c r="K360" t="str">
        <f t="shared" si="10"/>
        <v>immature.immature</v>
      </c>
      <c r="Q360" s="28">
        <v>1</v>
      </c>
      <c r="S360" s="2">
        <f t="shared" si="11"/>
        <v>1</v>
      </c>
    </row>
    <row r="361" spans="1:19" x14ac:dyDescent="0.25">
      <c r="A361">
        <v>868</v>
      </c>
      <c r="B361" s="29">
        <v>45083</v>
      </c>
      <c r="C361" s="29">
        <v>45622</v>
      </c>
      <c r="D361" t="s">
        <v>104</v>
      </c>
      <c r="E361" t="s">
        <v>88</v>
      </c>
      <c r="F361">
        <v>5</v>
      </c>
      <c r="G361">
        <v>2</v>
      </c>
      <c r="H361" t="s">
        <v>21</v>
      </c>
      <c r="I361" t="s">
        <v>22</v>
      </c>
      <c r="J361" t="s">
        <v>23</v>
      </c>
      <c r="K361" t="str">
        <f t="shared" si="10"/>
        <v>pardosa.pullata</v>
      </c>
      <c r="M361" s="4">
        <v>16</v>
      </c>
      <c r="S361" s="2">
        <f t="shared" si="11"/>
        <v>16</v>
      </c>
    </row>
    <row r="362" spans="1:19" x14ac:dyDescent="0.25">
      <c r="A362">
        <v>868</v>
      </c>
      <c r="B362" s="29">
        <v>45083</v>
      </c>
      <c r="C362" s="29">
        <v>45622</v>
      </c>
      <c r="D362" t="s">
        <v>104</v>
      </c>
      <c r="E362" t="s">
        <v>88</v>
      </c>
      <c r="F362">
        <v>5</v>
      </c>
      <c r="G362">
        <v>2</v>
      </c>
      <c r="H362" t="s">
        <v>21</v>
      </c>
      <c r="I362" t="s">
        <v>22</v>
      </c>
      <c r="J362" t="s">
        <v>24</v>
      </c>
      <c r="K362" t="str">
        <f t="shared" si="10"/>
        <v>pardosa.palustris</v>
      </c>
      <c r="M362" s="4">
        <v>16</v>
      </c>
      <c r="O362" s="1">
        <v>1</v>
      </c>
      <c r="S362" s="2">
        <f t="shared" si="11"/>
        <v>17</v>
      </c>
    </row>
    <row r="363" spans="1:19" x14ac:dyDescent="0.25">
      <c r="A363">
        <v>868</v>
      </c>
      <c r="B363" s="29">
        <v>45083</v>
      </c>
      <c r="C363" s="29">
        <v>45622</v>
      </c>
      <c r="D363" t="s">
        <v>104</v>
      </c>
      <c r="E363" t="s">
        <v>88</v>
      </c>
      <c r="F363">
        <v>5</v>
      </c>
      <c r="G363">
        <v>2</v>
      </c>
      <c r="H363" t="s">
        <v>28</v>
      </c>
      <c r="I363" t="s">
        <v>29</v>
      </c>
      <c r="J363" t="s">
        <v>30</v>
      </c>
      <c r="K363" t="str">
        <f t="shared" si="10"/>
        <v>pachygnatha.degeeri</v>
      </c>
      <c r="M363" s="4">
        <v>15</v>
      </c>
      <c r="O363" s="1">
        <v>20</v>
      </c>
      <c r="S363" s="2">
        <f t="shared" si="11"/>
        <v>35</v>
      </c>
    </row>
    <row r="364" spans="1:19" x14ac:dyDescent="0.25">
      <c r="A364">
        <v>868</v>
      </c>
      <c r="B364" s="29">
        <v>45083</v>
      </c>
      <c r="C364" s="29">
        <v>45622</v>
      </c>
      <c r="D364" t="s">
        <v>104</v>
      </c>
      <c r="E364" t="s">
        <v>88</v>
      </c>
      <c r="F364">
        <v>5</v>
      </c>
      <c r="G364">
        <v>2</v>
      </c>
      <c r="H364" t="s">
        <v>25</v>
      </c>
      <c r="I364" t="s">
        <v>26</v>
      </c>
      <c r="J364" t="s">
        <v>27</v>
      </c>
      <c r="K364" t="str">
        <f t="shared" si="10"/>
        <v>oedothorax.fuscus</v>
      </c>
      <c r="O364" s="1">
        <v>3</v>
      </c>
      <c r="S364" s="2">
        <f t="shared" si="11"/>
        <v>3</v>
      </c>
    </row>
    <row r="365" spans="1:19" x14ac:dyDescent="0.25">
      <c r="A365">
        <v>868</v>
      </c>
      <c r="B365" s="29">
        <v>45083</v>
      </c>
      <c r="C365" s="29">
        <v>45622</v>
      </c>
      <c r="D365" t="s">
        <v>104</v>
      </c>
      <c r="E365" t="s">
        <v>88</v>
      </c>
      <c r="F365">
        <v>5</v>
      </c>
      <c r="G365">
        <v>2</v>
      </c>
      <c r="H365" t="s">
        <v>25</v>
      </c>
      <c r="I365" t="s">
        <v>99</v>
      </c>
      <c r="J365" t="s">
        <v>100</v>
      </c>
      <c r="K365" t="str">
        <f t="shared" si="10"/>
        <v>saaristoa.abnormis</v>
      </c>
      <c r="O365" s="1">
        <v>1</v>
      </c>
      <c r="S365" s="2">
        <f t="shared" si="11"/>
        <v>1</v>
      </c>
    </row>
    <row r="366" spans="1:19" x14ac:dyDescent="0.25">
      <c r="A366">
        <v>868</v>
      </c>
      <c r="B366" s="29">
        <v>45083</v>
      </c>
      <c r="C366" s="29">
        <v>45622</v>
      </c>
      <c r="D366" t="s">
        <v>104</v>
      </c>
      <c r="E366" t="s">
        <v>88</v>
      </c>
      <c r="F366">
        <v>5</v>
      </c>
      <c r="G366">
        <v>2</v>
      </c>
      <c r="H366" t="s">
        <v>25</v>
      </c>
      <c r="I366" t="s">
        <v>26</v>
      </c>
      <c r="J366" t="s">
        <v>37</v>
      </c>
      <c r="K366" t="str">
        <f t="shared" si="10"/>
        <v>oedothorax.retusus</v>
      </c>
      <c r="M366" s="4">
        <v>1</v>
      </c>
      <c r="S366" s="2">
        <f t="shared" si="11"/>
        <v>1</v>
      </c>
    </row>
    <row r="367" spans="1:19" x14ac:dyDescent="0.25">
      <c r="A367">
        <v>868</v>
      </c>
      <c r="B367" s="29">
        <v>45083</v>
      </c>
      <c r="C367" s="29">
        <v>45622</v>
      </c>
      <c r="D367" t="s">
        <v>104</v>
      </c>
      <c r="E367" t="s">
        <v>88</v>
      </c>
      <c r="F367">
        <v>5</v>
      </c>
      <c r="G367">
        <v>2</v>
      </c>
      <c r="H367" t="s">
        <v>25</v>
      </c>
      <c r="I367" t="s">
        <v>31</v>
      </c>
      <c r="J367" t="s">
        <v>32</v>
      </c>
      <c r="K367" t="str">
        <f t="shared" si="10"/>
        <v>savignia.frontata</v>
      </c>
      <c r="M367" s="4">
        <v>2</v>
      </c>
      <c r="O367" s="1">
        <v>4</v>
      </c>
      <c r="S367" s="2">
        <f t="shared" si="11"/>
        <v>6</v>
      </c>
    </row>
    <row r="368" spans="1:19" x14ac:dyDescent="0.25">
      <c r="A368">
        <v>868</v>
      </c>
      <c r="B368" s="29">
        <v>45083</v>
      </c>
      <c r="C368" s="29">
        <v>45622</v>
      </c>
      <c r="D368" t="s">
        <v>104</v>
      </c>
      <c r="E368" t="s">
        <v>88</v>
      </c>
      <c r="F368">
        <v>5</v>
      </c>
      <c r="G368">
        <v>2</v>
      </c>
      <c r="H368" t="s">
        <v>25</v>
      </c>
      <c r="I368" t="s">
        <v>97</v>
      </c>
      <c r="J368" t="s">
        <v>98</v>
      </c>
      <c r="K368" t="str">
        <f t="shared" si="10"/>
        <v>micrargus.herbigradus</v>
      </c>
      <c r="M368" s="4">
        <v>1</v>
      </c>
      <c r="S368" s="2">
        <f t="shared" si="11"/>
        <v>1</v>
      </c>
    </row>
    <row r="369" spans="1:19" x14ac:dyDescent="0.25">
      <c r="A369">
        <v>868</v>
      </c>
      <c r="B369" s="29">
        <v>45083</v>
      </c>
      <c r="C369" s="29">
        <v>45622</v>
      </c>
      <c r="D369" t="s">
        <v>104</v>
      </c>
      <c r="E369" t="s">
        <v>88</v>
      </c>
      <c r="F369">
        <v>5</v>
      </c>
      <c r="G369">
        <v>2</v>
      </c>
      <c r="H369" t="s">
        <v>25</v>
      </c>
      <c r="I369" t="s">
        <v>62</v>
      </c>
      <c r="J369" t="s">
        <v>63</v>
      </c>
      <c r="K369" t="str">
        <f t="shared" si="10"/>
        <v>walckenaeria.vigilax</v>
      </c>
      <c r="M369" s="4">
        <v>1</v>
      </c>
      <c r="S369" s="2">
        <f t="shared" si="11"/>
        <v>1</v>
      </c>
    </row>
    <row r="370" spans="1:19" x14ac:dyDescent="0.25">
      <c r="A370">
        <v>868</v>
      </c>
      <c r="B370" s="29">
        <v>45083</v>
      </c>
      <c r="C370" s="29">
        <v>45622</v>
      </c>
      <c r="D370" t="s">
        <v>104</v>
      </c>
      <c r="E370" t="s">
        <v>88</v>
      </c>
      <c r="F370">
        <v>5</v>
      </c>
      <c r="G370">
        <v>2</v>
      </c>
      <c r="H370" t="s">
        <v>25</v>
      </c>
      <c r="I370" t="s">
        <v>38</v>
      </c>
      <c r="J370" t="s">
        <v>39</v>
      </c>
      <c r="K370" t="str">
        <f t="shared" si="10"/>
        <v>bathyphantes.gracilis</v>
      </c>
      <c r="O370" s="1">
        <v>1</v>
      </c>
      <c r="S370" s="2">
        <f t="shared" si="11"/>
        <v>1</v>
      </c>
    </row>
    <row r="371" spans="1:19" x14ac:dyDescent="0.25">
      <c r="A371">
        <v>868</v>
      </c>
      <c r="B371" s="29">
        <v>45083</v>
      </c>
      <c r="C371" s="29">
        <v>45622</v>
      </c>
      <c r="D371" t="s">
        <v>104</v>
      </c>
      <c r="E371" t="s">
        <v>88</v>
      </c>
      <c r="F371">
        <v>5</v>
      </c>
      <c r="G371">
        <v>2</v>
      </c>
      <c r="H371" t="s">
        <v>25</v>
      </c>
      <c r="I371" t="s">
        <v>35</v>
      </c>
      <c r="J371" t="s">
        <v>36</v>
      </c>
      <c r="K371" t="str">
        <f t="shared" si="10"/>
        <v>gongylidiellum.vivum</v>
      </c>
      <c r="M371" s="4">
        <v>2</v>
      </c>
      <c r="S371" s="2">
        <f t="shared" si="11"/>
        <v>2</v>
      </c>
    </row>
    <row r="372" spans="1:19" x14ac:dyDescent="0.25">
      <c r="A372">
        <v>868</v>
      </c>
      <c r="B372" s="29">
        <v>45083</v>
      </c>
      <c r="C372" s="29">
        <v>45622</v>
      </c>
      <c r="D372" t="s">
        <v>104</v>
      </c>
      <c r="E372" t="s">
        <v>88</v>
      </c>
      <c r="F372">
        <v>5</v>
      </c>
      <c r="G372">
        <v>2</v>
      </c>
      <c r="H372" t="s">
        <v>49</v>
      </c>
      <c r="I372" t="s">
        <v>49</v>
      </c>
      <c r="J372" t="s">
        <v>16</v>
      </c>
      <c r="K372" t="str">
        <f t="shared" si="10"/>
        <v>immature.immature</v>
      </c>
      <c r="Q372" s="28">
        <v>4</v>
      </c>
      <c r="S372" s="2">
        <f t="shared" si="11"/>
        <v>4</v>
      </c>
    </row>
    <row r="373" spans="1:19" x14ac:dyDescent="0.25">
      <c r="A373">
        <v>871</v>
      </c>
      <c r="B373" s="29">
        <v>45083</v>
      </c>
      <c r="C373" s="29">
        <v>45622</v>
      </c>
      <c r="D373" t="s">
        <v>107</v>
      </c>
      <c r="E373" t="s">
        <v>88</v>
      </c>
      <c r="F373">
        <v>1</v>
      </c>
      <c r="G373">
        <v>2</v>
      </c>
      <c r="H373" t="s">
        <v>21</v>
      </c>
      <c r="I373" t="s">
        <v>77</v>
      </c>
      <c r="J373" t="s">
        <v>78</v>
      </c>
      <c r="K373" t="str">
        <f t="shared" si="10"/>
        <v>alopecosa.pulverulenta</v>
      </c>
      <c r="M373" s="4">
        <v>1</v>
      </c>
      <c r="S373" s="2">
        <f t="shared" si="11"/>
        <v>1</v>
      </c>
    </row>
    <row r="374" spans="1:19" x14ac:dyDescent="0.25">
      <c r="A374">
        <v>871</v>
      </c>
      <c r="B374" s="29">
        <v>45083</v>
      </c>
      <c r="C374" s="29">
        <v>45622</v>
      </c>
      <c r="D374" t="s">
        <v>107</v>
      </c>
      <c r="E374" t="s">
        <v>88</v>
      </c>
      <c r="F374">
        <v>1</v>
      </c>
      <c r="G374">
        <v>2</v>
      </c>
      <c r="H374" t="s">
        <v>21</v>
      </c>
      <c r="I374" t="s">
        <v>22</v>
      </c>
      <c r="J374" t="s">
        <v>76</v>
      </c>
      <c r="K374" t="str">
        <f t="shared" si="10"/>
        <v>pardosa.amentata</v>
      </c>
      <c r="M374" s="4">
        <v>8</v>
      </c>
      <c r="O374" s="1">
        <v>3</v>
      </c>
      <c r="S374" s="2">
        <f t="shared" si="11"/>
        <v>11</v>
      </c>
    </row>
    <row r="375" spans="1:19" x14ac:dyDescent="0.25">
      <c r="A375">
        <v>871</v>
      </c>
      <c r="B375" s="29">
        <v>45083</v>
      </c>
      <c r="C375" s="29">
        <v>45622</v>
      </c>
      <c r="D375" t="s">
        <v>107</v>
      </c>
      <c r="E375" t="s">
        <v>88</v>
      </c>
      <c r="F375">
        <v>1</v>
      </c>
      <c r="G375">
        <v>2</v>
      </c>
      <c r="H375" t="s">
        <v>21</v>
      </c>
      <c r="I375" t="s">
        <v>22</v>
      </c>
      <c r="J375" t="s">
        <v>24</v>
      </c>
      <c r="K375" t="str">
        <f t="shared" si="10"/>
        <v>pardosa.palustris</v>
      </c>
      <c r="M375" s="4">
        <v>8</v>
      </c>
      <c r="O375" s="1">
        <v>2</v>
      </c>
      <c r="S375" s="2">
        <f t="shared" si="11"/>
        <v>10</v>
      </c>
    </row>
    <row r="376" spans="1:19" x14ac:dyDescent="0.25">
      <c r="A376">
        <v>871</v>
      </c>
      <c r="B376" s="29">
        <v>45083</v>
      </c>
      <c r="C376" s="29">
        <v>45622</v>
      </c>
      <c r="D376" t="s">
        <v>107</v>
      </c>
      <c r="E376" t="s">
        <v>88</v>
      </c>
      <c r="F376">
        <v>1</v>
      </c>
      <c r="G376">
        <v>2</v>
      </c>
      <c r="H376" t="s">
        <v>21</v>
      </c>
      <c r="I376" t="s">
        <v>22</v>
      </c>
      <c r="J376" t="s">
        <v>23</v>
      </c>
      <c r="K376" t="str">
        <f t="shared" si="10"/>
        <v>pardosa.pullata</v>
      </c>
      <c r="M376" s="4">
        <v>9</v>
      </c>
      <c r="O376" s="1">
        <v>3</v>
      </c>
      <c r="S376" s="2">
        <f t="shared" si="11"/>
        <v>12</v>
      </c>
    </row>
    <row r="377" spans="1:19" x14ac:dyDescent="0.25">
      <c r="A377">
        <v>871</v>
      </c>
      <c r="B377" s="29">
        <v>45083</v>
      </c>
      <c r="C377" s="29">
        <v>45622</v>
      </c>
      <c r="D377" t="s">
        <v>107</v>
      </c>
      <c r="E377" t="s">
        <v>88</v>
      </c>
      <c r="F377">
        <v>1</v>
      </c>
      <c r="G377">
        <v>2</v>
      </c>
      <c r="H377" t="s">
        <v>28</v>
      </c>
      <c r="I377" t="s">
        <v>29</v>
      </c>
      <c r="J377" t="s">
        <v>30</v>
      </c>
      <c r="K377" t="str">
        <f t="shared" si="10"/>
        <v>pachygnatha.degeeri</v>
      </c>
      <c r="M377" s="4">
        <v>13</v>
      </c>
      <c r="O377" s="1">
        <v>10</v>
      </c>
      <c r="S377" s="2">
        <f t="shared" si="11"/>
        <v>23</v>
      </c>
    </row>
    <row r="378" spans="1:19" x14ac:dyDescent="0.25">
      <c r="A378">
        <v>871</v>
      </c>
      <c r="B378" s="29">
        <v>45083</v>
      </c>
      <c r="C378" s="29">
        <v>45622</v>
      </c>
      <c r="D378" t="s">
        <v>107</v>
      </c>
      <c r="E378" t="s">
        <v>88</v>
      </c>
      <c r="F378">
        <v>1</v>
      </c>
      <c r="G378">
        <v>2</v>
      </c>
      <c r="H378" t="s">
        <v>25</v>
      </c>
      <c r="I378" t="s">
        <v>26</v>
      </c>
      <c r="J378" t="s">
        <v>27</v>
      </c>
      <c r="K378" t="str">
        <f t="shared" si="10"/>
        <v>oedothorax.fuscus</v>
      </c>
      <c r="O378" s="1">
        <v>2</v>
      </c>
      <c r="S378" s="2">
        <f t="shared" si="11"/>
        <v>2</v>
      </c>
    </row>
    <row r="379" spans="1:19" x14ac:dyDescent="0.25">
      <c r="A379">
        <v>871</v>
      </c>
      <c r="B379" s="29">
        <v>45083</v>
      </c>
      <c r="C379" s="29">
        <v>45622</v>
      </c>
      <c r="D379" t="s">
        <v>107</v>
      </c>
      <c r="E379" t="s">
        <v>88</v>
      </c>
      <c r="F379">
        <v>1</v>
      </c>
      <c r="G379">
        <v>2</v>
      </c>
      <c r="H379" t="s">
        <v>25</v>
      </c>
      <c r="I379" t="s">
        <v>26</v>
      </c>
      <c r="J379" t="s">
        <v>37</v>
      </c>
      <c r="K379" t="str">
        <f t="shared" si="10"/>
        <v>oedothorax.retusus</v>
      </c>
      <c r="M379" s="4">
        <v>1</v>
      </c>
      <c r="O379" s="1">
        <v>1</v>
      </c>
      <c r="S379" s="2">
        <f t="shared" si="11"/>
        <v>2</v>
      </c>
    </row>
    <row r="380" spans="1:19" x14ac:dyDescent="0.25">
      <c r="A380">
        <v>871</v>
      </c>
      <c r="B380" s="29">
        <v>45083</v>
      </c>
      <c r="C380" s="29">
        <v>45622</v>
      </c>
      <c r="D380" t="s">
        <v>107</v>
      </c>
      <c r="E380" t="s">
        <v>88</v>
      </c>
      <c r="F380">
        <v>1</v>
      </c>
      <c r="G380">
        <v>2</v>
      </c>
      <c r="H380" t="s">
        <v>25</v>
      </c>
      <c r="I380" t="s">
        <v>31</v>
      </c>
      <c r="J380" t="s">
        <v>32</v>
      </c>
      <c r="K380" t="str">
        <f t="shared" si="10"/>
        <v>savignia.frontata</v>
      </c>
      <c r="M380" s="4">
        <v>5</v>
      </c>
      <c r="O380" s="1">
        <v>2</v>
      </c>
      <c r="S380" s="2">
        <f t="shared" si="11"/>
        <v>7</v>
      </c>
    </row>
    <row r="381" spans="1:19" x14ac:dyDescent="0.25">
      <c r="A381">
        <v>871</v>
      </c>
      <c r="B381" s="29">
        <v>45083</v>
      </c>
      <c r="C381" s="29">
        <v>45622</v>
      </c>
      <c r="D381" t="s">
        <v>107</v>
      </c>
      <c r="E381" t="s">
        <v>88</v>
      </c>
      <c r="F381">
        <v>1</v>
      </c>
      <c r="G381">
        <v>2</v>
      </c>
      <c r="H381" t="s">
        <v>25</v>
      </c>
      <c r="I381" t="s">
        <v>43</v>
      </c>
      <c r="J381" t="s">
        <v>44</v>
      </c>
      <c r="K381" t="str">
        <f t="shared" si="10"/>
        <v>dicymbium.nigrum</v>
      </c>
      <c r="O381" s="1">
        <v>4</v>
      </c>
      <c r="S381" s="2">
        <f t="shared" si="11"/>
        <v>4</v>
      </c>
    </row>
    <row r="382" spans="1:19" x14ac:dyDescent="0.25">
      <c r="A382">
        <v>871</v>
      </c>
      <c r="B382" s="29">
        <v>45083</v>
      </c>
      <c r="C382" s="29">
        <v>45622</v>
      </c>
      <c r="D382" t="s">
        <v>107</v>
      </c>
      <c r="E382" t="s">
        <v>88</v>
      </c>
      <c r="F382">
        <v>1</v>
      </c>
      <c r="G382">
        <v>2</v>
      </c>
      <c r="H382" t="s">
        <v>25</v>
      </c>
      <c r="I382" t="s">
        <v>43</v>
      </c>
      <c r="J382" t="s">
        <v>96</v>
      </c>
      <c r="K382" t="str">
        <f t="shared" si="10"/>
        <v>dicymbium.tibiale</v>
      </c>
      <c r="O382" s="1">
        <v>1</v>
      </c>
      <c r="S382" s="2">
        <f t="shared" si="11"/>
        <v>1</v>
      </c>
    </row>
    <row r="383" spans="1:19" x14ac:dyDescent="0.25">
      <c r="A383">
        <v>871</v>
      </c>
      <c r="B383" s="29">
        <v>45083</v>
      </c>
      <c r="C383" s="29">
        <v>45622</v>
      </c>
      <c r="D383" t="s">
        <v>107</v>
      </c>
      <c r="E383" t="s">
        <v>88</v>
      </c>
      <c r="F383">
        <v>1</v>
      </c>
      <c r="G383">
        <v>2</v>
      </c>
      <c r="H383" t="s">
        <v>25</v>
      </c>
      <c r="I383" t="s">
        <v>33</v>
      </c>
      <c r="J383" t="s">
        <v>40</v>
      </c>
      <c r="K383" t="str">
        <f t="shared" si="10"/>
        <v>erigone.atra</v>
      </c>
      <c r="M383" s="4">
        <v>1</v>
      </c>
      <c r="S383" s="2">
        <f t="shared" si="11"/>
        <v>1</v>
      </c>
    </row>
    <row r="384" spans="1:19" x14ac:dyDescent="0.25">
      <c r="A384">
        <v>871</v>
      </c>
      <c r="B384" s="29">
        <v>45083</v>
      </c>
      <c r="C384" s="29">
        <v>45622</v>
      </c>
      <c r="D384" t="s">
        <v>107</v>
      </c>
      <c r="E384" t="s">
        <v>88</v>
      </c>
      <c r="F384">
        <v>1</v>
      </c>
      <c r="G384">
        <v>2</v>
      </c>
      <c r="H384" t="s">
        <v>25</v>
      </c>
      <c r="I384" t="s">
        <v>35</v>
      </c>
      <c r="J384" t="s">
        <v>36</v>
      </c>
      <c r="K384" t="str">
        <f t="shared" si="10"/>
        <v>gongylidiellum.vivum</v>
      </c>
      <c r="M384" s="4">
        <v>4</v>
      </c>
      <c r="S384" s="2">
        <f t="shared" si="11"/>
        <v>4</v>
      </c>
    </row>
    <row r="385" spans="1:19" x14ac:dyDescent="0.25">
      <c r="A385">
        <v>871</v>
      </c>
      <c r="B385" s="29">
        <v>45083</v>
      </c>
      <c r="C385" s="29">
        <v>45622</v>
      </c>
      <c r="D385" t="s">
        <v>107</v>
      </c>
      <c r="E385" t="s">
        <v>88</v>
      </c>
      <c r="F385">
        <v>1</v>
      </c>
      <c r="G385">
        <v>2</v>
      </c>
      <c r="H385" t="s">
        <v>25</v>
      </c>
      <c r="I385" t="s">
        <v>58</v>
      </c>
      <c r="J385" t="s">
        <v>73</v>
      </c>
      <c r="K385" t="str">
        <f t="shared" si="10"/>
        <v>palliduphantes.ericaeus</v>
      </c>
      <c r="M385" s="4">
        <v>1</v>
      </c>
      <c r="S385" s="2">
        <f t="shared" si="11"/>
        <v>1</v>
      </c>
    </row>
    <row r="386" spans="1:19" x14ac:dyDescent="0.25">
      <c r="A386">
        <v>874</v>
      </c>
      <c r="B386" s="29">
        <v>45083</v>
      </c>
      <c r="C386" s="29">
        <v>45622</v>
      </c>
      <c r="D386" t="s">
        <v>107</v>
      </c>
      <c r="E386" t="s">
        <v>88</v>
      </c>
      <c r="F386">
        <v>2</v>
      </c>
      <c r="G386">
        <v>2</v>
      </c>
      <c r="H386" t="s">
        <v>108</v>
      </c>
      <c r="I386" t="s">
        <v>109</v>
      </c>
      <c r="J386" t="s">
        <v>110</v>
      </c>
      <c r="K386" t="str">
        <f t="shared" ref="K386:K449" si="12">LOWER(I386&amp;"."&amp;J386)</f>
        <v>xysticus.cristatus</v>
      </c>
      <c r="M386" s="4">
        <v>1</v>
      </c>
      <c r="S386" s="2">
        <f t="shared" ref="S386:S449" si="13">SUM(M386,O386,Q386,R386)</f>
        <v>1</v>
      </c>
    </row>
    <row r="387" spans="1:19" x14ac:dyDescent="0.25">
      <c r="A387">
        <v>874</v>
      </c>
      <c r="B387" s="29">
        <v>45083</v>
      </c>
      <c r="C387" s="29">
        <v>45622</v>
      </c>
      <c r="D387" t="s">
        <v>107</v>
      </c>
      <c r="E387" t="s">
        <v>88</v>
      </c>
      <c r="F387">
        <v>2</v>
      </c>
      <c r="G387">
        <v>2</v>
      </c>
      <c r="H387" t="s">
        <v>21</v>
      </c>
      <c r="I387" t="s">
        <v>22</v>
      </c>
      <c r="J387" t="s">
        <v>76</v>
      </c>
      <c r="K387" t="str">
        <f t="shared" si="12"/>
        <v>pardosa.amentata</v>
      </c>
      <c r="M387" s="4">
        <v>9</v>
      </c>
      <c r="S387" s="2">
        <f t="shared" si="13"/>
        <v>9</v>
      </c>
    </row>
    <row r="388" spans="1:19" x14ac:dyDescent="0.25">
      <c r="A388">
        <v>874</v>
      </c>
      <c r="B388" s="29">
        <v>45083</v>
      </c>
      <c r="C388" s="29">
        <v>45622</v>
      </c>
      <c r="D388" t="s">
        <v>107</v>
      </c>
      <c r="E388" t="s">
        <v>88</v>
      </c>
      <c r="F388">
        <v>2</v>
      </c>
      <c r="G388">
        <v>2</v>
      </c>
      <c r="H388" t="s">
        <v>21</v>
      </c>
      <c r="I388" t="s">
        <v>22</v>
      </c>
      <c r="J388" t="s">
        <v>24</v>
      </c>
      <c r="K388" t="str">
        <f t="shared" si="12"/>
        <v>pardosa.palustris</v>
      </c>
      <c r="M388" s="4">
        <v>8</v>
      </c>
      <c r="O388" s="1">
        <v>1</v>
      </c>
      <c r="S388" s="2">
        <f t="shared" si="13"/>
        <v>9</v>
      </c>
    </row>
    <row r="389" spans="1:19" x14ac:dyDescent="0.25">
      <c r="A389">
        <v>874</v>
      </c>
      <c r="B389" s="29">
        <v>45083</v>
      </c>
      <c r="C389" s="29">
        <v>45622</v>
      </c>
      <c r="D389" t="s">
        <v>107</v>
      </c>
      <c r="E389" t="s">
        <v>88</v>
      </c>
      <c r="F389">
        <v>2</v>
      </c>
      <c r="G389">
        <v>2</v>
      </c>
      <c r="H389" t="s">
        <v>21</v>
      </c>
      <c r="I389" t="s">
        <v>22</v>
      </c>
      <c r="J389" t="s">
        <v>23</v>
      </c>
      <c r="K389" t="str">
        <f t="shared" si="12"/>
        <v>pardosa.pullata</v>
      </c>
      <c r="M389" s="4">
        <v>1</v>
      </c>
      <c r="S389" s="2">
        <f t="shared" si="13"/>
        <v>1</v>
      </c>
    </row>
    <row r="390" spans="1:19" x14ac:dyDescent="0.25">
      <c r="A390">
        <v>874</v>
      </c>
      <c r="B390" s="29">
        <v>45083</v>
      </c>
      <c r="C390" s="29">
        <v>45622</v>
      </c>
      <c r="D390" t="s">
        <v>107</v>
      </c>
      <c r="E390" t="s">
        <v>88</v>
      </c>
      <c r="F390">
        <v>2</v>
      </c>
      <c r="G390">
        <v>2</v>
      </c>
      <c r="H390" t="s">
        <v>28</v>
      </c>
      <c r="I390" t="s">
        <v>29</v>
      </c>
      <c r="J390" t="s">
        <v>30</v>
      </c>
      <c r="K390" t="str">
        <f t="shared" si="12"/>
        <v>pachygnatha.degeeri</v>
      </c>
      <c r="M390" s="4">
        <v>3</v>
      </c>
      <c r="O390" s="1">
        <v>9</v>
      </c>
      <c r="S390" s="2">
        <f t="shared" si="13"/>
        <v>12</v>
      </c>
    </row>
    <row r="391" spans="1:19" x14ac:dyDescent="0.25">
      <c r="A391">
        <v>874</v>
      </c>
      <c r="B391" s="29">
        <v>45083</v>
      </c>
      <c r="C391" s="29">
        <v>45622</v>
      </c>
      <c r="D391" t="s">
        <v>107</v>
      </c>
      <c r="E391" t="s">
        <v>88</v>
      </c>
      <c r="F391">
        <v>2</v>
      </c>
      <c r="G391">
        <v>2</v>
      </c>
      <c r="H391" t="s">
        <v>49</v>
      </c>
      <c r="I391" t="s">
        <v>49</v>
      </c>
      <c r="J391" t="s">
        <v>16</v>
      </c>
      <c r="K391" t="str">
        <f t="shared" si="12"/>
        <v>immature.immature</v>
      </c>
      <c r="Q391" s="28">
        <v>2</v>
      </c>
      <c r="S391" s="2">
        <f t="shared" si="13"/>
        <v>2</v>
      </c>
    </row>
    <row r="392" spans="1:19" x14ac:dyDescent="0.25">
      <c r="A392">
        <v>874</v>
      </c>
      <c r="B392" s="29">
        <v>45083</v>
      </c>
      <c r="C392" s="29">
        <v>45622</v>
      </c>
      <c r="D392" t="s">
        <v>107</v>
      </c>
      <c r="E392" t="s">
        <v>88</v>
      </c>
      <c r="F392">
        <v>2</v>
      </c>
      <c r="G392">
        <v>2</v>
      </c>
      <c r="H392" t="s">
        <v>25</v>
      </c>
      <c r="I392" t="s">
        <v>26</v>
      </c>
      <c r="J392" t="s">
        <v>27</v>
      </c>
      <c r="K392" t="str">
        <f t="shared" si="12"/>
        <v>oedothorax.fuscus</v>
      </c>
      <c r="O392" s="1">
        <v>2</v>
      </c>
      <c r="S392" s="2">
        <f t="shared" si="13"/>
        <v>2</v>
      </c>
    </row>
    <row r="393" spans="1:19" x14ac:dyDescent="0.25">
      <c r="A393">
        <v>874</v>
      </c>
      <c r="B393" s="29">
        <v>45083</v>
      </c>
      <c r="C393" s="29">
        <v>45622</v>
      </c>
      <c r="D393" t="s">
        <v>107</v>
      </c>
      <c r="E393" t="s">
        <v>88</v>
      </c>
      <c r="F393">
        <v>2</v>
      </c>
      <c r="G393">
        <v>2</v>
      </c>
      <c r="H393" t="s">
        <v>25</v>
      </c>
      <c r="I393" t="s">
        <v>26</v>
      </c>
      <c r="J393" t="s">
        <v>37</v>
      </c>
      <c r="K393" t="str">
        <f t="shared" si="12"/>
        <v>oedothorax.retusus</v>
      </c>
      <c r="M393" s="4">
        <v>2</v>
      </c>
      <c r="O393" s="1">
        <v>1</v>
      </c>
      <c r="S393" s="2">
        <f t="shared" si="13"/>
        <v>3</v>
      </c>
    </row>
    <row r="394" spans="1:19" x14ac:dyDescent="0.25">
      <c r="A394">
        <v>874</v>
      </c>
      <c r="B394" s="29">
        <v>45083</v>
      </c>
      <c r="C394" s="29">
        <v>45622</v>
      </c>
      <c r="D394" t="s">
        <v>107</v>
      </c>
      <c r="E394" t="s">
        <v>88</v>
      </c>
      <c r="F394">
        <v>2</v>
      </c>
      <c r="G394">
        <v>2</v>
      </c>
      <c r="H394" t="s">
        <v>25</v>
      </c>
      <c r="I394" t="s">
        <v>43</v>
      </c>
      <c r="J394" t="s">
        <v>44</v>
      </c>
      <c r="K394" t="str">
        <f t="shared" si="12"/>
        <v>dicymbium.nigrum</v>
      </c>
      <c r="O394" s="1">
        <v>2</v>
      </c>
      <c r="S394" s="2">
        <f t="shared" si="13"/>
        <v>2</v>
      </c>
    </row>
    <row r="395" spans="1:19" x14ac:dyDescent="0.25">
      <c r="A395">
        <v>874</v>
      </c>
      <c r="B395" s="29">
        <v>45083</v>
      </c>
      <c r="C395" s="29">
        <v>45622</v>
      </c>
      <c r="D395" t="s">
        <v>107</v>
      </c>
      <c r="E395" t="s">
        <v>88</v>
      </c>
      <c r="F395">
        <v>2</v>
      </c>
      <c r="G395">
        <v>2</v>
      </c>
      <c r="H395" t="s">
        <v>25</v>
      </c>
      <c r="I395" t="s">
        <v>85</v>
      </c>
      <c r="J395" t="s">
        <v>86</v>
      </c>
      <c r="K395" t="str">
        <f t="shared" si="12"/>
        <v>erigonella.ignobilis</v>
      </c>
      <c r="M395" s="4">
        <v>1</v>
      </c>
      <c r="S395" s="2">
        <f t="shared" si="13"/>
        <v>1</v>
      </c>
    </row>
    <row r="396" spans="1:19" x14ac:dyDescent="0.25">
      <c r="A396">
        <v>874</v>
      </c>
      <c r="B396" s="29">
        <v>45083</v>
      </c>
      <c r="C396" s="29">
        <v>45622</v>
      </c>
      <c r="D396" t="s">
        <v>107</v>
      </c>
      <c r="E396" t="s">
        <v>88</v>
      </c>
      <c r="F396">
        <v>2</v>
      </c>
      <c r="G396">
        <v>2</v>
      </c>
      <c r="H396" t="s">
        <v>25</v>
      </c>
      <c r="I396" t="s">
        <v>45</v>
      </c>
      <c r="J396" t="s">
        <v>46</v>
      </c>
      <c r="K396" t="str">
        <f t="shared" si="12"/>
        <v>tenuiphantes.tenuis</v>
      </c>
      <c r="M396" s="4">
        <v>1</v>
      </c>
      <c r="S396" s="2">
        <f t="shared" si="13"/>
        <v>1</v>
      </c>
    </row>
    <row r="397" spans="1:19" x14ac:dyDescent="0.25">
      <c r="A397">
        <v>874</v>
      </c>
      <c r="B397" s="29">
        <v>45083</v>
      </c>
      <c r="C397" s="29">
        <v>45622</v>
      </c>
      <c r="D397" t="s">
        <v>107</v>
      </c>
      <c r="E397" t="s">
        <v>88</v>
      </c>
      <c r="F397">
        <v>2</v>
      </c>
      <c r="G397">
        <v>2</v>
      </c>
      <c r="H397" t="s">
        <v>25</v>
      </c>
      <c r="I397" t="s">
        <v>31</v>
      </c>
      <c r="J397" t="s">
        <v>32</v>
      </c>
      <c r="K397" t="str">
        <f t="shared" si="12"/>
        <v>savignia.frontata</v>
      </c>
      <c r="M397" s="4">
        <v>2</v>
      </c>
      <c r="S397" s="2">
        <f t="shared" si="13"/>
        <v>2</v>
      </c>
    </row>
    <row r="398" spans="1:19" x14ac:dyDescent="0.25">
      <c r="A398">
        <v>874</v>
      </c>
      <c r="B398" s="29">
        <v>45083</v>
      </c>
      <c r="C398" s="29">
        <v>45622</v>
      </c>
      <c r="D398" t="s">
        <v>107</v>
      </c>
      <c r="E398" t="s">
        <v>88</v>
      </c>
      <c r="F398">
        <v>2</v>
      </c>
      <c r="G398">
        <v>2</v>
      </c>
      <c r="H398" t="s">
        <v>25</v>
      </c>
      <c r="I398" t="s">
        <v>35</v>
      </c>
      <c r="J398" t="s">
        <v>36</v>
      </c>
      <c r="K398" t="str">
        <f t="shared" si="12"/>
        <v>gongylidiellum.vivum</v>
      </c>
      <c r="M398" s="4">
        <v>2</v>
      </c>
      <c r="S398" s="2">
        <f t="shared" si="13"/>
        <v>2</v>
      </c>
    </row>
    <row r="399" spans="1:19" x14ac:dyDescent="0.25">
      <c r="A399">
        <v>874</v>
      </c>
      <c r="B399" s="29">
        <v>45083</v>
      </c>
      <c r="C399" s="29">
        <v>45622</v>
      </c>
      <c r="D399" t="s">
        <v>107</v>
      </c>
      <c r="E399" t="s">
        <v>88</v>
      </c>
      <c r="F399">
        <v>2</v>
      </c>
      <c r="G399">
        <v>2</v>
      </c>
      <c r="H399" t="s">
        <v>25</v>
      </c>
      <c r="I399" t="s">
        <v>38</v>
      </c>
      <c r="J399" t="s">
        <v>39</v>
      </c>
      <c r="K399" t="str">
        <f t="shared" si="12"/>
        <v>bathyphantes.gracilis</v>
      </c>
      <c r="M399" s="4">
        <v>1</v>
      </c>
      <c r="S399" s="2">
        <f t="shared" si="13"/>
        <v>1</v>
      </c>
    </row>
    <row r="400" spans="1:19" x14ac:dyDescent="0.25">
      <c r="A400">
        <v>877</v>
      </c>
      <c r="B400" s="29">
        <v>45083</v>
      </c>
      <c r="C400" s="29">
        <v>45622</v>
      </c>
      <c r="D400" t="s">
        <v>107</v>
      </c>
      <c r="E400" t="s">
        <v>88</v>
      </c>
      <c r="F400">
        <v>3</v>
      </c>
      <c r="G400">
        <v>2</v>
      </c>
      <c r="H400" t="s">
        <v>21</v>
      </c>
      <c r="I400" t="s">
        <v>71</v>
      </c>
      <c r="J400" t="s">
        <v>72</v>
      </c>
      <c r="K400" t="str">
        <f t="shared" si="12"/>
        <v>pirata.piraticus</v>
      </c>
      <c r="M400" s="4">
        <v>2</v>
      </c>
      <c r="S400" s="2">
        <f t="shared" si="13"/>
        <v>2</v>
      </c>
    </row>
    <row r="401" spans="1:19" x14ac:dyDescent="0.25">
      <c r="A401">
        <v>877</v>
      </c>
      <c r="B401" s="29">
        <v>45083</v>
      </c>
      <c r="C401" s="29">
        <v>45622</v>
      </c>
      <c r="D401" t="s">
        <v>107</v>
      </c>
      <c r="E401" t="s">
        <v>88</v>
      </c>
      <c r="F401">
        <v>3</v>
      </c>
      <c r="G401">
        <v>2</v>
      </c>
      <c r="H401" t="s">
        <v>21</v>
      </c>
      <c r="I401" t="s">
        <v>22</v>
      </c>
      <c r="J401" t="s">
        <v>76</v>
      </c>
      <c r="K401" t="str">
        <f t="shared" si="12"/>
        <v>pardosa.amentata</v>
      </c>
      <c r="M401" s="4">
        <v>1</v>
      </c>
      <c r="S401" s="2">
        <f t="shared" si="13"/>
        <v>1</v>
      </c>
    </row>
    <row r="402" spans="1:19" x14ac:dyDescent="0.25">
      <c r="A402">
        <v>877</v>
      </c>
      <c r="B402" s="29">
        <v>45083</v>
      </c>
      <c r="C402" s="29">
        <v>45622</v>
      </c>
      <c r="D402" t="s">
        <v>107</v>
      </c>
      <c r="E402" t="s">
        <v>88</v>
      </c>
      <c r="F402">
        <v>3</v>
      </c>
      <c r="G402">
        <v>2</v>
      </c>
      <c r="H402" t="s">
        <v>21</v>
      </c>
      <c r="I402" t="s">
        <v>22</v>
      </c>
      <c r="J402" t="s">
        <v>23</v>
      </c>
      <c r="K402" t="str">
        <f t="shared" si="12"/>
        <v>pardosa.pullata</v>
      </c>
      <c r="M402" s="4">
        <v>3</v>
      </c>
      <c r="S402" s="2">
        <f t="shared" si="13"/>
        <v>3</v>
      </c>
    </row>
    <row r="403" spans="1:19" x14ac:dyDescent="0.25">
      <c r="A403">
        <v>877</v>
      </c>
      <c r="B403" s="29">
        <v>45083</v>
      </c>
      <c r="C403" s="29">
        <v>45622</v>
      </c>
      <c r="D403" t="s">
        <v>107</v>
      </c>
      <c r="E403" t="s">
        <v>88</v>
      </c>
      <c r="F403">
        <v>3</v>
      </c>
      <c r="G403">
        <v>2</v>
      </c>
      <c r="H403" t="s">
        <v>28</v>
      </c>
      <c r="I403" t="s">
        <v>29</v>
      </c>
      <c r="J403" t="s">
        <v>30</v>
      </c>
      <c r="K403" t="str">
        <f t="shared" si="12"/>
        <v>pachygnatha.degeeri</v>
      </c>
      <c r="M403" s="4">
        <v>3</v>
      </c>
      <c r="O403" s="1">
        <v>8</v>
      </c>
      <c r="S403" s="2">
        <f t="shared" si="13"/>
        <v>11</v>
      </c>
    </row>
    <row r="404" spans="1:19" x14ac:dyDescent="0.25">
      <c r="A404">
        <v>877</v>
      </c>
      <c r="B404" s="29">
        <v>45083</v>
      </c>
      <c r="C404" s="29">
        <v>45622</v>
      </c>
      <c r="D404" t="s">
        <v>107</v>
      </c>
      <c r="E404" t="s">
        <v>88</v>
      </c>
      <c r="F404">
        <v>3</v>
      </c>
      <c r="G404">
        <v>2</v>
      </c>
      <c r="H404" t="s">
        <v>25</v>
      </c>
      <c r="I404" t="s">
        <v>26</v>
      </c>
      <c r="J404" t="s">
        <v>37</v>
      </c>
      <c r="K404" t="str">
        <f t="shared" si="12"/>
        <v>oedothorax.retusus</v>
      </c>
      <c r="M404" s="4">
        <v>2</v>
      </c>
      <c r="O404" s="1">
        <v>9</v>
      </c>
      <c r="S404" s="2">
        <f t="shared" si="13"/>
        <v>11</v>
      </c>
    </row>
    <row r="405" spans="1:19" x14ac:dyDescent="0.25">
      <c r="A405">
        <v>877</v>
      </c>
      <c r="B405" s="29">
        <v>45083</v>
      </c>
      <c r="C405" s="29">
        <v>45622</v>
      </c>
      <c r="D405" t="s">
        <v>107</v>
      </c>
      <c r="E405" t="s">
        <v>88</v>
      </c>
      <c r="F405">
        <v>3</v>
      </c>
      <c r="G405">
        <v>2</v>
      </c>
      <c r="H405" t="s">
        <v>25</v>
      </c>
      <c r="I405" t="s">
        <v>26</v>
      </c>
      <c r="J405" t="s">
        <v>27</v>
      </c>
      <c r="K405" t="str">
        <f t="shared" si="12"/>
        <v>oedothorax.fuscus</v>
      </c>
      <c r="O405" s="1">
        <v>2</v>
      </c>
      <c r="S405" s="2">
        <f t="shared" si="13"/>
        <v>2</v>
      </c>
    </row>
    <row r="406" spans="1:19" x14ac:dyDescent="0.25">
      <c r="A406">
        <v>877</v>
      </c>
      <c r="B406" s="29">
        <v>45083</v>
      </c>
      <c r="C406" s="29">
        <v>45622</v>
      </c>
      <c r="D406" t="s">
        <v>107</v>
      </c>
      <c r="E406" t="s">
        <v>88</v>
      </c>
      <c r="F406">
        <v>3</v>
      </c>
      <c r="G406">
        <v>2</v>
      </c>
      <c r="H406" t="s">
        <v>25</v>
      </c>
      <c r="I406" t="s">
        <v>97</v>
      </c>
      <c r="J406" t="s">
        <v>98</v>
      </c>
      <c r="K406" t="str">
        <f t="shared" si="12"/>
        <v>micrargus.herbigradus</v>
      </c>
      <c r="O406" s="1">
        <v>1</v>
      </c>
      <c r="S406" s="2">
        <f t="shared" si="13"/>
        <v>1</v>
      </c>
    </row>
    <row r="407" spans="1:19" x14ac:dyDescent="0.25">
      <c r="A407">
        <v>877</v>
      </c>
      <c r="B407" s="29">
        <v>45083</v>
      </c>
      <c r="C407" s="29">
        <v>45622</v>
      </c>
      <c r="D407" t="s">
        <v>107</v>
      </c>
      <c r="E407" t="s">
        <v>88</v>
      </c>
      <c r="F407">
        <v>3</v>
      </c>
      <c r="G407">
        <v>2</v>
      </c>
      <c r="H407" t="s">
        <v>25</v>
      </c>
      <c r="I407" t="s">
        <v>31</v>
      </c>
      <c r="J407" t="s">
        <v>32</v>
      </c>
      <c r="K407" t="str">
        <f t="shared" si="12"/>
        <v>savignia.frontata</v>
      </c>
      <c r="M407" s="4">
        <v>3</v>
      </c>
      <c r="O407" s="1">
        <v>3</v>
      </c>
      <c r="S407" s="2">
        <f t="shared" si="13"/>
        <v>6</v>
      </c>
    </row>
    <row r="408" spans="1:19" x14ac:dyDescent="0.25">
      <c r="A408">
        <v>877</v>
      </c>
      <c r="B408" s="29">
        <v>45083</v>
      </c>
      <c r="C408" s="29">
        <v>45622</v>
      </c>
      <c r="D408" t="s">
        <v>107</v>
      </c>
      <c r="E408" t="s">
        <v>88</v>
      </c>
      <c r="F408">
        <v>3</v>
      </c>
      <c r="G408">
        <v>2</v>
      </c>
      <c r="H408" t="s">
        <v>25</v>
      </c>
      <c r="I408" t="s">
        <v>43</v>
      </c>
      <c r="J408" t="s">
        <v>44</v>
      </c>
      <c r="K408" t="str">
        <f t="shared" si="12"/>
        <v>dicymbium.nigrum</v>
      </c>
      <c r="O408" s="1">
        <v>2</v>
      </c>
      <c r="S408" s="2">
        <f t="shared" si="13"/>
        <v>2</v>
      </c>
    </row>
    <row r="409" spans="1:19" x14ac:dyDescent="0.25">
      <c r="A409">
        <v>877</v>
      </c>
      <c r="B409" s="29">
        <v>45083</v>
      </c>
      <c r="C409" s="29">
        <v>45622</v>
      </c>
      <c r="D409" t="s">
        <v>107</v>
      </c>
      <c r="E409" t="s">
        <v>88</v>
      </c>
      <c r="F409">
        <v>3</v>
      </c>
      <c r="G409">
        <v>2</v>
      </c>
      <c r="H409" t="s">
        <v>25</v>
      </c>
      <c r="I409" t="s">
        <v>38</v>
      </c>
      <c r="J409" t="s">
        <v>39</v>
      </c>
      <c r="K409" t="str">
        <f t="shared" si="12"/>
        <v>bathyphantes.gracilis</v>
      </c>
      <c r="M409" s="4">
        <v>2</v>
      </c>
      <c r="S409" s="2">
        <f t="shared" si="13"/>
        <v>2</v>
      </c>
    </row>
    <row r="410" spans="1:19" x14ac:dyDescent="0.25">
      <c r="A410">
        <v>877</v>
      </c>
      <c r="B410" s="29">
        <v>45083</v>
      </c>
      <c r="C410" s="29">
        <v>45622</v>
      </c>
      <c r="D410" t="s">
        <v>107</v>
      </c>
      <c r="E410" t="s">
        <v>88</v>
      </c>
      <c r="F410">
        <v>3</v>
      </c>
      <c r="G410">
        <v>2</v>
      </c>
      <c r="H410" t="s">
        <v>25</v>
      </c>
      <c r="I410" t="s">
        <v>35</v>
      </c>
      <c r="J410" t="s">
        <v>36</v>
      </c>
      <c r="K410" t="str">
        <f t="shared" si="12"/>
        <v>gongylidiellum.vivum</v>
      </c>
      <c r="M410" s="4">
        <v>5</v>
      </c>
      <c r="S410" s="2">
        <f t="shared" si="13"/>
        <v>5</v>
      </c>
    </row>
    <row r="411" spans="1:19" x14ac:dyDescent="0.25">
      <c r="A411">
        <v>877</v>
      </c>
      <c r="B411" s="29">
        <v>45083</v>
      </c>
      <c r="C411" s="29">
        <v>45622</v>
      </c>
      <c r="D411" t="s">
        <v>107</v>
      </c>
      <c r="E411" t="s">
        <v>88</v>
      </c>
      <c r="F411">
        <v>3</v>
      </c>
      <c r="G411">
        <v>2</v>
      </c>
      <c r="H411" t="s">
        <v>25</v>
      </c>
      <c r="I411" t="s">
        <v>45</v>
      </c>
      <c r="J411" t="s">
        <v>46</v>
      </c>
      <c r="K411" t="str">
        <f t="shared" si="12"/>
        <v>tenuiphantes.tenuis</v>
      </c>
      <c r="O411" s="1">
        <v>1</v>
      </c>
      <c r="S411" s="2">
        <f t="shared" si="13"/>
        <v>1</v>
      </c>
    </row>
    <row r="412" spans="1:19" x14ac:dyDescent="0.25">
      <c r="A412">
        <v>877</v>
      </c>
      <c r="B412" s="29">
        <v>45083</v>
      </c>
      <c r="C412" s="29">
        <v>45622</v>
      </c>
      <c r="D412" t="s">
        <v>107</v>
      </c>
      <c r="E412" t="s">
        <v>88</v>
      </c>
      <c r="F412">
        <v>3</v>
      </c>
      <c r="G412">
        <v>2</v>
      </c>
      <c r="H412" t="s">
        <v>49</v>
      </c>
      <c r="I412" t="s">
        <v>49</v>
      </c>
      <c r="J412" t="s">
        <v>16</v>
      </c>
      <c r="K412" t="str">
        <f t="shared" si="12"/>
        <v>immature.immature</v>
      </c>
      <c r="Q412" s="28">
        <v>3</v>
      </c>
      <c r="S412" s="2">
        <f t="shared" si="13"/>
        <v>3</v>
      </c>
    </row>
    <row r="413" spans="1:19" x14ac:dyDescent="0.25">
      <c r="A413">
        <v>880</v>
      </c>
      <c r="B413" s="29">
        <v>45083</v>
      </c>
      <c r="C413" s="29">
        <v>45622</v>
      </c>
      <c r="D413" t="s">
        <v>107</v>
      </c>
      <c r="E413" t="s">
        <v>88</v>
      </c>
      <c r="F413">
        <v>4</v>
      </c>
      <c r="G413">
        <v>2</v>
      </c>
      <c r="H413" t="s">
        <v>21</v>
      </c>
      <c r="I413" t="s">
        <v>22</v>
      </c>
      <c r="J413" t="s">
        <v>95</v>
      </c>
      <c r="K413" t="str">
        <f t="shared" si="12"/>
        <v>pardosa.nigriceps</v>
      </c>
      <c r="M413" s="4">
        <v>2</v>
      </c>
      <c r="S413" s="2">
        <f t="shared" si="13"/>
        <v>2</v>
      </c>
    </row>
    <row r="414" spans="1:19" x14ac:dyDescent="0.25">
      <c r="A414">
        <v>880</v>
      </c>
      <c r="B414" s="29">
        <v>45083</v>
      </c>
      <c r="C414" s="29">
        <v>45622</v>
      </c>
      <c r="D414" t="s">
        <v>107</v>
      </c>
      <c r="E414" t="s">
        <v>88</v>
      </c>
      <c r="F414">
        <v>4</v>
      </c>
      <c r="G414">
        <v>2</v>
      </c>
      <c r="H414" t="s">
        <v>21</v>
      </c>
      <c r="I414" t="s">
        <v>22</v>
      </c>
      <c r="J414" t="s">
        <v>24</v>
      </c>
      <c r="K414" t="str">
        <f t="shared" si="12"/>
        <v>pardosa.palustris</v>
      </c>
      <c r="M414" s="4">
        <v>2</v>
      </c>
      <c r="O414" s="1">
        <v>2</v>
      </c>
      <c r="S414" s="2">
        <f t="shared" si="13"/>
        <v>4</v>
      </c>
    </row>
    <row r="415" spans="1:19" x14ac:dyDescent="0.25">
      <c r="A415">
        <v>880</v>
      </c>
      <c r="B415" s="29">
        <v>45083</v>
      </c>
      <c r="C415" s="29">
        <v>45622</v>
      </c>
      <c r="D415" t="s">
        <v>107</v>
      </c>
      <c r="E415" t="s">
        <v>88</v>
      </c>
      <c r="F415">
        <v>4</v>
      </c>
      <c r="G415">
        <v>2</v>
      </c>
      <c r="H415" t="s">
        <v>21</v>
      </c>
      <c r="I415" t="s">
        <v>22</v>
      </c>
      <c r="J415" t="s">
        <v>23</v>
      </c>
      <c r="K415" t="str">
        <f t="shared" si="12"/>
        <v>pardosa.pullata</v>
      </c>
      <c r="M415" s="4">
        <v>19</v>
      </c>
      <c r="O415" s="1">
        <v>2</v>
      </c>
      <c r="S415" s="2">
        <f t="shared" si="13"/>
        <v>21</v>
      </c>
    </row>
    <row r="416" spans="1:19" x14ac:dyDescent="0.25">
      <c r="A416">
        <v>880</v>
      </c>
      <c r="B416" s="29">
        <v>45083</v>
      </c>
      <c r="C416" s="29">
        <v>45622</v>
      </c>
      <c r="D416" t="s">
        <v>107</v>
      </c>
      <c r="E416" t="s">
        <v>88</v>
      </c>
      <c r="F416">
        <v>4</v>
      </c>
      <c r="G416">
        <v>2</v>
      </c>
      <c r="H416" t="s">
        <v>21</v>
      </c>
      <c r="I416" t="s">
        <v>22</v>
      </c>
      <c r="J416" t="s">
        <v>76</v>
      </c>
      <c r="K416" t="str">
        <f t="shared" si="12"/>
        <v>pardosa.amentata</v>
      </c>
      <c r="M416" s="4">
        <v>2</v>
      </c>
      <c r="S416" s="2">
        <f t="shared" si="13"/>
        <v>2</v>
      </c>
    </row>
    <row r="417" spans="1:19" x14ac:dyDescent="0.25">
      <c r="A417">
        <v>880</v>
      </c>
      <c r="B417" s="29">
        <v>45083</v>
      </c>
      <c r="C417" s="29">
        <v>45622</v>
      </c>
      <c r="D417" t="s">
        <v>107</v>
      </c>
      <c r="E417" t="s">
        <v>88</v>
      </c>
      <c r="F417">
        <v>4</v>
      </c>
      <c r="G417">
        <v>2</v>
      </c>
      <c r="H417" t="s">
        <v>28</v>
      </c>
      <c r="I417" t="s">
        <v>29</v>
      </c>
      <c r="J417" t="s">
        <v>30</v>
      </c>
      <c r="K417" t="str">
        <f t="shared" si="12"/>
        <v>pachygnatha.degeeri</v>
      </c>
      <c r="M417" s="4">
        <v>5</v>
      </c>
      <c r="O417" s="1">
        <v>16</v>
      </c>
      <c r="S417" s="2">
        <f t="shared" si="13"/>
        <v>21</v>
      </c>
    </row>
    <row r="418" spans="1:19" x14ac:dyDescent="0.25">
      <c r="A418">
        <v>880</v>
      </c>
      <c r="B418" s="29">
        <v>45083</v>
      </c>
      <c r="C418" s="29">
        <v>45622</v>
      </c>
      <c r="D418" t="s">
        <v>107</v>
      </c>
      <c r="E418" t="s">
        <v>88</v>
      </c>
      <c r="F418">
        <v>4</v>
      </c>
      <c r="G418">
        <v>2</v>
      </c>
      <c r="H418" t="s">
        <v>25</v>
      </c>
      <c r="I418" t="s">
        <v>26</v>
      </c>
      <c r="J418" t="s">
        <v>37</v>
      </c>
      <c r="K418" t="str">
        <f t="shared" si="12"/>
        <v>oedothorax.retusus</v>
      </c>
      <c r="O418" s="1">
        <v>4</v>
      </c>
      <c r="S418" s="2">
        <f t="shared" si="13"/>
        <v>4</v>
      </c>
    </row>
    <row r="419" spans="1:19" x14ac:dyDescent="0.25">
      <c r="A419">
        <v>880</v>
      </c>
      <c r="B419" s="29">
        <v>45083</v>
      </c>
      <c r="C419" s="29">
        <v>45622</v>
      </c>
      <c r="D419" t="s">
        <v>107</v>
      </c>
      <c r="E419" t="s">
        <v>88</v>
      </c>
      <c r="F419">
        <v>4</v>
      </c>
      <c r="G419">
        <v>2</v>
      </c>
      <c r="H419" t="s">
        <v>25</v>
      </c>
      <c r="I419" t="s">
        <v>26</v>
      </c>
      <c r="J419" t="s">
        <v>27</v>
      </c>
      <c r="K419" t="str">
        <f t="shared" si="12"/>
        <v>oedothorax.fuscus</v>
      </c>
      <c r="O419" s="1">
        <v>5</v>
      </c>
      <c r="S419" s="2">
        <f t="shared" si="13"/>
        <v>5</v>
      </c>
    </row>
    <row r="420" spans="1:19" x14ac:dyDescent="0.25">
      <c r="A420">
        <v>880</v>
      </c>
      <c r="B420" s="29">
        <v>45083</v>
      </c>
      <c r="C420" s="29">
        <v>45622</v>
      </c>
      <c r="D420" t="s">
        <v>107</v>
      </c>
      <c r="E420" t="s">
        <v>88</v>
      </c>
      <c r="F420">
        <v>4</v>
      </c>
      <c r="G420">
        <v>2</v>
      </c>
      <c r="H420" t="s">
        <v>25</v>
      </c>
      <c r="I420" t="s">
        <v>31</v>
      </c>
      <c r="J420" t="s">
        <v>32</v>
      </c>
      <c r="K420" t="str">
        <f t="shared" si="12"/>
        <v>savignia.frontata</v>
      </c>
      <c r="M420" s="4">
        <v>3</v>
      </c>
      <c r="O420" s="1">
        <v>2</v>
      </c>
      <c r="S420" s="2">
        <f t="shared" si="13"/>
        <v>5</v>
      </c>
    </row>
    <row r="421" spans="1:19" x14ac:dyDescent="0.25">
      <c r="A421">
        <v>880</v>
      </c>
      <c r="B421" s="29">
        <v>45083</v>
      </c>
      <c r="C421" s="29">
        <v>45622</v>
      </c>
      <c r="D421" t="s">
        <v>107</v>
      </c>
      <c r="E421" t="s">
        <v>88</v>
      </c>
      <c r="F421">
        <v>4</v>
      </c>
      <c r="G421">
        <v>2</v>
      </c>
      <c r="H421" t="s">
        <v>25</v>
      </c>
      <c r="I421" t="s">
        <v>43</v>
      </c>
      <c r="J421" t="s">
        <v>44</v>
      </c>
      <c r="K421" t="str">
        <f t="shared" si="12"/>
        <v>dicymbium.nigrum</v>
      </c>
      <c r="M421" s="4">
        <v>1</v>
      </c>
      <c r="O421" s="1">
        <v>2</v>
      </c>
      <c r="S421" s="2">
        <f t="shared" si="13"/>
        <v>3</v>
      </c>
    </row>
    <row r="422" spans="1:19" x14ac:dyDescent="0.25">
      <c r="A422">
        <v>880</v>
      </c>
      <c r="B422" s="29">
        <v>45083</v>
      </c>
      <c r="C422" s="29">
        <v>45622</v>
      </c>
      <c r="D422" t="s">
        <v>107</v>
      </c>
      <c r="E422" t="s">
        <v>88</v>
      </c>
      <c r="F422">
        <v>4</v>
      </c>
      <c r="G422">
        <v>2</v>
      </c>
      <c r="H422" t="s">
        <v>25</v>
      </c>
      <c r="I422" t="s">
        <v>35</v>
      </c>
      <c r="J422" t="s">
        <v>36</v>
      </c>
      <c r="K422" t="str">
        <f t="shared" si="12"/>
        <v>gongylidiellum.vivum</v>
      </c>
      <c r="M422" s="4">
        <v>1</v>
      </c>
      <c r="S422" s="2">
        <f t="shared" si="13"/>
        <v>1</v>
      </c>
    </row>
    <row r="423" spans="1:19" x14ac:dyDescent="0.25">
      <c r="A423">
        <v>880</v>
      </c>
      <c r="B423" s="29">
        <v>45083</v>
      </c>
      <c r="C423" s="29">
        <v>45622</v>
      </c>
      <c r="D423" t="s">
        <v>107</v>
      </c>
      <c r="E423" t="s">
        <v>88</v>
      </c>
      <c r="F423">
        <v>4</v>
      </c>
      <c r="G423">
        <v>2</v>
      </c>
      <c r="H423" t="s">
        <v>49</v>
      </c>
      <c r="I423" t="s">
        <v>49</v>
      </c>
      <c r="J423" t="s">
        <v>16</v>
      </c>
      <c r="K423" t="str">
        <f t="shared" si="12"/>
        <v>immature.immature</v>
      </c>
      <c r="Q423" s="28">
        <v>2</v>
      </c>
      <c r="S423" s="2">
        <f t="shared" si="13"/>
        <v>2</v>
      </c>
    </row>
    <row r="424" spans="1:19" x14ac:dyDescent="0.25">
      <c r="A424">
        <v>880</v>
      </c>
      <c r="B424" s="29">
        <v>45083</v>
      </c>
      <c r="C424" s="29">
        <v>45622</v>
      </c>
      <c r="D424" t="s">
        <v>107</v>
      </c>
      <c r="E424" t="s">
        <v>88</v>
      </c>
      <c r="F424">
        <v>4</v>
      </c>
      <c r="G424">
        <v>2</v>
      </c>
      <c r="H424" t="s">
        <v>25</v>
      </c>
      <c r="I424" t="s">
        <v>38</v>
      </c>
      <c r="J424" t="s">
        <v>39</v>
      </c>
      <c r="K424" t="str">
        <f t="shared" si="12"/>
        <v>bathyphantes.gracilis</v>
      </c>
      <c r="O424" s="1">
        <v>1</v>
      </c>
      <c r="S424" s="2">
        <f t="shared" si="13"/>
        <v>1</v>
      </c>
    </row>
    <row r="425" spans="1:19" x14ac:dyDescent="0.25">
      <c r="A425">
        <v>883</v>
      </c>
      <c r="B425" s="29">
        <v>45083</v>
      </c>
      <c r="C425" s="29">
        <v>45622</v>
      </c>
      <c r="D425" t="s">
        <v>107</v>
      </c>
      <c r="E425" t="s">
        <v>88</v>
      </c>
      <c r="F425">
        <v>5</v>
      </c>
      <c r="G425">
        <v>2</v>
      </c>
      <c r="H425" t="s">
        <v>21</v>
      </c>
      <c r="I425" t="s">
        <v>22</v>
      </c>
      <c r="J425" t="s">
        <v>76</v>
      </c>
      <c r="K425" t="str">
        <f t="shared" si="12"/>
        <v>pardosa.amentata</v>
      </c>
      <c r="M425" s="4">
        <v>3</v>
      </c>
      <c r="S425" s="2">
        <f t="shared" si="13"/>
        <v>3</v>
      </c>
    </row>
    <row r="426" spans="1:19" x14ac:dyDescent="0.25">
      <c r="A426">
        <v>883</v>
      </c>
      <c r="B426" s="29">
        <v>45083</v>
      </c>
      <c r="C426" s="29">
        <v>45622</v>
      </c>
      <c r="D426" t="s">
        <v>107</v>
      </c>
      <c r="E426" t="s">
        <v>88</v>
      </c>
      <c r="F426">
        <v>5</v>
      </c>
      <c r="G426">
        <v>2</v>
      </c>
      <c r="H426" t="s">
        <v>21</v>
      </c>
      <c r="I426" t="s">
        <v>22</v>
      </c>
      <c r="J426" t="s">
        <v>24</v>
      </c>
      <c r="K426" t="str">
        <f t="shared" si="12"/>
        <v>pardosa.palustris</v>
      </c>
      <c r="M426" s="4">
        <v>7</v>
      </c>
      <c r="S426" s="2">
        <f t="shared" si="13"/>
        <v>7</v>
      </c>
    </row>
    <row r="427" spans="1:19" x14ac:dyDescent="0.25">
      <c r="A427">
        <v>883</v>
      </c>
      <c r="B427" s="29">
        <v>45083</v>
      </c>
      <c r="C427" s="29">
        <v>45622</v>
      </c>
      <c r="D427" t="s">
        <v>107</v>
      </c>
      <c r="E427" t="s">
        <v>88</v>
      </c>
      <c r="F427">
        <v>5</v>
      </c>
      <c r="G427">
        <v>2</v>
      </c>
      <c r="H427" t="s">
        <v>21</v>
      </c>
      <c r="I427" t="s">
        <v>22</v>
      </c>
      <c r="J427" t="s">
        <v>23</v>
      </c>
      <c r="K427" t="str">
        <f t="shared" si="12"/>
        <v>pardosa.pullata</v>
      </c>
      <c r="M427" s="4">
        <v>1</v>
      </c>
      <c r="S427" s="2">
        <f t="shared" si="13"/>
        <v>1</v>
      </c>
    </row>
    <row r="428" spans="1:19" x14ac:dyDescent="0.25">
      <c r="A428">
        <v>883</v>
      </c>
      <c r="B428" s="29">
        <v>45083</v>
      </c>
      <c r="C428" s="29">
        <v>45622</v>
      </c>
      <c r="D428" t="s">
        <v>107</v>
      </c>
      <c r="E428" t="s">
        <v>88</v>
      </c>
      <c r="F428">
        <v>5</v>
      </c>
      <c r="G428">
        <v>2</v>
      </c>
      <c r="H428" t="s">
        <v>28</v>
      </c>
      <c r="I428" t="s">
        <v>29</v>
      </c>
      <c r="J428" t="s">
        <v>30</v>
      </c>
      <c r="K428" t="str">
        <f t="shared" si="12"/>
        <v>pachygnatha.degeeri</v>
      </c>
      <c r="M428" s="4">
        <v>1</v>
      </c>
      <c r="O428" s="1">
        <v>5</v>
      </c>
      <c r="S428" s="2">
        <f t="shared" si="13"/>
        <v>6</v>
      </c>
    </row>
    <row r="429" spans="1:19" x14ac:dyDescent="0.25">
      <c r="A429">
        <v>883</v>
      </c>
      <c r="B429" s="29">
        <v>45083</v>
      </c>
      <c r="C429" s="29">
        <v>45622</v>
      </c>
      <c r="D429" t="s">
        <v>107</v>
      </c>
      <c r="E429" t="s">
        <v>88</v>
      </c>
      <c r="F429">
        <v>5</v>
      </c>
      <c r="G429">
        <v>2</v>
      </c>
      <c r="H429" t="s">
        <v>25</v>
      </c>
      <c r="I429" t="s">
        <v>26</v>
      </c>
      <c r="J429" t="s">
        <v>37</v>
      </c>
      <c r="K429" t="str">
        <f t="shared" si="12"/>
        <v>oedothorax.retusus</v>
      </c>
      <c r="M429" s="4">
        <v>3</v>
      </c>
      <c r="O429" s="1">
        <v>3</v>
      </c>
      <c r="S429" s="2">
        <f t="shared" si="13"/>
        <v>6</v>
      </c>
    </row>
    <row r="430" spans="1:19" x14ac:dyDescent="0.25">
      <c r="A430">
        <v>883</v>
      </c>
      <c r="B430" s="29">
        <v>45083</v>
      </c>
      <c r="C430" s="29">
        <v>45622</v>
      </c>
      <c r="D430" t="s">
        <v>107</v>
      </c>
      <c r="E430" t="s">
        <v>88</v>
      </c>
      <c r="F430">
        <v>5</v>
      </c>
      <c r="G430">
        <v>2</v>
      </c>
      <c r="H430" t="s">
        <v>25</v>
      </c>
      <c r="I430" t="s">
        <v>26</v>
      </c>
      <c r="J430" t="s">
        <v>27</v>
      </c>
      <c r="K430" t="str">
        <f t="shared" si="12"/>
        <v>oedothorax.fuscus</v>
      </c>
      <c r="O430" s="1">
        <v>1</v>
      </c>
      <c r="S430" s="2">
        <f t="shared" si="13"/>
        <v>1</v>
      </c>
    </row>
    <row r="431" spans="1:19" x14ac:dyDescent="0.25">
      <c r="A431">
        <v>883</v>
      </c>
      <c r="B431" s="29">
        <v>45083</v>
      </c>
      <c r="C431" s="29">
        <v>45622</v>
      </c>
      <c r="D431" t="s">
        <v>107</v>
      </c>
      <c r="E431" t="s">
        <v>88</v>
      </c>
      <c r="F431">
        <v>5</v>
      </c>
      <c r="G431">
        <v>2</v>
      </c>
      <c r="H431" t="s">
        <v>25</v>
      </c>
      <c r="I431" t="s">
        <v>43</v>
      </c>
      <c r="J431" t="s">
        <v>44</v>
      </c>
      <c r="K431" t="str">
        <f t="shared" si="12"/>
        <v>dicymbium.nigrum</v>
      </c>
      <c r="O431" s="1">
        <v>2</v>
      </c>
      <c r="S431" s="2">
        <f t="shared" si="13"/>
        <v>2</v>
      </c>
    </row>
    <row r="432" spans="1:19" x14ac:dyDescent="0.25">
      <c r="A432">
        <v>883</v>
      </c>
      <c r="B432" s="29">
        <v>45083</v>
      </c>
      <c r="C432" s="29">
        <v>45622</v>
      </c>
      <c r="D432" t="s">
        <v>107</v>
      </c>
      <c r="E432" t="s">
        <v>88</v>
      </c>
      <c r="F432">
        <v>5</v>
      </c>
      <c r="G432">
        <v>2</v>
      </c>
      <c r="H432" t="s">
        <v>25</v>
      </c>
      <c r="I432" t="s">
        <v>45</v>
      </c>
      <c r="J432" t="s">
        <v>46</v>
      </c>
      <c r="K432" t="str">
        <f t="shared" si="12"/>
        <v>tenuiphantes.tenuis</v>
      </c>
      <c r="O432" s="1">
        <v>1</v>
      </c>
      <c r="S432" s="2">
        <f t="shared" si="13"/>
        <v>1</v>
      </c>
    </row>
    <row r="433" spans="1:19" x14ac:dyDescent="0.25">
      <c r="A433">
        <v>883</v>
      </c>
      <c r="B433" s="29">
        <v>45083</v>
      </c>
      <c r="C433" s="29">
        <v>45622</v>
      </c>
      <c r="D433" t="s">
        <v>107</v>
      </c>
      <c r="E433" t="s">
        <v>88</v>
      </c>
      <c r="F433">
        <v>5</v>
      </c>
      <c r="G433">
        <v>2</v>
      </c>
      <c r="H433" t="s">
        <v>25</v>
      </c>
      <c r="I433" t="s">
        <v>97</v>
      </c>
      <c r="J433" t="s">
        <v>98</v>
      </c>
      <c r="K433" t="str">
        <f t="shared" si="12"/>
        <v>micrargus.herbigradus</v>
      </c>
      <c r="M433" s="4">
        <v>1</v>
      </c>
      <c r="S433" s="2">
        <f t="shared" si="13"/>
        <v>1</v>
      </c>
    </row>
    <row r="434" spans="1:19" x14ac:dyDescent="0.25">
      <c r="A434">
        <v>883</v>
      </c>
      <c r="B434" s="29">
        <v>45083</v>
      </c>
      <c r="C434" s="29">
        <v>45622</v>
      </c>
      <c r="D434" t="s">
        <v>107</v>
      </c>
      <c r="E434" t="s">
        <v>88</v>
      </c>
      <c r="F434">
        <v>5</v>
      </c>
      <c r="G434">
        <v>2</v>
      </c>
      <c r="H434" t="s">
        <v>25</v>
      </c>
      <c r="I434" t="s">
        <v>35</v>
      </c>
      <c r="J434" t="s">
        <v>36</v>
      </c>
      <c r="K434" t="str">
        <f t="shared" si="12"/>
        <v>gongylidiellum.vivum</v>
      </c>
      <c r="M434" s="4">
        <v>1</v>
      </c>
      <c r="S434" s="2">
        <f t="shared" si="13"/>
        <v>1</v>
      </c>
    </row>
    <row r="435" spans="1:19" x14ac:dyDescent="0.25">
      <c r="A435">
        <v>883</v>
      </c>
      <c r="B435" s="29">
        <v>45083</v>
      </c>
      <c r="C435" s="29">
        <v>45622</v>
      </c>
      <c r="D435" t="s">
        <v>107</v>
      </c>
      <c r="E435" t="s">
        <v>88</v>
      </c>
      <c r="F435">
        <v>5</v>
      </c>
      <c r="G435">
        <v>2</v>
      </c>
      <c r="H435" t="s">
        <v>25</v>
      </c>
      <c r="I435" t="s">
        <v>33</v>
      </c>
      <c r="J435" t="s">
        <v>40</v>
      </c>
      <c r="K435" t="str">
        <f t="shared" si="12"/>
        <v>erigone.atra</v>
      </c>
      <c r="M435" s="4">
        <v>1</v>
      </c>
      <c r="S435" s="2">
        <f t="shared" si="13"/>
        <v>1</v>
      </c>
    </row>
    <row r="436" spans="1:19" x14ac:dyDescent="0.25">
      <c r="A436">
        <v>883</v>
      </c>
      <c r="B436" s="29">
        <v>45083</v>
      </c>
      <c r="C436" s="29">
        <v>45622</v>
      </c>
      <c r="D436" t="s">
        <v>107</v>
      </c>
      <c r="E436" t="s">
        <v>88</v>
      </c>
      <c r="F436">
        <v>5</v>
      </c>
      <c r="G436">
        <v>2</v>
      </c>
      <c r="H436" t="s">
        <v>25</v>
      </c>
      <c r="I436" t="s">
        <v>31</v>
      </c>
      <c r="J436" t="s">
        <v>32</v>
      </c>
      <c r="K436" t="str">
        <f t="shared" si="12"/>
        <v>savignia.frontata</v>
      </c>
      <c r="O436" s="1">
        <v>1</v>
      </c>
      <c r="S436" s="2">
        <f t="shared" si="13"/>
        <v>1</v>
      </c>
    </row>
    <row r="437" spans="1:19" x14ac:dyDescent="0.25">
      <c r="A437">
        <v>883</v>
      </c>
      <c r="B437" s="29">
        <v>45083</v>
      </c>
      <c r="C437" s="29">
        <v>45622</v>
      </c>
      <c r="D437" t="s">
        <v>107</v>
      </c>
      <c r="E437" t="s">
        <v>88</v>
      </c>
      <c r="F437">
        <v>5</v>
      </c>
      <c r="G437">
        <v>2</v>
      </c>
      <c r="H437" t="s">
        <v>49</v>
      </c>
      <c r="I437" t="s">
        <v>49</v>
      </c>
      <c r="J437" t="s">
        <v>16</v>
      </c>
      <c r="K437" t="str">
        <f t="shared" si="12"/>
        <v>immature.immature</v>
      </c>
      <c r="Q437" s="28">
        <v>1</v>
      </c>
      <c r="S437" s="2">
        <f t="shared" si="13"/>
        <v>1</v>
      </c>
    </row>
    <row r="438" spans="1:19" x14ac:dyDescent="0.25">
      <c r="A438">
        <v>886</v>
      </c>
      <c r="B438" s="29">
        <v>45083</v>
      </c>
      <c r="C438" s="29">
        <v>45623</v>
      </c>
      <c r="D438" t="s">
        <v>111</v>
      </c>
      <c r="E438" t="s">
        <v>88</v>
      </c>
      <c r="F438">
        <v>1</v>
      </c>
      <c r="G438">
        <v>2</v>
      </c>
      <c r="H438" t="s">
        <v>21</v>
      </c>
      <c r="I438" t="s">
        <v>22</v>
      </c>
      <c r="J438" t="s">
        <v>23</v>
      </c>
      <c r="K438" t="str">
        <f t="shared" si="12"/>
        <v>pardosa.pullata</v>
      </c>
      <c r="M438" s="4">
        <v>11</v>
      </c>
      <c r="O438" s="1">
        <v>1</v>
      </c>
      <c r="S438" s="2">
        <f t="shared" si="13"/>
        <v>12</v>
      </c>
    </row>
    <row r="439" spans="1:19" x14ac:dyDescent="0.25">
      <c r="A439">
        <v>886</v>
      </c>
      <c r="B439" s="29">
        <v>45083</v>
      </c>
      <c r="C439" s="29">
        <v>45623</v>
      </c>
      <c r="D439" t="s">
        <v>111</v>
      </c>
      <c r="E439" t="s">
        <v>88</v>
      </c>
      <c r="F439">
        <v>1</v>
      </c>
      <c r="G439">
        <v>2</v>
      </c>
      <c r="H439" t="s">
        <v>28</v>
      </c>
      <c r="I439" t="s">
        <v>29</v>
      </c>
      <c r="J439" t="s">
        <v>30</v>
      </c>
      <c r="K439" t="str">
        <f t="shared" si="12"/>
        <v>pachygnatha.degeeri</v>
      </c>
      <c r="M439" s="4">
        <v>4</v>
      </c>
      <c r="O439" s="1">
        <v>4</v>
      </c>
      <c r="S439" s="2">
        <f t="shared" si="13"/>
        <v>8</v>
      </c>
    </row>
    <row r="440" spans="1:19" x14ac:dyDescent="0.25">
      <c r="A440">
        <v>886</v>
      </c>
      <c r="B440" s="29">
        <v>45083</v>
      </c>
      <c r="C440" s="29">
        <v>45623</v>
      </c>
      <c r="D440" t="s">
        <v>111</v>
      </c>
      <c r="E440" t="s">
        <v>88</v>
      </c>
      <c r="F440">
        <v>1</v>
      </c>
      <c r="G440">
        <v>2</v>
      </c>
      <c r="H440" t="s">
        <v>25</v>
      </c>
      <c r="I440" t="s">
        <v>26</v>
      </c>
      <c r="J440" t="s">
        <v>27</v>
      </c>
      <c r="K440" t="str">
        <f t="shared" si="12"/>
        <v>oedothorax.fuscus</v>
      </c>
      <c r="O440" s="1">
        <v>1</v>
      </c>
      <c r="S440" s="2">
        <f t="shared" si="13"/>
        <v>1</v>
      </c>
    </row>
    <row r="441" spans="1:19" x14ac:dyDescent="0.25">
      <c r="A441">
        <v>886</v>
      </c>
      <c r="B441" s="29">
        <v>45083</v>
      </c>
      <c r="C441" s="29">
        <v>45623</v>
      </c>
      <c r="D441" t="s">
        <v>111</v>
      </c>
      <c r="E441" t="s">
        <v>88</v>
      </c>
      <c r="F441">
        <v>1</v>
      </c>
      <c r="G441">
        <v>2</v>
      </c>
      <c r="H441" t="s">
        <v>25</v>
      </c>
      <c r="I441" t="s">
        <v>26</v>
      </c>
      <c r="J441" t="s">
        <v>37</v>
      </c>
      <c r="K441" t="str">
        <f t="shared" si="12"/>
        <v>oedothorax.retusus</v>
      </c>
      <c r="M441" s="4">
        <v>1</v>
      </c>
      <c r="O441" s="1">
        <v>1</v>
      </c>
      <c r="S441" s="2">
        <f t="shared" si="13"/>
        <v>2</v>
      </c>
    </row>
    <row r="442" spans="1:19" x14ac:dyDescent="0.25">
      <c r="A442">
        <v>886</v>
      </c>
      <c r="B442" s="29">
        <v>45083</v>
      </c>
      <c r="C442" s="29">
        <v>45623</v>
      </c>
      <c r="D442" t="s">
        <v>111</v>
      </c>
      <c r="E442" t="s">
        <v>88</v>
      </c>
      <c r="F442">
        <v>1</v>
      </c>
      <c r="G442">
        <v>2</v>
      </c>
      <c r="H442" t="s">
        <v>25</v>
      </c>
      <c r="I442" t="s">
        <v>31</v>
      </c>
      <c r="J442" t="s">
        <v>32</v>
      </c>
      <c r="K442" t="str">
        <f t="shared" si="12"/>
        <v>savignia.frontata</v>
      </c>
      <c r="M442" s="4">
        <v>4</v>
      </c>
      <c r="O442" s="1">
        <v>1</v>
      </c>
      <c r="S442" s="2">
        <f t="shared" si="13"/>
        <v>5</v>
      </c>
    </row>
    <row r="443" spans="1:19" x14ac:dyDescent="0.25">
      <c r="A443">
        <v>886</v>
      </c>
      <c r="B443" s="29">
        <v>45083</v>
      </c>
      <c r="C443" s="29">
        <v>45623</v>
      </c>
      <c r="D443" t="s">
        <v>111</v>
      </c>
      <c r="E443" t="s">
        <v>88</v>
      </c>
      <c r="F443">
        <v>1</v>
      </c>
      <c r="G443">
        <v>2</v>
      </c>
      <c r="H443" t="s">
        <v>25</v>
      </c>
      <c r="I443" t="s">
        <v>62</v>
      </c>
      <c r="J443" t="s">
        <v>63</v>
      </c>
      <c r="K443" t="str">
        <f t="shared" si="12"/>
        <v>walckenaeria.vigilax</v>
      </c>
      <c r="M443" s="4">
        <v>1</v>
      </c>
      <c r="S443" s="2">
        <f t="shared" si="13"/>
        <v>1</v>
      </c>
    </row>
    <row r="444" spans="1:19" x14ac:dyDescent="0.25">
      <c r="A444">
        <v>886</v>
      </c>
      <c r="B444" s="29">
        <v>45083</v>
      </c>
      <c r="C444" s="29">
        <v>45623</v>
      </c>
      <c r="D444" t="s">
        <v>111</v>
      </c>
      <c r="E444" t="s">
        <v>88</v>
      </c>
      <c r="F444">
        <v>1</v>
      </c>
      <c r="G444">
        <v>2</v>
      </c>
      <c r="H444" t="s">
        <v>25</v>
      </c>
      <c r="I444" t="s">
        <v>35</v>
      </c>
      <c r="J444" t="s">
        <v>36</v>
      </c>
      <c r="K444" t="str">
        <f t="shared" si="12"/>
        <v>gongylidiellum.vivum</v>
      </c>
      <c r="S444" s="2">
        <f t="shared" si="13"/>
        <v>0</v>
      </c>
    </row>
    <row r="445" spans="1:19" x14ac:dyDescent="0.25">
      <c r="A445">
        <v>886</v>
      </c>
      <c r="B445" s="29">
        <v>45083</v>
      </c>
      <c r="C445" s="29">
        <v>45623</v>
      </c>
      <c r="D445" t="s">
        <v>111</v>
      </c>
      <c r="E445" t="s">
        <v>88</v>
      </c>
      <c r="F445">
        <v>1</v>
      </c>
      <c r="G445">
        <v>2</v>
      </c>
      <c r="H445" t="s">
        <v>25</v>
      </c>
      <c r="I445" t="s">
        <v>43</v>
      </c>
      <c r="J445" t="s">
        <v>44</v>
      </c>
      <c r="K445" t="str">
        <f t="shared" si="12"/>
        <v>dicymbium.nigrum</v>
      </c>
      <c r="O445" s="1">
        <v>1</v>
      </c>
      <c r="S445" s="2">
        <f t="shared" si="13"/>
        <v>1</v>
      </c>
    </row>
    <row r="446" spans="1:19" x14ac:dyDescent="0.25">
      <c r="A446">
        <v>889</v>
      </c>
      <c r="B446" s="29">
        <v>45083</v>
      </c>
      <c r="C446" s="29">
        <v>45623</v>
      </c>
      <c r="D446" t="s">
        <v>111</v>
      </c>
      <c r="E446" t="s">
        <v>88</v>
      </c>
      <c r="F446">
        <v>2</v>
      </c>
      <c r="G446">
        <v>2</v>
      </c>
      <c r="H446" t="s">
        <v>21</v>
      </c>
      <c r="I446" t="s">
        <v>22</v>
      </c>
      <c r="J446" t="s">
        <v>24</v>
      </c>
      <c r="K446" t="str">
        <f t="shared" si="12"/>
        <v>pardosa.palustris</v>
      </c>
      <c r="M446" s="4">
        <v>12</v>
      </c>
      <c r="S446" s="2">
        <f t="shared" si="13"/>
        <v>12</v>
      </c>
    </row>
    <row r="447" spans="1:19" x14ac:dyDescent="0.25">
      <c r="A447">
        <v>889</v>
      </c>
      <c r="B447" s="29">
        <v>45083</v>
      </c>
      <c r="C447" s="29">
        <v>45623</v>
      </c>
      <c r="D447" t="s">
        <v>111</v>
      </c>
      <c r="E447" t="s">
        <v>88</v>
      </c>
      <c r="F447">
        <v>2</v>
      </c>
      <c r="G447">
        <v>2</v>
      </c>
      <c r="H447" t="s">
        <v>21</v>
      </c>
      <c r="I447" t="s">
        <v>22</v>
      </c>
      <c r="J447" t="s">
        <v>23</v>
      </c>
      <c r="K447" t="str">
        <f t="shared" si="12"/>
        <v>pardosa.pullata</v>
      </c>
      <c r="M447" s="4">
        <v>28</v>
      </c>
      <c r="O447" s="1">
        <v>1</v>
      </c>
      <c r="S447" s="2">
        <f t="shared" si="13"/>
        <v>29</v>
      </c>
    </row>
    <row r="448" spans="1:19" x14ac:dyDescent="0.25">
      <c r="A448">
        <v>889</v>
      </c>
      <c r="B448" s="29">
        <v>45083</v>
      </c>
      <c r="C448" s="29">
        <v>45623</v>
      </c>
      <c r="D448" t="s">
        <v>111</v>
      </c>
      <c r="E448" t="s">
        <v>88</v>
      </c>
      <c r="F448">
        <v>2</v>
      </c>
      <c r="G448">
        <v>2</v>
      </c>
      <c r="H448" t="s">
        <v>28</v>
      </c>
      <c r="I448" t="s">
        <v>29</v>
      </c>
      <c r="J448" t="s">
        <v>30</v>
      </c>
      <c r="K448" t="str">
        <f t="shared" si="12"/>
        <v>pachygnatha.degeeri</v>
      </c>
      <c r="M448" s="4">
        <v>6</v>
      </c>
      <c r="O448" s="1">
        <v>9</v>
      </c>
      <c r="S448" s="2">
        <f t="shared" si="13"/>
        <v>15</v>
      </c>
    </row>
    <row r="449" spans="1:19" x14ac:dyDescent="0.25">
      <c r="A449">
        <v>889</v>
      </c>
      <c r="B449" s="29">
        <v>45083</v>
      </c>
      <c r="C449" s="29">
        <v>45623</v>
      </c>
      <c r="D449" t="s">
        <v>111</v>
      </c>
      <c r="E449" t="s">
        <v>88</v>
      </c>
      <c r="F449">
        <v>2</v>
      </c>
      <c r="G449">
        <v>2</v>
      </c>
      <c r="H449" t="s">
        <v>25</v>
      </c>
      <c r="I449" t="s">
        <v>26</v>
      </c>
      <c r="J449" t="s">
        <v>37</v>
      </c>
      <c r="K449" t="str">
        <f t="shared" si="12"/>
        <v>oedothorax.retusus</v>
      </c>
      <c r="M449" s="4">
        <v>9</v>
      </c>
      <c r="O449" s="1">
        <v>5</v>
      </c>
      <c r="S449" s="2">
        <f t="shared" si="13"/>
        <v>14</v>
      </c>
    </row>
    <row r="450" spans="1:19" x14ac:dyDescent="0.25">
      <c r="A450">
        <v>889</v>
      </c>
      <c r="B450" s="29">
        <v>45083</v>
      </c>
      <c r="C450" s="29">
        <v>45623</v>
      </c>
      <c r="D450" t="s">
        <v>111</v>
      </c>
      <c r="E450" t="s">
        <v>88</v>
      </c>
      <c r="F450">
        <v>2</v>
      </c>
      <c r="G450">
        <v>2</v>
      </c>
      <c r="H450" t="s">
        <v>25</v>
      </c>
      <c r="I450" t="s">
        <v>31</v>
      </c>
      <c r="J450" t="s">
        <v>32</v>
      </c>
      <c r="K450" t="str">
        <f t="shared" ref="K450:K513" si="14">LOWER(I450&amp;"."&amp;J450)</f>
        <v>savignia.frontata</v>
      </c>
      <c r="M450" s="4">
        <v>2</v>
      </c>
      <c r="S450" s="2">
        <f t="shared" ref="S450:S513" si="15">SUM(M450,O450,Q450,R450)</f>
        <v>2</v>
      </c>
    </row>
    <row r="451" spans="1:19" x14ac:dyDescent="0.25">
      <c r="A451">
        <v>889</v>
      </c>
      <c r="B451" s="29">
        <v>45083</v>
      </c>
      <c r="C451" s="29">
        <v>45623</v>
      </c>
      <c r="D451" t="s">
        <v>111</v>
      </c>
      <c r="E451" t="s">
        <v>88</v>
      </c>
      <c r="F451">
        <v>2</v>
      </c>
      <c r="G451">
        <v>2</v>
      </c>
      <c r="H451" t="s">
        <v>25</v>
      </c>
      <c r="I451" t="s">
        <v>35</v>
      </c>
      <c r="J451" t="s">
        <v>36</v>
      </c>
      <c r="K451" t="str">
        <f t="shared" si="14"/>
        <v>gongylidiellum.vivum</v>
      </c>
      <c r="M451" s="4">
        <v>1</v>
      </c>
      <c r="S451" s="2">
        <f t="shared" si="15"/>
        <v>1</v>
      </c>
    </row>
    <row r="452" spans="1:19" x14ac:dyDescent="0.25">
      <c r="A452">
        <v>889</v>
      </c>
      <c r="B452" s="29">
        <v>45083</v>
      </c>
      <c r="C452" s="29">
        <v>45623</v>
      </c>
      <c r="D452" t="s">
        <v>111</v>
      </c>
      <c r="E452" t="s">
        <v>88</v>
      </c>
      <c r="F452">
        <v>2</v>
      </c>
      <c r="G452">
        <v>2</v>
      </c>
      <c r="H452" t="s">
        <v>49</v>
      </c>
      <c r="I452" t="s">
        <v>49</v>
      </c>
      <c r="J452" t="s">
        <v>16</v>
      </c>
      <c r="K452" t="str">
        <f t="shared" si="14"/>
        <v>immature.immature</v>
      </c>
      <c r="Q452" s="28">
        <v>1</v>
      </c>
      <c r="S452" s="2">
        <f t="shared" si="15"/>
        <v>1</v>
      </c>
    </row>
    <row r="453" spans="1:19" x14ac:dyDescent="0.25">
      <c r="A453">
        <v>889</v>
      </c>
      <c r="B453" s="29">
        <v>45083</v>
      </c>
      <c r="C453" s="29">
        <v>45623</v>
      </c>
      <c r="D453" t="s">
        <v>111</v>
      </c>
      <c r="E453" t="s">
        <v>88</v>
      </c>
      <c r="F453">
        <v>2</v>
      </c>
      <c r="G453">
        <v>2</v>
      </c>
      <c r="H453" t="s">
        <v>25</v>
      </c>
      <c r="I453" t="s">
        <v>38</v>
      </c>
      <c r="J453" t="s">
        <v>39</v>
      </c>
      <c r="K453" t="str">
        <f t="shared" si="14"/>
        <v>bathyphantes.gracilis</v>
      </c>
      <c r="M453" s="4">
        <v>1</v>
      </c>
      <c r="S453" s="2">
        <f t="shared" si="15"/>
        <v>1</v>
      </c>
    </row>
    <row r="454" spans="1:19" x14ac:dyDescent="0.25">
      <c r="A454">
        <v>889</v>
      </c>
      <c r="B454" s="29">
        <v>45083</v>
      </c>
      <c r="C454" s="29">
        <v>45623</v>
      </c>
      <c r="D454" t="s">
        <v>111</v>
      </c>
      <c r="E454" t="s">
        <v>88</v>
      </c>
      <c r="F454">
        <v>2</v>
      </c>
      <c r="G454">
        <v>2</v>
      </c>
      <c r="H454" t="s">
        <v>21</v>
      </c>
      <c r="I454" t="s">
        <v>22</v>
      </c>
      <c r="J454" t="s">
        <v>76</v>
      </c>
      <c r="K454" t="str">
        <f t="shared" si="14"/>
        <v>pardosa.amentata</v>
      </c>
      <c r="M454" s="4">
        <v>1</v>
      </c>
      <c r="S454" s="2">
        <f t="shared" si="15"/>
        <v>1</v>
      </c>
    </row>
    <row r="455" spans="1:19" x14ac:dyDescent="0.25">
      <c r="A455">
        <v>889</v>
      </c>
      <c r="B455" s="29">
        <v>45083</v>
      </c>
      <c r="C455" s="29">
        <v>45623</v>
      </c>
      <c r="D455" t="s">
        <v>111</v>
      </c>
      <c r="E455" t="s">
        <v>88</v>
      </c>
      <c r="F455">
        <v>2</v>
      </c>
      <c r="G455">
        <v>2</v>
      </c>
      <c r="H455" t="s">
        <v>25</v>
      </c>
      <c r="I455" t="s">
        <v>26</v>
      </c>
      <c r="J455" t="s">
        <v>27</v>
      </c>
      <c r="K455" t="str">
        <f t="shared" si="14"/>
        <v>oedothorax.fuscus</v>
      </c>
      <c r="O455" s="1">
        <v>1</v>
      </c>
      <c r="S455" s="2">
        <f t="shared" si="15"/>
        <v>1</v>
      </c>
    </row>
    <row r="456" spans="1:19" x14ac:dyDescent="0.25">
      <c r="A456">
        <v>892</v>
      </c>
      <c r="B456" s="29">
        <v>45083</v>
      </c>
      <c r="C456" s="29">
        <v>45623</v>
      </c>
      <c r="D456" t="s">
        <v>111</v>
      </c>
      <c r="E456" t="s">
        <v>88</v>
      </c>
      <c r="F456">
        <v>3</v>
      </c>
      <c r="G456">
        <v>2</v>
      </c>
      <c r="H456" t="s">
        <v>28</v>
      </c>
      <c r="I456" t="s">
        <v>29</v>
      </c>
      <c r="J456" t="s">
        <v>112</v>
      </c>
      <c r="K456" t="str">
        <f t="shared" si="14"/>
        <v>pachygnatha.clercki</v>
      </c>
      <c r="M456" s="4">
        <v>1</v>
      </c>
      <c r="S456" s="2">
        <f t="shared" si="15"/>
        <v>1</v>
      </c>
    </row>
    <row r="457" spans="1:19" x14ac:dyDescent="0.25">
      <c r="A457">
        <v>892</v>
      </c>
      <c r="B457" s="29">
        <v>45083</v>
      </c>
      <c r="C457" s="29">
        <v>45623</v>
      </c>
      <c r="D457" t="s">
        <v>111</v>
      </c>
      <c r="E457" t="s">
        <v>88</v>
      </c>
      <c r="F457">
        <v>3</v>
      </c>
      <c r="G457">
        <v>2</v>
      </c>
      <c r="H457" t="s">
        <v>28</v>
      </c>
      <c r="I457" t="s">
        <v>29</v>
      </c>
      <c r="J457" t="s">
        <v>30</v>
      </c>
      <c r="K457" t="str">
        <f t="shared" si="14"/>
        <v>pachygnatha.degeeri</v>
      </c>
      <c r="M457" s="4">
        <v>2</v>
      </c>
      <c r="O457" s="1">
        <v>5</v>
      </c>
      <c r="S457" s="2">
        <f t="shared" si="15"/>
        <v>7</v>
      </c>
    </row>
    <row r="458" spans="1:19" x14ac:dyDescent="0.25">
      <c r="A458">
        <v>892</v>
      </c>
      <c r="B458" s="29">
        <v>45083</v>
      </c>
      <c r="C458" s="29">
        <v>45623</v>
      </c>
      <c r="D458" t="s">
        <v>111</v>
      </c>
      <c r="E458" t="s">
        <v>88</v>
      </c>
      <c r="F458">
        <v>3</v>
      </c>
      <c r="G458">
        <v>2</v>
      </c>
      <c r="H458" t="s">
        <v>21</v>
      </c>
      <c r="I458" t="s">
        <v>22</v>
      </c>
      <c r="J458" t="s">
        <v>95</v>
      </c>
      <c r="K458" t="str">
        <f t="shared" si="14"/>
        <v>pardosa.nigriceps</v>
      </c>
      <c r="M458" s="4">
        <v>1</v>
      </c>
      <c r="S458" s="2">
        <f t="shared" si="15"/>
        <v>1</v>
      </c>
    </row>
    <row r="459" spans="1:19" x14ac:dyDescent="0.25">
      <c r="A459">
        <v>892</v>
      </c>
      <c r="B459" s="29">
        <v>45083</v>
      </c>
      <c r="C459" s="29">
        <v>45623</v>
      </c>
      <c r="D459" t="s">
        <v>111</v>
      </c>
      <c r="E459" t="s">
        <v>88</v>
      </c>
      <c r="F459">
        <v>3</v>
      </c>
      <c r="G459">
        <v>2</v>
      </c>
      <c r="H459" t="s">
        <v>21</v>
      </c>
      <c r="I459" t="s">
        <v>22</v>
      </c>
      <c r="J459" t="s">
        <v>23</v>
      </c>
      <c r="K459" t="str">
        <f t="shared" si="14"/>
        <v>pardosa.pullata</v>
      </c>
      <c r="M459" s="4">
        <v>2</v>
      </c>
      <c r="S459" s="2">
        <f t="shared" si="15"/>
        <v>2</v>
      </c>
    </row>
    <row r="460" spans="1:19" x14ac:dyDescent="0.25">
      <c r="A460">
        <v>892</v>
      </c>
      <c r="B460" s="29">
        <v>45083</v>
      </c>
      <c r="C460" s="29">
        <v>45623</v>
      </c>
      <c r="D460" t="s">
        <v>111</v>
      </c>
      <c r="E460" t="s">
        <v>88</v>
      </c>
      <c r="F460">
        <v>3</v>
      </c>
      <c r="G460">
        <v>2</v>
      </c>
      <c r="H460" t="s">
        <v>21</v>
      </c>
      <c r="I460" t="s">
        <v>22</v>
      </c>
      <c r="J460" t="s">
        <v>24</v>
      </c>
      <c r="K460" t="str">
        <f t="shared" si="14"/>
        <v>pardosa.palustris</v>
      </c>
      <c r="M460" s="4">
        <v>2</v>
      </c>
      <c r="S460" s="2">
        <f t="shared" si="15"/>
        <v>2</v>
      </c>
    </row>
    <row r="461" spans="1:19" x14ac:dyDescent="0.25">
      <c r="A461">
        <v>892</v>
      </c>
      <c r="B461" s="29">
        <v>45083</v>
      </c>
      <c r="C461" s="29">
        <v>45623</v>
      </c>
      <c r="D461" t="s">
        <v>111</v>
      </c>
      <c r="E461" t="s">
        <v>88</v>
      </c>
      <c r="F461">
        <v>3</v>
      </c>
      <c r="G461">
        <v>2</v>
      </c>
      <c r="H461" t="s">
        <v>25</v>
      </c>
      <c r="I461" t="s">
        <v>33</v>
      </c>
      <c r="J461" t="s">
        <v>40</v>
      </c>
      <c r="K461" t="str">
        <f t="shared" si="14"/>
        <v>erigone.atra</v>
      </c>
      <c r="M461" s="4">
        <v>1</v>
      </c>
      <c r="S461" s="2">
        <f t="shared" si="15"/>
        <v>1</v>
      </c>
    </row>
    <row r="462" spans="1:19" x14ac:dyDescent="0.25">
      <c r="A462">
        <v>892</v>
      </c>
      <c r="B462" s="29">
        <v>45083</v>
      </c>
      <c r="C462" s="29">
        <v>45623</v>
      </c>
      <c r="D462" t="s">
        <v>111</v>
      </c>
      <c r="E462" t="s">
        <v>88</v>
      </c>
      <c r="F462">
        <v>3</v>
      </c>
      <c r="G462">
        <v>2</v>
      </c>
      <c r="H462" t="s">
        <v>25</v>
      </c>
      <c r="I462" t="s">
        <v>26</v>
      </c>
      <c r="J462" t="s">
        <v>37</v>
      </c>
      <c r="K462" t="str">
        <f t="shared" si="14"/>
        <v>oedothorax.retusus</v>
      </c>
      <c r="M462" s="4">
        <v>3</v>
      </c>
      <c r="O462" s="1">
        <v>1</v>
      </c>
      <c r="S462" s="2">
        <f t="shared" si="15"/>
        <v>4</v>
      </c>
    </row>
    <row r="463" spans="1:19" x14ac:dyDescent="0.25">
      <c r="A463">
        <v>892</v>
      </c>
      <c r="B463" s="29">
        <v>45083</v>
      </c>
      <c r="C463" s="29">
        <v>45623</v>
      </c>
      <c r="D463" t="s">
        <v>111</v>
      </c>
      <c r="E463" t="s">
        <v>88</v>
      </c>
      <c r="F463">
        <v>3</v>
      </c>
      <c r="G463">
        <v>2</v>
      </c>
      <c r="H463" t="s">
        <v>25</v>
      </c>
      <c r="I463" t="s">
        <v>31</v>
      </c>
      <c r="J463" t="s">
        <v>32</v>
      </c>
      <c r="K463" t="str">
        <f t="shared" si="14"/>
        <v>savignia.frontata</v>
      </c>
      <c r="M463" s="4">
        <v>8</v>
      </c>
      <c r="O463" s="1">
        <v>1</v>
      </c>
      <c r="S463" s="2">
        <f t="shared" si="15"/>
        <v>9</v>
      </c>
    </row>
    <row r="464" spans="1:19" x14ac:dyDescent="0.25">
      <c r="A464">
        <v>892</v>
      </c>
      <c r="B464" s="29">
        <v>45083</v>
      </c>
      <c r="C464" s="29">
        <v>45623</v>
      </c>
      <c r="D464" t="s">
        <v>111</v>
      </c>
      <c r="E464" t="s">
        <v>88</v>
      </c>
      <c r="F464">
        <v>3</v>
      </c>
      <c r="G464">
        <v>2</v>
      </c>
      <c r="H464" t="s">
        <v>49</v>
      </c>
      <c r="I464" t="s">
        <v>49</v>
      </c>
      <c r="J464" t="s">
        <v>16</v>
      </c>
      <c r="K464" t="str">
        <f t="shared" si="14"/>
        <v>immature.immature</v>
      </c>
      <c r="Q464" s="28">
        <v>1</v>
      </c>
      <c r="S464" s="2">
        <f t="shared" si="15"/>
        <v>1</v>
      </c>
    </row>
    <row r="465" spans="1:19" x14ac:dyDescent="0.25">
      <c r="A465">
        <v>892</v>
      </c>
      <c r="B465" s="29">
        <v>45083</v>
      </c>
      <c r="C465" s="29">
        <v>45623</v>
      </c>
      <c r="D465" t="s">
        <v>111</v>
      </c>
      <c r="E465" t="s">
        <v>88</v>
      </c>
      <c r="F465">
        <v>3</v>
      </c>
      <c r="G465">
        <v>2</v>
      </c>
      <c r="H465" t="s">
        <v>25</v>
      </c>
      <c r="I465" t="s">
        <v>35</v>
      </c>
      <c r="J465" t="s">
        <v>36</v>
      </c>
      <c r="K465" t="str">
        <f t="shared" si="14"/>
        <v>gongylidiellum.vivum</v>
      </c>
      <c r="M465" s="4">
        <v>4</v>
      </c>
      <c r="S465" s="2">
        <f t="shared" si="15"/>
        <v>4</v>
      </c>
    </row>
    <row r="466" spans="1:19" x14ac:dyDescent="0.25">
      <c r="A466">
        <v>892</v>
      </c>
      <c r="B466" s="29">
        <v>45083</v>
      </c>
      <c r="C466" s="29">
        <v>45623</v>
      </c>
      <c r="D466" t="s">
        <v>111</v>
      </c>
      <c r="E466" t="s">
        <v>88</v>
      </c>
      <c r="F466">
        <v>3</v>
      </c>
      <c r="G466">
        <v>2</v>
      </c>
      <c r="H466" t="s">
        <v>25</v>
      </c>
      <c r="I466" t="s">
        <v>38</v>
      </c>
      <c r="J466" t="s">
        <v>39</v>
      </c>
      <c r="K466" t="str">
        <f t="shared" si="14"/>
        <v>bathyphantes.gracilis</v>
      </c>
      <c r="M466" s="4">
        <v>2</v>
      </c>
      <c r="O466" s="1">
        <v>2</v>
      </c>
      <c r="S466" s="2">
        <f t="shared" si="15"/>
        <v>4</v>
      </c>
    </row>
    <row r="467" spans="1:19" x14ac:dyDescent="0.25">
      <c r="A467">
        <v>892</v>
      </c>
      <c r="B467" s="29">
        <v>45083</v>
      </c>
      <c r="C467" s="29">
        <v>45623</v>
      </c>
      <c r="D467" t="s">
        <v>111</v>
      </c>
      <c r="E467" t="s">
        <v>88</v>
      </c>
      <c r="F467">
        <v>3</v>
      </c>
      <c r="G467">
        <v>2</v>
      </c>
      <c r="H467" t="s">
        <v>25</v>
      </c>
      <c r="I467" t="s">
        <v>38</v>
      </c>
      <c r="J467" t="s">
        <v>113</v>
      </c>
      <c r="K467" t="str">
        <f t="shared" si="14"/>
        <v>bathyphantes.parvulus</v>
      </c>
      <c r="M467" s="4">
        <v>1</v>
      </c>
      <c r="S467" s="2">
        <f t="shared" si="15"/>
        <v>1</v>
      </c>
    </row>
    <row r="468" spans="1:19" x14ac:dyDescent="0.25">
      <c r="A468">
        <v>895</v>
      </c>
      <c r="B468" s="29">
        <v>45083</v>
      </c>
      <c r="C468" s="29">
        <v>45623</v>
      </c>
      <c r="D468" t="s">
        <v>111</v>
      </c>
      <c r="E468" t="s">
        <v>88</v>
      </c>
      <c r="F468">
        <v>4</v>
      </c>
      <c r="G468">
        <v>2</v>
      </c>
      <c r="H468" t="s">
        <v>28</v>
      </c>
      <c r="I468" t="s">
        <v>29</v>
      </c>
      <c r="J468" t="s">
        <v>112</v>
      </c>
      <c r="K468" t="str">
        <f t="shared" si="14"/>
        <v>pachygnatha.clercki</v>
      </c>
      <c r="M468" s="4">
        <v>2</v>
      </c>
      <c r="O468" s="1">
        <v>2</v>
      </c>
      <c r="S468" s="2">
        <f t="shared" si="15"/>
        <v>4</v>
      </c>
    </row>
    <row r="469" spans="1:19" x14ac:dyDescent="0.25">
      <c r="A469">
        <v>895</v>
      </c>
      <c r="B469" s="29">
        <v>45083</v>
      </c>
      <c r="C469" s="29">
        <v>45623</v>
      </c>
      <c r="D469" t="s">
        <v>111</v>
      </c>
      <c r="E469" t="s">
        <v>88</v>
      </c>
      <c r="F469">
        <v>4</v>
      </c>
      <c r="G469">
        <v>2</v>
      </c>
      <c r="H469" t="s">
        <v>28</v>
      </c>
      <c r="I469" t="s">
        <v>29</v>
      </c>
      <c r="J469" t="s">
        <v>30</v>
      </c>
      <c r="K469" t="str">
        <f t="shared" si="14"/>
        <v>pachygnatha.degeeri</v>
      </c>
      <c r="M469" s="4">
        <v>9</v>
      </c>
      <c r="O469" s="1">
        <v>11</v>
      </c>
      <c r="S469" s="2">
        <f t="shared" si="15"/>
        <v>20</v>
      </c>
    </row>
    <row r="470" spans="1:19" x14ac:dyDescent="0.25">
      <c r="A470">
        <v>895</v>
      </c>
      <c r="B470" s="29">
        <v>45083</v>
      </c>
      <c r="C470" s="29">
        <v>45623</v>
      </c>
      <c r="D470" t="s">
        <v>111</v>
      </c>
      <c r="E470" t="s">
        <v>88</v>
      </c>
      <c r="F470">
        <v>4</v>
      </c>
      <c r="G470">
        <v>2</v>
      </c>
      <c r="H470" t="s">
        <v>21</v>
      </c>
      <c r="I470" t="s">
        <v>22</v>
      </c>
      <c r="J470" t="s">
        <v>24</v>
      </c>
      <c r="K470" t="str">
        <f t="shared" si="14"/>
        <v>pardosa.palustris</v>
      </c>
      <c r="M470" s="4">
        <v>17</v>
      </c>
      <c r="S470" s="2">
        <f t="shared" si="15"/>
        <v>17</v>
      </c>
    </row>
    <row r="471" spans="1:19" x14ac:dyDescent="0.25">
      <c r="A471">
        <v>895</v>
      </c>
      <c r="B471" s="29">
        <v>45083</v>
      </c>
      <c r="C471" s="29">
        <v>45623</v>
      </c>
      <c r="D471" t="s">
        <v>111</v>
      </c>
      <c r="E471" t="s">
        <v>88</v>
      </c>
      <c r="F471">
        <v>4</v>
      </c>
      <c r="G471">
        <v>2</v>
      </c>
      <c r="H471" t="s">
        <v>21</v>
      </c>
      <c r="I471" t="s">
        <v>22</v>
      </c>
      <c r="J471" t="s">
        <v>76</v>
      </c>
      <c r="K471" t="str">
        <f t="shared" si="14"/>
        <v>pardosa.amentata</v>
      </c>
      <c r="M471" s="4">
        <v>2</v>
      </c>
      <c r="S471" s="2">
        <f t="shared" si="15"/>
        <v>2</v>
      </c>
    </row>
    <row r="472" spans="1:19" x14ac:dyDescent="0.25">
      <c r="A472">
        <v>895</v>
      </c>
      <c r="B472" s="29">
        <v>45083</v>
      </c>
      <c r="C472" s="29">
        <v>45623</v>
      </c>
      <c r="D472" t="s">
        <v>111</v>
      </c>
      <c r="E472" t="s">
        <v>88</v>
      </c>
      <c r="F472">
        <v>4</v>
      </c>
      <c r="G472">
        <v>2</v>
      </c>
      <c r="H472" t="s">
        <v>21</v>
      </c>
      <c r="I472" t="s">
        <v>22</v>
      </c>
      <c r="J472" t="s">
        <v>23</v>
      </c>
      <c r="K472" t="str">
        <f t="shared" si="14"/>
        <v>pardosa.pullata</v>
      </c>
      <c r="M472" s="4">
        <v>14</v>
      </c>
      <c r="S472" s="2">
        <f t="shared" si="15"/>
        <v>14</v>
      </c>
    </row>
    <row r="473" spans="1:19" x14ac:dyDescent="0.25">
      <c r="A473">
        <v>895</v>
      </c>
      <c r="B473" s="29">
        <v>45083</v>
      </c>
      <c r="C473" s="29">
        <v>45623</v>
      </c>
      <c r="D473" t="s">
        <v>111</v>
      </c>
      <c r="E473" t="s">
        <v>88</v>
      </c>
      <c r="F473">
        <v>4</v>
      </c>
      <c r="G473">
        <v>2</v>
      </c>
      <c r="H473" t="s">
        <v>25</v>
      </c>
      <c r="I473" t="s">
        <v>31</v>
      </c>
      <c r="J473" t="s">
        <v>32</v>
      </c>
      <c r="K473" t="str">
        <f t="shared" si="14"/>
        <v>savignia.frontata</v>
      </c>
      <c r="M473" s="4">
        <v>6</v>
      </c>
      <c r="O473" s="1">
        <v>5</v>
      </c>
      <c r="S473" s="2">
        <f t="shared" si="15"/>
        <v>11</v>
      </c>
    </row>
    <row r="474" spans="1:19" x14ac:dyDescent="0.25">
      <c r="A474">
        <v>895</v>
      </c>
      <c r="B474" s="29">
        <v>45083</v>
      </c>
      <c r="C474" s="29">
        <v>45623</v>
      </c>
      <c r="D474" t="s">
        <v>111</v>
      </c>
      <c r="E474" t="s">
        <v>88</v>
      </c>
      <c r="F474">
        <v>4</v>
      </c>
      <c r="G474">
        <v>2</v>
      </c>
      <c r="H474" t="s">
        <v>25</v>
      </c>
      <c r="I474" t="s">
        <v>26</v>
      </c>
      <c r="J474" t="s">
        <v>37</v>
      </c>
      <c r="K474" t="str">
        <f t="shared" si="14"/>
        <v>oedothorax.retusus</v>
      </c>
      <c r="M474" s="4">
        <v>16</v>
      </c>
      <c r="O474" s="1">
        <v>1</v>
      </c>
      <c r="S474" s="2">
        <f t="shared" si="15"/>
        <v>17</v>
      </c>
    </row>
    <row r="475" spans="1:19" x14ac:dyDescent="0.25">
      <c r="A475">
        <v>895</v>
      </c>
      <c r="B475" s="29">
        <v>45083</v>
      </c>
      <c r="C475" s="29">
        <v>45623</v>
      </c>
      <c r="D475" t="s">
        <v>111</v>
      </c>
      <c r="E475" t="s">
        <v>88</v>
      </c>
      <c r="F475">
        <v>4</v>
      </c>
      <c r="G475">
        <v>2</v>
      </c>
      <c r="H475" t="s">
        <v>25</v>
      </c>
      <c r="I475" t="s">
        <v>38</v>
      </c>
      <c r="J475" t="s">
        <v>39</v>
      </c>
      <c r="K475" t="str">
        <f t="shared" si="14"/>
        <v>bathyphantes.gracilis</v>
      </c>
      <c r="M475" s="4">
        <v>1</v>
      </c>
      <c r="O475" s="1">
        <v>1</v>
      </c>
      <c r="S475" s="2">
        <f t="shared" si="15"/>
        <v>2</v>
      </c>
    </row>
    <row r="476" spans="1:19" x14ac:dyDescent="0.25">
      <c r="A476">
        <v>898</v>
      </c>
      <c r="B476" s="29">
        <v>45083</v>
      </c>
      <c r="C476" s="29">
        <v>45624</v>
      </c>
      <c r="D476" t="s">
        <v>111</v>
      </c>
      <c r="E476" t="s">
        <v>88</v>
      </c>
      <c r="F476">
        <v>5</v>
      </c>
      <c r="G476">
        <v>2</v>
      </c>
      <c r="H476" t="s">
        <v>21</v>
      </c>
      <c r="I476" t="s">
        <v>22</v>
      </c>
      <c r="J476" t="s">
        <v>23</v>
      </c>
      <c r="K476" t="str">
        <f t="shared" si="14"/>
        <v>pardosa.pullata</v>
      </c>
      <c r="M476" s="4">
        <v>3</v>
      </c>
      <c r="S476" s="2">
        <f t="shared" si="15"/>
        <v>3</v>
      </c>
    </row>
    <row r="477" spans="1:19" x14ac:dyDescent="0.25">
      <c r="A477">
        <v>898</v>
      </c>
      <c r="B477" s="29">
        <v>45083</v>
      </c>
      <c r="C477" s="29">
        <v>45624</v>
      </c>
      <c r="D477" t="s">
        <v>111</v>
      </c>
      <c r="E477" t="s">
        <v>88</v>
      </c>
      <c r="F477">
        <v>5</v>
      </c>
      <c r="G477">
        <v>2</v>
      </c>
      <c r="H477" t="s">
        <v>21</v>
      </c>
      <c r="I477" t="s">
        <v>22</v>
      </c>
      <c r="J477" t="s">
        <v>24</v>
      </c>
      <c r="K477" t="str">
        <f t="shared" si="14"/>
        <v>pardosa.palustris</v>
      </c>
      <c r="M477" s="4">
        <v>5</v>
      </c>
      <c r="S477" s="2">
        <f t="shared" si="15"/>
        <v>5</v>
      </c>
    </row>
    <row r="478" spans="1:19" x14ac:dyDescent="0.25">
      <c r="A478">
        <v>898</v>
      </c>
      <c r="B478" s="29">
        <v>45083</v>
      </c>
      <c r="C478" s="29">
        <v>45624</v>
      </c>
      <c r="D478" t="s">
        <v>111</v>
      </c>
      <c r="E478" t="s">
        <v>88</v>
      </c>
      <c r="F478">
        <v>5</v>
      </c>
      <c r="G478">
        <v>2</v>
      </c>
      <c r="H478" t="s">
        <v>28</v>
      </c>
      <c r="I478" t="s">
        <v>29</v>
      </c>
      <c r="J478" t="s">
        <v>30</v>
      </c>
      <c r="K478" t="str">
        <f t="shared" si="14"/>
        <v>pachygnatha.degeeri</v>
      </c>
      <c r="M478" s="4">
        <v>1</v>
      </c>
      <c r="O478" s="1">
        <v>5</v>
      </c>
      <c r="S478" s="2">
        <f t="shared" si="15"/>
        <v>6</v>
      </c>
    </row>
    <row r="479" spans="1:19" x14ac:dyDescent="0.25">
      <c r="A479">
        <v>898</v>
      </c>
      <c r="B479" s="29">
        <v>45083</v>
      </c>
      <c r="C479" s="29">
        <v>45624</v>
      </c>
      <c r="D479" t="s">
        <v>111</v>
      </c>
      <c r="E479" t="s">
        <v>88</v>
      </c>
      <c r="F479">
        <v>5</v>
      </c>
      <c r="G479">
        <v>2</v>
      </c>
      <c r="H479" t="s">
        <v>25</v>
      </c>
      <c r="I479" t="s">
        <v>105</v>
      </c>
      <c r="J479" t="s">
        <v>106</v>
      </c>
      <c r="K479" t="str">
        <f t="shared" si="14"/>
        <v>centromerita.bicolor</v>
      </c>
      <c r="O479" s="1">
        <v>1</v>
      </c>
      <c r="S479" s="2">
        <f t="shared" si="15"/>
        <v>1</v>
      </c>
    </row>
    <row r="480" spans="1:19" x14ac:dyDescent="0.25">
      <c r="A480">
        <v>898</v>
      </c>
      <c r="B480" s="29">
        <v>45083</v>
      </c>
      <c r="C480" s="29">
        <v>45624</v>
      </c>
      <c r="D480" t="s">
        <v>111</v>
      </c>
      <c r="E480" t="s">
        <v>88</v>
      </c>
      <c r="F480">
        <v>5</v>
      </c>
      <c r="G480">
        <v>2</v>
      </c>
      <c r="H480" t="s">
        <v>25</v>
      </c>
      <c r="I480" t="s">
        <v>26</v>
      </c>
      <c r="J480" t="s">
        <v>37</v>
      </c>
      <c r="K480" t="str">
        <f t="shared" si="14"/>
        <v>oedothorax.retusus</v>
      </c>
      <c r="M480" s="4">
        <v>1</v>
      </c>
      <c r="O480" s="1">
        <v>4</v>
      </c>
      <c r="S480" s="2">
        <f t="shared" si="15"/>
        <v>5</v>
      </c>
    </row>
    <row r="481" spans="1:19" x14ac:dyDescent="0.25">
      <c r="A481">
        <v>898</v>
      </c>
      <c r="B481" s="29">
        <v>45083</v>
      </c>
      <c r="C481" s="29">
        <v>45624</v>
      </c>
      <c r="D481" t="s">
        <v>111</v>
      </c>
      <c r="E481" t="s">
        <v>88</v>
      </c>
      <c r="F481">
        <v>5</v>
      </c>
      <c r="G481">
        <v>2</v>
      </c>
      <c r="H481" t="s">
        <v>25</v>
      </c>
      <c r="I481" t="s">
        <v>26</v>
      </c>
      <c r="J481" t="s">
        <v>27</v>
      </c>
      <c r="K481" t="str">
        <f t="shared" si="14"/>
        <v>oedothorax.fuscus</v>
      </c>
      <c r="O481" s="1">
        <v>1</v>
      </c>
      <c r="S481" s="2">
        <f t="shared" si="15"/>
        <v>1</v>
      </c>
    </row>
    <row r="482" spans="1:19" x14ac:dyDescent="0.25">
      <c r="A482">
        <v>898</v>
      </c>
      <c r="B482" s="29">
        <v>45083</v>
      </c>
      <c r="C482" s="29">
        <v>45624</v>
      </c>
      <c r="D482" t="s">
        <v>111</v>
      </c>
      <c r="E482" t="s">
        <v>88</v>
      </c>
      <c r="F482">
        <v>5</v>
      </c>
      <c r="G482">
        <v>2</v>
      </c>
      <c r="H482" t="s">
        <v>25</v>
      </c>
      <c r="I482" t="s">
        <v>31</v>
      </c>
      <c r="J482" t="s">
        <v>32</v>
      </c>
      <c r="K482" t="str">
        <f t="shared" si="14"/>
        <v>savignia.frontata</v>
      </c>
      <c r="M482" s="4">
        <v>2</v>
      </c>
      <c r="O482" s="1">
        <v>2</v>
      </c>
      <c r="S482" s="2">
        <f t="shared" si="15"/>
        <v>4</v>
      </c>
    </row>
    <row r="483" spans="1:19" x14ac:dyDescent="0.25">
      <c r="A483">
        <v>898</v>
      </c>
      <c r="B483" s="29">
        <v>45083</v>
      </c>
      <c r="C483" s="29">
        <v>45624</v>
      </c>
      <c r="D483" t="s">
        <v>111</v>
      </c>
      <c r="E483" t="s">
        <v>88</v>
      </c>
      <c r="F483">
        <v>5</v>
      </c>
      <c r="G483">
        <v>2</v>
      </c>
      <c r="H483" t="s">
        <v>25</v>
      </c>
      <c r="I483" t="s">
        <v>38</v>
      </c>
      <c r="J483" t="s">
        <v>39</v>
      </c>
      <c r="K483" t="str">
        <f t="shared" si="14"/>
        <v>bathyphantes.gracilis</v>
      </c>
      <c r="O483" s="1">
        <v>1</v>
      </c>
      <c r="S483" s="2">
        <f t="shared" si="15"/>
        <v>1</v>
      </c>
    </row>
    <row r="484" spans="1:19" x14ac:dyDescent="0.25">
      <c r="A484">
        <v>898</v>
      </c>
      <c r="B484" s="29">
        <v>45083</v>
      </c>
      <c r="C484" s="29">
        <v>45624</v>
      </c>
      <c r="D484" t="s">
        <v>111</v>
      </c>
      <c r="E484" t="s">
        <v>88</v>
      </c>
      <c r="F484">
        <v>5</v>
      </c>
      <c r="G484">
        <v>2</v>
      </c>
      <c r="H484" t="s">
        <v>25</v>
      </c>
      <c r="I484" t="s">
        <v>33</v>
      </c>
      <c r="J484" t="s">
        <v>40</v>
      </c>
      <c r="K484" t="str">
        <f t="shared" si="14"/>
        <v>erigone.atra</v>
      </c>
      <c r="M484" s="4">
        <v>1</v>
      </c>
      <c r="S484" s="2">
        <f t="shared" si="15"/>
        <v>1</v>
      </c>
    </row>
    <row r="485" spans="1:19" x14ac:dyDescent="0.25">
      <c r="A485">
        <v>898</v>
      </c>
      <c r="B485" s="29">
        <v>45083</v>
      </c>
      <c r="C485" s="29">
        <v>45624</v>
      </c>
      <c r="D485" t="s">
        <v>111</v>
      </c>
      <c r="E485" t="s">
        <v>88</v>
      </c>
      <c r="F485">
        <v>5</v>
      </c>
      <c r="G485">
        <v>2</v>
      </c>
      <c r="H485" t="s">
        <v>25</v>
      </c>
      <c r="I485" t="s">
        <v>35</v>
      </c>
      <c r="J485" t="s">
        <v>36</v>
      </c>
      <c r="K485" t="str">
        <f t="shared" si="14"/>
        <v>gongylidiellum.vivum</v>
      </c>
      <c r="M485" s="4">
        <v>1</v>
      </c>
      <c r="S485" s="2">
        <f t="shared" si="15"/>
        <v>1</v>
      </c>
    </row>
    <row r="486" spans="1:19" x14ac:dyDescent="0.25">
      <c r="A486">
        <v>901</v>
      </c>
      <c r="B486" s="29">
        <v>45083</v>
      </c>
      <c r="C486" s="29">
        <v>45624</v>
      </c>
      <c r="D486" t="s">
        <v>114</v>
      </c>
      <c r="E486" t="s">
        <v>115</v>
      </c>
      <c r="F486">
        <v>1</v>
      </c>
      <c r="G486">
        <v>2</v>
      </c>
      <c r="H486" t="s">
        <v>21</v>
      </c>
      <c r="I486" t="s">
        <v>22</v>
      </c>
      <c r="J486" t="s">
        <v>76</v>
      </c>
      <c r="K486" t="str">
        <f t="shared" si="14"/>
        <v>pardosa.amentata</v>
      </c>
      <c r="M486" s="4">
        <v>15</v>
      </c>
      <c r="O486" s="1">
        <v>3</v>
      </c>
      <c r="S486" s="2">
        <f t="shared" si="15"/>
        <v>18</v>
      </c>
    </row>
    <row r="487" spans="1:19" x14ac:dyDescent="0.25">
      <c r="A487">
        <v>901</v>
      </c>
      <c r="B487" s="29">
        <v>45083</v>
      </c>
      <c r="C487" s="29">
        <v>45624</v>
      </c>
      <c r="D487" t="s">
        <v>114</v>
      </c>
      <c r="E487" t="s">
        <v>115</v>
      </c>
      <c r="F487">
        <v>1</v>
      </c>
      <c r="G487">
        <v>2</v>
      </c>
      <c r="H487" t="s">
        <v>21</v>
      </c>
      <c r="I487" t="s">
        <v>22</v>
      </c>
      <c r="J487" t="s">
        <v>24</v>
      </c>
      <c r="K487" t="str">
        <f t="shared" si="14"/>
        <v>pardosa.palustris</v>
      </c>
      <c r="M487" s="4">
        <v>33</v>
      </c>
      <c r="S487" s="2">
        <f t="shared" si="15"/>
        <v>33</v>
      </c>
    </row>
    <row r="488" spans="1:19" x14ac:dyDescent="0.25">
      <c r="A488">
        <v>901</v>
      </c>
      <c r="B488" s="29">
        <v>45083</v>
      </c>
      <c r="C488" s="29">
        <v>45624</v>
      </c>
      <c r="D488" t="s">
        <v>114</v>
      </c>
      <c r="E488" t="s">
        <v>115</v>
      </c>
      <c r="F488">
        <v>1</v>
      </c>
      <c r="G488">
        <v>2</v>
      </c>
      <c r="H488" t="s">
        <v>21</v>
      </c>
      <c r="I488" t="s">
        <v>22</v>
      </c>
      <c r="J488" t="s">
        <v>23</v>
      </c>
      <c r="K488" t="str">
        <f t="shared" si="14"/>
        <v>pardosa.pullata</v>
      </c>
      <c r="M488" s="4">
        <v>20</v>
      </c>
      <c r="O488" s="1">
        <v>1</v>
      </c>
      <c r="S488" s="2">
        <f t="shared" si="15"/>
        <v>21</v>
      </c>
    </row>
    <row r="489" spans="1:19" x14ac:dyDescent="0.25">
      <c r="A489">
        <v>901</v>
      </c>
      <c r="B489" s="29">
        <v>45083</v>
      </c>
      <c r="C489" s="29">
        <v>45624</v>
      </c>
      <c r="D489" t="s">
        <v>114</v>
      </c>
      <c r="E489" t="s">
        <v>115</v>
      </c>
      <c r="F489">
        <v>1</v>
      </c>
      <c r="G489">
        <v>2</v>
      </c>
      <c r="H489" t="s">
        <v>28</v>
      </c>
      <c r="I489" t="s">
        <v>29</v>
      </c>
      <c r="J489" t="s">
        <v>30</v>
      </c>
      <c r="K489" t="str">
        <f t="shared" si="14"/>
        <v>pachygnatha.degeeri</v>
      </c>
      <c r="M489" s="4">
        <v>3</v>
      </c>
      <c r="S489" s="2">
        <f t="shared" si="15"/>
        <v>3</v>
      </c>
    </row>
    <row r="490" spans="1:19" x14ac:dyDescent="0.25">
      <c r="A490">
        <v>901</v>
      </c>
      <c r="B490" s="29">
        <v>45083</v>
      </c>
      <c r="C490" s="29">
        <v>45624</v>
      </c>
      <c r="D490" t="s">
        <v>114</v>
      </c>
      <c r="E490" t="s">
        <v>115</v>
      </c>
      <c r="F490">
        <v>1</v>
      </c>
      <c r="G490">
        <v>2</v>
      </c>
      <c r="H490" t="s">
        <v>25</v>
      </c>
      <c r="I490" t="s">
        <v>45</v>
      </c>
      <c r="J490" t="s">
        <v>46</v>
      </c>
      <c r="K490" t="str">
        <f t="shared" si="14"/>
        <v>tenuiphantes.tenuis</v>
      </c>
      <c r="O490" s="1">
        <v>3</v>
      </c>
      <c r="S490" s="2">
        <f t="shared" si="15"/>
        <v>3</v>
      </c>
    </row>
    <row r="491" spans="1:19" x14ac:dyDescent="0.25">
      <c r="A491">
        <v>901</v>
      </c>
      <c r="B491" s="29">
        <v>45083</v>
      </c>
      <c r="C491" s="29">
        <v>45624</v>
      </c>
      <c r="D491" t="s">
        <v>114</v>
      </c>
      <c r="E491" t="s">
        <v>115</v>
      </c>
      <c r="F491">
        <v>1</v>
      </c>
      <c r="G491">
        <v>2</v>
      </c>
      <c r="H491" t="s">
        <v>25</v>
      </c>
      <c r="I491" t="s">
        <v>31</v>
      </c>
      <c r="J491" t="s">
        <v>32</v>
      </c>
      <c r="K491" t="str">
        <f t="shared" si="14"/>
        <v>savignia.frontata</v>
      </c>
      <c r="M491" s="4">
        <v>4</v>
      </c>
      <c r="O491" s="1">
        <v>3</v>
      </c>
      <c r="S491" s="2">
        <f t="shared" si="15"/>
        <v>7</v>
      </c>
    </row>
    <row r="492" spans="1:19" x14ac:dyDescent="0.25">
      <c r="A492">
        <v>901</v>
      </c>
      <c r="B492" s="29">
        <v>45083</v>
      </c>
      <c r="C492" s="29">
        <v>45624</v>
      </c>
      <c r="D492" t="s">
        <v>114</v>
      </c>
      <c r="E492" t="s">
        <v>115</v>
      </c>
      <c r="F492">
        <v>1</v>
      </c>
      <c r="G492">
        <v>2</v>
      </c>
      <c r="H492" t="s">
        <v>25</v>
      </c>
      <c r="I492" t="s">
        <v>38</v>
      </c>
      <c r="J492" t="s">
        <v>39</v>
      </c>
      <c r="K492" t="str">
        <f t="shared" si="14"/>
        <v>bathyphantes.gracilis</v>
      </c>
      <c r="O492" s="1">
        <v>2</v>
      </c>
      <c r="S492" s="2">
        <f t="shared" si="15"/>
        <v>2</v>
      </c>
    </row>
    <row r="493" spans="1:19" x14ac:dyDescent="0.25">
      <c r="A493">
        <v>901</v>
      </c>
      <c r="B493" s="29">
        <v>45083</v>
      </c>
      <c r="C493" s="29">
        <v>45624</v>
      </c>
      <c r="D493" t="s">
        <v>114</v>
      </c>
      <c r="E493" t="s">
        <v>115</v>
      </c>
      <c r="F493">
        <v>1</v>
      </c>
      <c r="G493">
        <v>2</v>
      </c>
      <c r="H493" t="s">
        <v>25</v>
      </c>
      <c r="I493" t="s">
        <v>26</v>
      </c>
      <c r="J493" t="s">
        <v>37</v>
      </c>
      <c r="K493" t="str">
        <f t="shared" si="14"/>
        <v>oedothorax.retusus</v>
      </c>
      <c r="O493" s="1">
        <v>1</v>
      </c>
      <c r="S493" s="2">
        <f t="shared" si="15"/>
        <v>1</v>
      </c>
    </row>
    <row r="494" spans="1:19" x14ac:dyDescent="0.25">
      <c r="A494">
        <v>901</v>
      </c>
      <c r="B494" s="29">
        <v>45083</v>
      </c>
      <c r="C494" s="29">
        <v>45624</v>
      </c>
      <c r="D494" t="s">
        <v>114</v>
      </c>
      <c r="E494" t="s">
        <v>115</v>
      </c>
      <c r="F494">
        <v>1</v>
      </c>
      <c r="G494">
        <v>2</v>
      </c>
      <c r="H494" t="s">
        <v>25</v>
      </c>
      <c r="I494" t="s">
        <v>43</v>
      </c>
      <c r="J494" t="s">
        <v>44</v>
      </c>
      <c r="K494" t="str">
        <f t="shared" si="14"/>
        <v>dicymbium.nigrum</v>
      </c>
      <c r="O494" s="1">
        <v>1</v>
      </c>
      <c r="S494" s="2">
        <f t="shared" si="15"/>
        <v>1</v>
      </c>
    </row>
    <row r="495" spans="1:19" x14ac:dyDescent="0.25">
      <c r="A495">
        <v>901</v>
      </c>
      <c r="B495" s="29">
        <v>45083</v>
      </c>
      <c r="C495" s="29">
        <v>45624</v>
      </c>
      <c r="D495" t="s">
        <v>114</v>
      </c>
      <c r="E495" t="s">
        <v>115</v>
      </c>
      <c r="F495">
        <v>1</v>
      </c>
      <c r="G495">
        <v>2</v>
      </c>
      <c r="H495" t="s">
        <v>25</v>
      </c>
      <c r="I495" t="s">
        <v>35</v>
      </c>
      <c r="J495" t="s">
        <v>36</v>
      </c>
      <c r="K495" t="str">
        <f t="shared" si="14"/>
        <v>gongylidiellum.vivum</v>
      </c>
      <c r="M495" s="4">
        <v>2</v>
      </c>
      <c r="S495" s="2">
        <f t="shared" si="15"/>
        <v>2</v>
      </c>
    </row>
    <row r="496" spans="1:19" x14ac:dyDescent="0.25">
      <c r="A496">
        <v>904</v>
      </c>
      <c r="B496" s="29">
        <v>45083</v>
      </c>
      <c r="C496" s="29">
        <v>45624</v>
      </c>
      <c r="D496" t="s">
        <v>114</v>
      </c>
      <c r="E496" t="s">
        <v>115</v>
      </c>
      <c r="F496">
        <v>2</v>
      </c>
      <c r="G496">
        <v>2</v>
      </c>
      <c r="H496" t="s">
        <v>21</v>
      </c>
      <c r="I496" t="s">
        <v>77</v>
      </c>
      <c r="J496" t="s">
        <v>78</v>
      </c>
      <c r="K496" t="str">
        <f t="shared" si="14"/>
        <v>alopecosa.pulverulenta</v>
      </c>
      <c r="M496" s="4">
        <v>3</v>
      </c>
      <c r="S496" s="2">
        <f t="shared" si="15"/>
        <v>3</v>
      </c>
    </row>
    <row r="497" spans="1:19" x14ac:dyDescent="0.25">
      <c r="A497">
        <v>904</v>
      </c>
      <c r="B497" s="29">
        <v>45083</v>
      </c>
      <c r="C497" s="29">
        <v>45624</v>
      </c>
      <c r="D497" t="s">
        <v>114</v>
      </c>
      <c r="E497" t="s">
        <v>115</v>
      </c>
      <c r="F497">
        <v>2</v>
      </c>
      <c r="G497">
        <v>2</v>
      </c>
      <c r="H497" t="s">
        <v>25</v>
      </c>
      <c r="I497" t="s">
        <v>45</v>
      </c>
      <c r="J497" t="s">
        <v>116</v>
      </c>
      <c r="K497" t="str">
        <f t="shared" si="14"/>
        <v>tenuiphantes.zimmermanni</v>
      </c>
      <c r="S497" s="2">
        <f t="shared" si="15"/>
        <v>0</v>
      </c>
    </row>
    <row r="498" spans="1:19" x14ac:dyDescent="0.25">
      <c r="A498">
        <v>904</v>
      </c>
      <c r="B498" s="29">
        <v>45083</v>
      </c>
      <c r="C498" s="29">
        <v>45624</v>
      </c>
      <c r="D498" t="s">
        <v>114</v>
      </c>
      <c r="E498" t="s">
        <v>115</v>
      </c>
      <c r="F498">
        <v>2</v>
      </c>
      <c r="G498">
        <v>2</v>
      </c>
      <c r="H498" t="s">
        <v>21</v>
      </c>
      <c r="I498" t="s">
        <v>22</v>
      </c>
      <c r="J498" t="s">
        <v>23</v>
      </c>
      <c r="K498" t="str">
        <f t="shared" si="14"/>
        <v>pardosa.pullata</v>
      </c>
      <c r="L498" t="s">
        <v>117</v>
      </c>
      <c r="M498" s="4">
        <v>32</v>
      </c>
      <c r="O498" s="1">
        <v>4</v>
      </c>
      <c r="S498" s="2">
        <f t="shared" si="15"/>
        <v>36</v>
      </c>
    </row>
    <row r="499" spans="1:19" x14ac:dyDescent="0.25">
      <c r="A499">
        <v>904</v>
      </c>
      <c r="B499" s="29">
        <v>45083</v>
      </c>
      <c r="C499" s="29">
        <v>45624</v>
      </c>
      <c r="D499" t="s">
        <v>114</v>
      </c>
      <c r="E499" t="s">
        <v>115</v>
      </c>
      <c r="F499">
        <v>2</v>
      </c>
      <c r="G499">
        <v>2</v>
      </c>
      <c r="H499" t="s">
        <v>21</v>
      </c>
      <c r="I499" t="s">
        <v>22</v>
      </c>
      <c r="J499" t="s">
        <v>24</v>
      </c>
      <c r="K499" t="str">
        <f t="shared" si="14"/>
        <v>pardosa.palustris</v>
      </c>
      <c r="L499" t="s">
        <v>117</v>
      </c>
      <c r="M499" s="4">
        <v>78</v>
      </c>
      <c r="O499" s="1">
        <v>3</v>
      </c>
      <c r="S499" s="2">
        <f t="shared" si="15"/>
        <v>81</v>
      </c>
    </row>
    <row r="500" spans="1:19" x14ac:dyDescent="0.25">
      <c r="A500">
        <v>904</v>
      </c>
      <c r="B500" s="29">
        <v>45083</v>
      </c>
      <c r="C500" s="29">
        <v>45624</v>
      </c>
      <c r="D500" t="s">
        <v>114</v>
      </c>
      <c r="E500" t="s">
        <v>115</v>
      </c>
      <c r="F500">
        <v>2</v>
      </c>
      <c r="G500">
        <v>2</v>
      </c>
      <c r="H500" t="s">
        <v>21</v>
      </c>
      <c r="I500" t="s">
        <v>22</v>
      </c>
      <c r="J500" t="s">
        <v>76</v>
      </c>
      <c r="K500" t="str">
        <f t="shared" si="14"/>
        <v>pardosa.amentata</v>
      </c>
      <c r="M500" s="4">
        <v>8</v>
      </c>
      <c r="O500" s="1">
        <v>1</v>
      </c>
      <c r="S500" s="2">
        <f t="shared" si="15"/>
        <v>9</v>
      </c>
    </row>
    <row r="501" spans="1:19" x14ac:dyDescent="0.25">
      <c r="A501">
        <v>904</v>
      </c>
      <c r="B501" s="29">
        <v>45083</v>
      </c>
      <c r="C501" s="29">
        <v>45624</v>
      </c>
      <c r="D501" t="s">
        <v>114</v>
      </c>
      <c r="E501" t="s">
        <v>115</v>
      </c>
      <c r="F501">
        <v>2</v>
      </c>
      <c r="G501">
        <v>2</v>
      </c>
      <c r="H501" t="s">
        <v>28</v>
      </c>
      <c r="I501" t="s">
        <v>29</v>
      </c>
      <c r="J501" t="s">
        <v>30</v>
      </c>
      <c r="K501" t="str">
        <f t="shared" si="14"/>
        <v>pachygnatha.degeeri</v>
      </c>
      <c r="M501" s="4">
        <v>9</v>
      </c>
      <c r="S501" s="2">
        <f t="shared" si="15"/>
        <v>9</v>
      </c>
    </row>
    <row r="502" spans="1:19" x14ac:dyDescent="0.25">
      <c r="A502">
        <v>904</v>
      </c>
      <c r="B502" s="29">
        <v>45083</v>
      </c>
      <c r="C502" s="29">
        <v>45624</v>
      </c>
      <c r="D502" t="s">
        <v>114</v>
      </c>
      <c r="E502" t="s">
        <v>115</v>
      </c>
      <c r="F502">
        <v>2</v>
      </c>
      <c r="G502">
        <v>2</v>
      </c>
      <c r="H502" t="s">
        <v>25</v>
      </c>
      <c r="I502" t="s">
        <v>31</v>
      </c>
      <c r="J502" t="s">
        <v>32</v>
      </c>
      <c r="K502" t="str">
        <f t="shared" si="14"/>
        <v>savignia.frontata</v>
      </c>
      <c r="M502" s="4">
        <v>6</v>
      </c>
      <c r="O502" s="1">
        <v>10</v>
      </c>
      <c r="S502" s="2">
        <f t="shared" si="15"/>
        <v>16</v>
      </c>
    </row>
    <row r="503" spans="1:19" x14ac:dyDescent="0.25">
      <c r="A503">
        <v>904</v>
      </c>
      <c r="B503" s="29">
        <v>45083</v>
      </c>
      <c r="C503" s="29">
        <v>45624</v>
      </c>
      <c r="D503" t="s">
        <v>114</v>
      </c>
      <c r="E503" t="s">
        <v>115</v>
      </c>
      <c r="F503">
        <v>2</v>
      </c>
      <c r="G503">
        <v>2</v>
      </c>
      <c r="H503" t="s">
        <v>25</v>
      </c>
      <c r="I503" t="s">
        <v>26</v>
      </c>
      <c r="J503" t="s">
        <v>37</v>
      </c>
      <c r="K503" t="str">
        <f t="shared" si="14"/>
        <v>oedothorax.retusus</v>
      </c>
      <c r="M503" s="4">
        <v>1</v>
      </c>
      <c r="S503" s="2">
        <f t="shared" si="15"/>
        <v>1</v>
      </c>
    </row>
    <row r="504" spans="1:19" x14ac:dyDescent="0.25">
      <c r="A504">
        <v>904</v>
      </c>
      <c r="B504" s="29">
        <v>45083</v>
      </c>
      <c r="C504" s="29">
        <v>45624</v>
      </c>
      <c r="D504" t="s">
        <v>114</v>
      </c>
      <c r="E504" t="s">
        <v>115</v>
      </c>
      <c r="F504">
        <v>2</v>
      </c>
      <c r="G504">
        <v>2</v>
      </c>
      <c r="H504" t="s">
        <v>49</v>
      </c>
      <c r="I504" t="s">
        <v>49</v>
      </c>
      <c r="J504" t="s">
        <v>16</v>
      </c>
      <c r="K504" t="str">
        <f t="shared" si="14"/>
        <v>immature.immature</v>
      </c>
      <c r="Q504" s="28">
        <v>1</v>
      </c>
      <c r="S504" s="2">
        <f t="shared" si="15"/>
        <v>1</v>
      </c>
    </row>
    <row r="505" spans="1:19" x14ac:dyDescent="0.25">
      <c r="A505">
        <v>904</v>
      </c>
      <c r="B505" s="29">
        <v>45083</v>
      </c>
      <c r="C505" s="29">
        <v>45624</v>
      </c>
      <c r="D505" t="s">
        <v>114</v>
      </c>
      <c r="E505" t="s">
        <v>115</v>
      </c>
      <c r="F505">
        <v>2</v>
      </c>
      <c r="G505">
        <v>2</v>
      </c>
      <c r="H505" t="s">
        <v>25</v>
      </c>
      <c r="I505" t="s">
        <v>58</v>
      </c>
      <c r="J505" t="s">
        <v>73</v>
      </c>
      <c r="K505" t="str">
        <f t="shared" si="14"/>
        <v>palliduphantes.ericaeus</v>
      </c>
      <c r="M505" s="4">
        <v>1</v>
      </c>
      <c r="S505" s="2">
        <f t="shared" si="15"/>
        <v>1</v>
      </c>
    </row>
    <row r="506" spans="1:19" x14ac:dyDescent="0.25">
      <c r="A506">
        <v>904</v>
      </c>
      <c r="B506" s="29">
        <v>45083</v>
      </c>
      <c r="C506" s="29">
        <v>45624</v>
      </c>
      <c r="D506" t="s">
        <v>114</v>
      </c>
      <c r="E506" t="s">
        <v>115</v>
      </c>
      <c r="F506">
        <v>2</v>
      </c>
      <c r="G506">
        <v>2</v>
      </c>
      <c r="H506" t="s">
        <v>25</v>
      </c>
      <c r="I506" t="s">
        <v>62</v>
      </c>
      <c r="J506" t="s">
        <v>63</v>
      </c>
      <c r="K506" t="str">
        <f t="shared" si="14"/>
        <v>walckenaeria.vigilax</v>
      </c>
      <c r="M506" s="4">
        <v>1</v>
      </c>
      <c r="S506" s="2">
        <f t="shared" si="15"/>
        <v>1</v>
      </c>
    </row>
    <row r="507" spans="1:19" x14ac:dyDescent="0.25">
      <c r="A507">
        <v>904</v>
      </c>
      <c r="B507" s="29">
        <v>45083</v>
      </c>
      <c r="C507" s="29">
        <v>45624</v>
      </c>
      <c r="D507" t="s">
        <v>114</v>
      </c>
      <c r="E507" t="s">
        <v>115</v>
      </c>
      <c r="F507">
        <v>2</v>
      </c>
      <c r="G507">
        <v>2</v>
      </c>
      <c r="H507" t="s">
        <v>25</v>
      </c>
      <c r="I507" t="s">
        <v>43</v>
      </c>
      <c r="J507" t="s">
        <v>44</v>
      </c>
      <c r="K507" t="str">
        <f t="shared" si="14"/>
        <v>dicymbium.nigrum</v>
      </c>
      <c r="O507" s="1">
        <v>2</v>
      </c>
      <c r="S507" s="2">
        <f t="shared" si="15"/>
        <v>2</v>
      </c>
    </row>
    <row r="508" spans="1:19" x14ac:dyDescent="0.25">
      <c r="A508">
        <v>904</v>
      </c>
      <c r="B508" s="29">
        <v>45083</v>
      </c>
      <c r="C508" s="29">
        <v>45624</v>
      </c>
      <c r="D508" t="s">
        <v>114</v>
      </c>
      <c r="E508" t="s">
        <v>115</v>
      </c>
      <c r="F508">
        <v>2</v>
      </c>
      <c r="G508">
        <v>2</v>
      </c>
      <c r="H508" t="s">
        <v>25</v>
      </c>
      <c r="I508" t="s">
        <v>52</v>
      </c>
      <c r="J508" t="s">
        <v>53</v>
      </c>
      <c r="K508" t="str">
        <f t="shared" si="14"/>
        <v>agyneta.decora</v>
      </c>
      <c r="O508" s="1">
        <v>1</v>
      </c>
      <c r="S508" s="2">
        <f t="shared" si="15"/>
        <v>1</v>
      </c>
    </row>
    <row r="509" spans="1:19" x14ac:dyDescent="0.25">
      <c r="A509">
        <v>904</v>
      </c>
      <c r="B509" s="29">
        <v>45083</v>
      </c>
      <c r="C509" s="29">
        <v>45624</v>
      </c>
      <c r="D509" t="s">
        <v>114</v>
      </c>
      <c r="E509" t="s">
        <v>115</v>
      </c>
      <c r="F509">
        <v>2</v>
      </c>
      <c r="G509">
        <v>2</v>
      </c>
      <c r="H509" t="s">
        <v>25</v>
      </c>
      <c r="I509" t="s">
        <v>56</v>
      </c>
      <c r="J509" t="s">
        <v>57</v>
      </c>
      <c r="K509" t="str">
        <f t="shared" si="14"/>
        <v>tiso.vagans</v>
      </c>
      <c r="O509" s="1">
        <v>1</v>
      </c>
      <c r="S509" s="2">
        <f t="shared" si="15"/>
        <v>1</v>
      </c>
    </row>
    <row r="510" spans="1:19" x14ac:dyDescent="0.25">
      <c r="A510">
        <v>904</v>
      </c>
      <c r="B510" s="29">
        <v>45083</v>
      </c>
      <c r="C510" s="29">
        <v>45624</v>
      </c>
      <c r="D510" t="s">
        <v>114</v>
      </c>
      <c r="E510" t="s">
        <v>115</v>
      </c>
      <c r="F510">
        <v>2</v>
      </c>
      <c r="G510">
        <v>2</v>
      </c>
      <c r="H510" t="s">
        <v>25</v>
      </c>
      <c r="I510" t="s">
        <v>35</v>
      </c>
      <c r="J510" t="s">
        <v>36</v>
      </c>
      <c r="K510" t="str">
        <f t="shared" si="14"/>
        <v>gongylidiellum.vivum</v>
      </c>
      <c r="M510" s="4">
        <v>2</v>
      </c>
      <c r="S510" s="2">
        <f t="shared" si="15"/>
        <v>2</v>
      </c>
    </row>
    <row r="511" spans="1:19" x14ac:dyDescent="0.25">
      <c r="A511">
        <v>904</v>
      </c>
      <c r="B511" s="29">
        <v>45083</v>
      </c>
      <c r="C511" s="29">
        <v>45624</v>
      </c>
      <c r="D511" t="s">
        <v>114</v>
      </c>
      <c r="E511" t="s">
        <v>115</v>
      </c>
      <c r="F511">
        <v>2</v>
      </c>
      <c r="G511">
        <v>2</v>
      </c>
      <c r="H511" t="s">
        <v>49</v>
      </c>
      <c r="I511" t="s">
        <v>49</v>
      </c>
      <c r="J511" t="s">
        <v>16</v>
      </c>
      <c r="K511" t="str">
        <f t="shared" si="14"/>
        <v>immature.immature</v>
      </c>
      <c r="Q511" s="28">
        <v>12</v>
      </c>
      <c r="S511" s="2">
        <f t="shared" si="15"/>
        <v>12</v>
      </c>
    </row>
    <row r="512" spans="1:19" x14ac:dyDescent="0.25">
      <c r="A512">
        <v>907</v>
      </c>
      <c r="B512" s="29">
        <v>45083</v>
      </c>
      <c r="C512" s="29">
        <v>45625</v>
      </c>
      <c r="D512" t="s">
        <v>114</v>
      </c>
      <c r="E512" t="s">
        <v>115</v>
      </c>
      <c r="F512">
        <v>3</v>
      </c>
      <c r="G512">
        <v>2</v>
      </c>
      <c r="H512" t="s">
        <v>21</v>
      </c>
      <c r="I512" t="s">
        <v>22</v>
      </c>
      <c r="J512" t="s">
        <v>23</v>
      </c>
      <c r="K512" t="str">
        <f t="shared" si="14"/>
        <v>pardosa.pullata</v>
      </c>
      <c r="M512" s="4">
        <v>8</v>
      </c>
      <c r="S512" s="2">
        <f t="shared" si="15"/>
        <v>8</v>
      </c>
    </row>
    <row r="513" spans="1:19" x14ac:dyDescent="0.25">
      <c r="A513">
        <v>907</v>
      </c>
      <c r="B513" s="29">
        <v>45083</v>
      </c>
      <c r="C513" s="29">
        <v>45625</v>
      </c>
      <c r="D513" t="s">
        <v>114</v>
      </c>
      <c r="E513" t="s">
        <v>115</v>
      </c>
      <c r="F513">
        <v>3</v>
      </c>
      <c r="G513">
        <v>2</v>
      </c>
      <c r="H513" t="s">
        <v>21</v>
      </c>
      <c r="I513" t="s">
        <v>22</v>
      </c>
      <c r="J513" t="s">
        <v>24</v>
      </c>
      <c r="K513" t="str">
        <f t="shared" si="14"/>
        <v>pardosa.palustris</v>
      </c>
      <c r="M513" s="4">
        <v>7</v>
      </c>
      <c r="S513" s="2">
        <f t="shared" si="15"/>
        <v>7</v>
      </c>
    </row>
    <row r="514" spans="1:19" x14ac:dyDescent="0.25">
      <c r="A514">
        <v>907</v>
      </c>
      <c r="B514" s="29">
        <v>45083</v>
      </c>
      <c r="C514" s="29">
        <v>45625</v>
      </c>
      <c r="D514" t="s">
        <v>114</v>
      </c>
      <c r="E514" t="s">
        <v>115</v>
      </c>
      <c r="F514">
        <v>3</v>
      </c>
      <c r="G514">
        <v>2</v>
      </c>
      <c r="H514" t="s">
        <v>21</v>
      </c>
      <c r="I514" t="s">
        <v>22</v>
      </c>
      <c r="J514" t="s">
        <v>76</v>
      </c>
      <c r="K514" t="str">
        <f t="shared" ref="K514:K577" si="16">LOWER(I514&amp;"."&amp;J514)</f>
        <v>pardosa.amentata</v>
      </c>
      <c r="M514" s="4">
        <v>6</v>
      </c>
      <c r="S514" s="2">
        <f t="shared" ref="S514:S577" si="17">SUM(M514,O514,Q514,R514)</f>
        <v>6</v>
      </c>
    </row>
    <row r="515" spans="1:19" x14ac:dyDescent="0.25">
      <c r="A515">
        <v>907</v>
      </c>
      <c r="B515" s="29">
        <v>45083</v>
      </c>
      <c r="C515" s="29">
        <v>45625</v>
      </c>
      <c r="D515" t="s">
        <v>114</v>
      </c>
      <c r="E515" t="s">
        <v>115</v>
      </c>
      <c r="F515">
        <v>3</v>
      </c>
      <c r="G515">
        <v>2</v>
      </c>
      <c r="H515" t="s">
        <v>25</v>
      </c>
      <c r="I515" t="s">
        <v>26</v>
      </c>
      <c r="J515" t="s">
        <v>27</v>
      </c>
      <c r="K515" t="str">
        <f t="shared" si="16"/>
        <v>oedothorax.fuscus</v>
      </c>
      <c r="O515" s="1">
        <v>3</v>
      </c>
      <c r="S515" s="2">
        <f t="shared" si="17"/>
        <v>3</v>
      </c>
    </row>
    <row r="516" spans="1:19" x14ac:dyDescent="0.25">
      <c r="A516">
        <v>907</v>
      </c>
      <c r="B516" s="29">
        <v>45083</v>
      </c>
      <c r="C516" s="29">
        <v>45625</v>
      </c>
      <c r="D516" t="s">
        <v>114</v>
      </c>
      <c r="E516" t="s">
        <v>115</v>
      </c>
      <c r="F516">
        <v>3</v>
      </c>
      <c r="G516">
        <v>2</v>
      </c>
      <c r="H516" t="s">
        <v>25</v>
      </c>
      <c r="I516" t="s">
        <v>45</v>
      </c>
      <c r="J516" t="s">
        <v>46</v>
      </c>
      <c r="K516" t="str">
        <f t="shared" si="16"/>
        <v>tenuiphantes.tenuis</v>
      </c>
      <c r="O516" s="1">
        <v>1</v>
      </c>
      <c r="S516" s="2">
        <f t="shared" si="17"/>
        <v>1</v>
      </c>
    </row>
    <row r="517" spans="1:19" x14ac:dyDescent="0.25">
      <c r="A517">
        <v>907</v>
      </c>
      <c r="B517" s="29">
        <v>45083</v>
      </c>
      <c r="C517" s="29">
        <v>45625</v>
      </c>
      <c r="D517" t="s">
        <v>114</v>
      </c>
      <c r="E517" t="s">
        <v>115</v>
      </c>
      <c r="F517">
        <v>3</v>
      </c>
      <c r="G517">
        <v>2</v>
      </c>
      <c r="H517" t="s">
        <v>25</v>
      </c>
      <c r="I517" t="s">
        <v>31</v>
      </c>
      <c r="J517" t="s">
        <v>32</v>
      </c>
      <c r="K517" t="str">
        <f t="shared" si="16"/>
        <v>savignia.frontata</v>
      </c>
      <c r="M517" s="4">
        <v>1</v>
      </c>
      <c r="O517" s="1">
        <v>5</v>
      </c>
      <c r="S517" s="2">
        <f t="shared" si="17"/>
        <v>6</v>
      </c>
    </row>
    <row r="518" spans="1:19" x14ac:dyDescent="0.25">
      <c r="A518">
        <v>907</v>
      </c>
      <c r="B518" s="29">
        <v>45083</v>
      </c>
      <c r="C518" s="29">
        <v>45625</v>
      </c>
      <c r="D518" t="s">
        <v>114</v>
      </c>
      <c r="E518" t="s">
        <v>115</v>
      </c>
      <c r="F518">
        <v>3</v>
      </c>
      <c r="G518">
        <v>2</v>
      </c>
      <c r="H518" t="s">
        <v>25</v>
      </c>
      <c r="I518" t="s">
        <v>35</v>
      </c>
      <c r="J518" t="s">
        <v>36</v>
      </c>
      <c r="K518" t="str">
        <f t="shared" si="16"/>
        <v>gongylidiellum.vivum</v>
      </c>
      <c r="M518" s="4">
        <v>1</v>
      </c>
      <c r="S518" s="2">
        <f t="shared" si="17"/>
        <v>1</v>
      </c>
    </row>
    <row r="519" spans="1:19" x14ac:dyDescent="0.25">
      <c r="A519">
        <v>910</v>
      </c>
      <c r="B519" s="29">
        <v>45083</v>
      </c>
      <c r="C519" s="29">
        <v>45625</v>
      </c>
      <c r="D519" t="s">
        <v>114</v>
      </c>
      <c r="E519" t="s">
        <v>115</v>
      </c>
      <c r="F519">
        <v>4</v>
      </c>
      <c r="G519">
        <v>2</v>
      </c>
      <c r="H519" t="s">
        <v>21</v>
      </c>
      <c r="I519" t="s">
        <v>22</v>
      </c>
      <c r="J519" t="s">
        <v>24</v>
      </c>
      <c r="K519" t="str">
        <f t="shared" si="16"/>
        <v>pardosa.palustris</v>
      </c>
      <c r="M519" s="4">
        <v>19</v>
      </c>
      <c r="O519" s="1">
        <v>1</v>
      </c>
      <c r="S519" s="2">
        <f t="shared" si="17"/>
        <v>20</v>
      </c>
    </row>
    <row r="520" spans="1:19" x14ac:dyDescent="0.25">
      <c r="A520">
        <v>910</v>
      </c>
      <c r="B520" s="29">
        <v>45083</v>
      </c>
      <c r="C520" s="29">
        <v>45625</v>
      </c>
      <c r="D520" t="s">
        <v>114</v>
      </c>
      <c r="E520" t="s">
        <v>115</v>
      </c>
      <c r="F520">
        <v>4</v>
      </c>
      <c r="G520">
        <v>2</v>
      </c>
      <c r="H520" t="s">
        <v>21</v>
      </c>
      <c r="I520" t="s">
        <v>22</v>
      </c>
      <c r="J520" t="s">
        <v>23</v>
      </c>
      <c r="K520" t="str">
        <f t="shared" si="16"/>
        <v>pardosa.pullata</v>
      </c>
      <c r="M520" s="4">
        <v>23</v>
      </c>
      <c r="O520" s="1">
        <v>6</v>
      </c>
      <c r="S520" s="2">
        <f t="shared" si="17"/>
        <v>29</v>
      </c>
    </row>
    <row r="521" spans="1:19" x14ac:dyDescent="0.25">
      <c r="A521">
        <v>910</v>
      </c>
      <c r="B521" s="29">
        <v>45083</v>
      </c>
      <c r="C521" s="29">
        <v>45625</v>
      </c>
      <c r="D521" t="s">
        <v>114</v>
      </c>
      <c r="E521" t="s">
        <v>115</v>
      </c>
      <c r="F521">
        <v>4</v>
      </c>
      <c r="G521">
        <v>2</v>
      </c>
      <c r="H521" t="s">
        <v>21</v>
      </c>
      <c r="I521" t="s">
        <v>22</v>
      </c>
      <c r="J521" t="s">
        <v>95</v>
      </c>
      <c r="K521" t="str">
        <f t="shared" si="16"/>
        <v>pardosa.nigriceps</v>
      </c>
      <c r="M521" s="4">
        <v>1</v>
      </c>
      <c r="S521" s="2">
        <f t="shared" si="17"/>
        <v>1</v>
      </c>
    </row>
    <row r="522" spans="1:19" x14ac:dyDescent="0.25">
      <c r="A522">
        <v>910</v>
      </c>
      <c r="B522" s="29">
        <v>45083</v>
      </c>
      <c r="C522" s="29">
        <v>45625</v>
      </c>
      <c r="D522" t="s">
        <v>114</v>
      </c>
      <c r="E522" t="s">
        <v>115</v>
      </c>
      <c r="F522">
        <v>4</v>
      </c>
      <c r="G522">
        <v>2</v>
      </c>
      <c r="H522" t="s">
        <v>21</v>
      </c>
      <c r="I522" t="s">
        <v>22</v>
      </c>
      <c r="J522" t="s">
        <v>76</v>
      </c>
      <c r="K522" t="str">
        <f t="shared" si="16"/>
        <v>pardosa.amentata</v>
      </c>
      <c r="M522" s="4">
        <v>6</v>
      </c>
      <c r="O522" s="1">
        <v>3</v>
      </c>
      <c r="S522" s="2">
        <f t="shared" si="17"/>
        <v>9</v>
      </c>
    </row>
    <row r="523" spans="1:19" x14ac:dyDescent="0.25">
      <c r="A523">
        <v>910</v>
      </c>
      <c r="B523" s="29">
        <v>45083</v>
      </c>
      <c r="C523" s="29">
        <v>45625</v>
      </c>
      <c r="D523" t="s">
        <v>114</v>
      </c>
      <c r="E523" t="s">
        <v>115</v>
      </c>
      <c r="F523">
        <v>4</v>
      </c>
      <c r="G523">
        <v>2</v>
      </c>
      <c r="H523" t="s">
        <v>28</v>
      </c>
      <c r="I523" t="s">
        <v>29</v>
      </c>
      <c r="J523" t="s">
        <v>30</v>
      </c>
      <c r="K523" t="str">
        <f t="shared" si="16"/>
        <v>pachygnatha.degeeri</v>
      </c>
      <c r="M523" s="4">
        <v>7</v>
      </c>
      <c r="S523" s="2">
        <f t="shared" si="17"/>
        <v>7</v>
      </c>
    </row>
    <row r="524" spans="1:19" x14ac:dyDescent="0.25">
      <c r="A524">
        <v>910</v>
      </c>
      <c r="B524" s="29">
        <v>45083</v>
      </c>
      <c r="C524" s="29">
        <v>45625</v>
      </c>
      <c r="D524" t="s">
        <v>114</v>
      </c>
      <c r="E524" t="s">
        <v>115</v>
      </c>
      <c r="F524">
        <v>4</v>
      </c>
      <c r="G524">
        <v>2</v>
      </c>
      <c r="H524" t="s">
        <v>25</v>
      </c>
      <c r="I524" t="s">
        <v>31</v>
      </c>
      <c r="J524" t="s">
        <v>32</v>
      </c>
      <c r="K524" t="str">
        <f t="shared" si="16"/>
        <v>savignia.frontata</v>
      </c>
      <c r="M524" s="4">
        <v>3</v>
      </c>
      <c r="O524" s="1">
        <v>2</v>
      </c>
      <c r="S524" s="2">
        <f t="shared" si="17"/>
        <v>5</v>
      </c>
    </row>
    <row r="525" spans="1:19" x14ac:dyDescent="0.25">
      <c r="A525">
        <v>910</v>
      </c>
      <c r="B525" s="29">
        <v>45083</v>
      </c>
      <c r="C525" s="29">
        <v>45625</v>
      </c>
      <c r="D525" t="s">
        <v>114</v>
      </c>
      <c r="E525" t="s">
        <v>115</v>
      </c>
      <c r="F525">
        <v>4</v>
      </c>
      <c r="G525">
        <v>2</v>
      </c>
      <c r="H525" t="s">
        <v>25</v>
      </c>
      <c r="I525" t="s">
        <v>26</v>
      </c>
      <c r="J525" t="s">
        <v>37</v>
      </c>
      <c r="K525" t="str">
        <f t="shared" si="16"/>
        <v>oedothorax.retusus</v>
      </c>
      <c r="M525" s="4">
        <v>1</v>
      </c>
      <c r="S525" s="2">
        <f t="shared" si="17"/>
        <v>1</v>
      </c>
    </row>
    <row r="526" spans="1:19" x14ac:dyDescent="0.25">
      <c r="A526">
        <v>910</v>
      </c>
      <c r="B526" s="29">
        <v>45083</v>
      </c>
      <c r="C526" s="29">
        <v>45625</v>
      </c>
      <c r="D526" t="s">
        <v>114</v>
      </c>
      <c r="E526" t="s">
        <v>115</v>
      </c>
      <c r="F526">
        <v>4</v>
      </c>
      <c r="G526">
        <v>2</v>
      </c>
      <c r="H526" t="s">
        <v>25</v>
      </c>
      <c r="I526" t="s">
        <v>35</v>
      </c>
      <c r="J526" t="s">
        <v>36</v>
      </c>
      <c r="K526" t="str">
        <f t="shared" si="16"/>
        <v>gongylidiellum.vivum</v>
      </c>
      <c r="M526" s="4">
        <v>2</v>
      </c>
      <c r="S526" s="2">
        <f t="shared" si="17"/>
        <v>2</v>
      </c>
    </row>
    <row r="527" spans="1:19" x14ac:dyDescent="0.25">
      <c r="A527">
        <v>910</v>
      </c>
      <c r="B527" s="29">
        <v>45083</v>
      </c>
      <c r="C527" s="29">
        <v>45625</v>
      </c>
      <c r="D527" t="s">
        <v>114</v>
      </c>
      <c r="E527" t="s">
        <v>115</v>
      </c>
      <c r="F527">
        <v>4</v>
      </c>
      <c r="G527">
        <v>2</v>
      </c>
      <c r="H527" t="s">
        <v>25</v>
      </c>
      <c r="I527" t="s">
        <v>118</v>
      </c>
      <c r="J527" t="s">
        <v>100</v>
      </c>
      <c r="K527" t="str">
        <f t="shared" si="16"/>
        <v>saaritosa.abnormis</v>
      </c>
      <c r="O527" s="1">
        <v>1</v>
      </c>
      <c r="S527" s="2">
        <f t="shared" si="17"/>
        <v>1</v>
      </c>
    </row>
    <row r="528" spans="1:19" x14ac:dyDescent="0.25">
      <c r="A528">
        <v>913</v>
      </c>
      <c r="B528" s="29">
        <v>45083</v>
      </c>
      <c r="C528" s="29">
        <v>45625</v>
      </c>
      <c r="D528" t="s">
        <v>114</v>
      </c>
      <c r="E528" t="s">
        <v>115</v>
      </c>
      <c r="F528">
        <v>5</v>
      </c>
      <c r="G528">
        <v>2</v>
      </c>
      <c r="H528" t="s">
        <v>108</v>
      </c>
      <c r="I528" t="s">
        <v>119</v>
      </c>
      <c r="J528" t="s">
        <v>120</v>
      </c>
      <c r="K528" t="str">
        <f t="shared" si="16"/>
        <v>ozyptila.trux</v>
      </c>
      <c r="M528" s="4">
        <v>1</v>
      </c>
      <c r="S528" s="2">
        <f t="shared" si="17"/>
        <v>1</v>
      </c>
    </row>
    <row r="529" spans="1:19" x14ac:dyDescent="0.25">
      <c r="A529">
        <v>913</v>
      </c>
      <c r="B529" s="29">
        <v>45083</v>
      </c>
      <c r="C529" s="29">
        <v>45625</v>
      </c>
      <c r="D529" t="s">
        <v>114</v>
      </c>
      <c r="E529" t="s">
        <v>115</v>
      </c>
      <c r="F529">
        <v>5</v>
      </c>
      <c r="G529">
        <v>2</v>
      </c>
      <c r="H529" t="s">
        <v>21</v>
      </c>
      <c r="I529" t="s">
        <v>22</v>
      </c>
      <c r="J529" t="s">
        <v>76</v>
      </c>
      <c r="K529" t="str">
        <f t="shared" si="16"/>
        <v>pardosa.amentata</v>
      </c>
      <c r="M529" s="4">
        <v>3</v>
      </c>
      <c r="S529" s="2">
        <f t="shared" si="17"/>
        <v>3</v>
      </c>
    </row>
    <row r="530" spans="1:19" x14ac:dyDescent="0.25">
      <c r="A530">
        <v>913</v>
      </c>
      <c r="B530" s="29">
        <v>45083</v>
      </c>
      <c r="C530" s="29">
        <v>45625</v>
      </c>
      <c r="D530" t="s">
        <v>114</v>
      </c>
      <c r="E530" t="s">
        <v>115</v>
      </c>
      <c r="F530">
        <v>5</v>
      </c>
      <c r="G530">
        <v>2</v>
      </c>
      <c r="H530" t="s">
        <v>21</v>
      </c>
      <c r="I530" t="s">
        <v>22</v>
      </c>
      <c r="J530" t="s">
        <v>23</v>
      </c>
      <c r="K530" t="str">
        <f t="shared" si="16"/>
        <v>pardosa.pullata</v>
      </c>
      <c r="M530" s="4">
        <v>12</v>
      </c>
      <c r="S530" s="2">
        <f t="shared" si="17"/>
        <v>12</v>
      </c>
    </row>
    <row r="531" spans="1:19" x14ac:dyDescent="0.25">
      <c r="A531">
        <v>913</v>
      </c>
      <c r="B531" s="29">
        <v>45083</v>
      </c>
      <c r="C531" s="29">
        <v>45625</v>
      </c>
      <c r="D531" t="s">
        <v>114</v>
      </c>
      <c r="E531" t="s">
        <v>115</v>
      </c>
      <c r="F531">
        <v>5</v>
      </c>
      <c r="G531">
        <v>2</v>
      </c>
      <c r="H531" t="s">
        <v>21</v>
      </c>
      <c r="I531" t="s">
        <v>22</v>
      </c>
      <c r="J531" t="s">
        <v>24</v>
      </c>
      <c r="K531" t="str">
        <f t="shared" si="16"/>
        <v>pardosa.palustris</v>
      </c>
      <c r="M531" s="4">
        <v>3</v>
      </c>
      <c r="S531" s="2">
        <f t="shared" si="17"/>
        <v>3</v>
      </c>
    </row>
    <row r="532" spans="1:19" x14ac:dyDescent="0.25">
      <c r="A532">
        <v>913</v>
      </c>
      <c r="B532" s="29">
        <v>45083</v>
      </c>
      <c r="C532" s="29">
        <v>45625</v>
      </c>
      <c r="D532" t="s">
        <v>114</v>
      </c>
      <c r="E532" t="s">
        <v>115</v>
      </c>
      <c r="F532">
        <v>5</v>
      </c>
      <c r="G532">
        <v>2</v>
      </c>
      <c r="H532" t="s">
        <v>28</v>
      </c>
      <c r="I532" t="s">
        <v>29</v>
      </c>
      <c r="J532" t="s">
        <v>30</v>
      </c>
      <c r="K532" t="str">
        <f t="shared" si="16"/>
        <v>pachygnatha.degeeri</v>
      </c>
      <c r="M532" s="4">
        <v>3</v>
      </c>
      <c r="S532" s="2">
        <f t="shared" si="17"/>
        <v>3</v>
      </c>
    </row>
    <row r="533" spans="1:19" x14ac:dyDescent="0.25">
      <c r="A533">
        <v>913</v>
      </c>
      <c r="B533" s="29">
        <v>45083</v>
      </c>
      <c r="C533" s="29">
        <v>45625</v>
      </c>
      <c r="D533" t="s">
        <v>114</v>
      </c>
      <c r="E533" t="s">
        <v>115</v>
      </c>
      <c r="F533">
        <v>5</v>
      </c>
      <c r="G533">
        <v>2</v>
      </c>
      <c r="H533" t="s">
        <v>25</v>
      </c>
      <c r="I533" t="s">
        <v>26</v>
      </c>
      <c r="J533" t="s">
        <v>37</v>
      </c>
      <c r="K533" t="str">
        <f t="shared" si="16"/>
        <v>oedothorax.retusus</v>
      </c>
      <c r="O533" s="1">
        <v>1</v>
      </c>
      <c r="S533" s="2">
        <f t="shared" si="17"/>
        <v>1</v>
      </c>
    </row>
    <row r="534" spans="1:19" x14ac:dyDescent="0.25">
      <c r="A534">
        <v>913</v>
      </c>
      <c r="B534" s="29">
        <v>45083</v>
      </c>
      <c r="C534" s="29">
        <v>45625</v>
      </c>
      <c r="D534" t="s">
        <v>114</v>
      </c>
      <c r="E534" t="s">
        <v>115</v>
      </c>
      <c r="F534">
        <v>5</v>
      </c>
      <c r="G534">
        <v>2</v>
      </c>
      <c r="H534" t="s">
        <v>25</v>
      </c>
      <c r="I534" t="s">
        <v>31</v>
      </c>
      <c r="J534" t="s">
        <v>32</v>
      </c>
      <c r="K534" t="str">
        <f t="shared" si="16"/>
        <v>savignia.frontata</v>
      </c>
      <c r="M534" s="4">
        <v>3</v>
      </c>
      <c r="O534" s="1">
        <v>7</v>
      </c>
      <c r="S534" s="2">
        <f t="shared" si="17"/>
        <v>10</v>
      </c>
    </row>
    <row r="535" spans="1:19" x14ac:dyDescent="0.25">
      <c r="A535">
        <v>913</v>
      </c>
      <c r="B535" s="29">
        <v>45083</v>
      </c>
      <c r="C535" s="29">
        <v>45625</v>
      </c>
      <c r="D535" t="s">
        <v>114</v>
      </c>
      <c r="E535" t="s">
        <v>115</v>
      </c>
      <c r="F535">
        <v>5</v>
      </c>
      <c r="G535">
        <v>2</v>
      </c>
      <c r="H535" t="s">
        <v>25</v>
      </c>
      <c r="I535" t="s">
        <v>45</v>
      </c>
      <c r="J535" t="s">
        <v>46</v>
      </c>
      <c r="K535" t="str">
        <f t="shared" si="16"/>
        <v>tenuiphantes.tenuis</v>
      </c>
      <c r="O535" s="1">
        <v>2</v>
      </c>
      <c r="S535" s="2">
        <f t="shared" si="17"/>
        <v>2</v>
      </c>
    </row>
    <row r="536" spans="1:19" x14ac:dyDescent="0.25">
      <c r="A536">
        <v>913</v>
      </c>
      <c r="B536" s="29">
        <v>45083</v>
      </c>
      <c r="C536" s="29">
        <v>45625</v>
      </c>
      <c r="D536" t="s">
        <v>114</v>
      </c>
      <c r="E536" t="s">
        <v>115</v>
      </c>
      <c r="F536">
        <v>5</v>
      </c>
      <c r="G536">
        <v>2</v>
      </c>
      <c r="H536" t="s">
        <v>25</v>
      </c>
      <c r="I536" t="s">
        <v>38</v>
      </c>
      <c r="J536" t="s">
        <v>39</v>
      </c>
      <c r="K536" t="str">
        <f t="shared" si="16"/>
        <v>bathyphantes.gracilis</v>
      </c>
      <c r="O536" s="1">
        <v>2</v>
      </c>
      <c r="S536" s="2">
        <f t="shared" si="17"/>
        <v>2</v>
      </c>
    </row>
    <row r="537" spans="1:19" x14ac:dyDescent="0.25">
      <c r="A537">
        <v>913</v>
      </c>
      <c r="B537" s="29">
        <v>45083</v>
      </c>
      <c r="C537" s="29">
        <v>45625</v>
      </c>
      <c r="D537" t="s">
        <v>114</v>
      </c>
      <c r="E537" t="s">
        <v>115</v>
      </c>
      <c r="F537">
        <v>5</v>
      </c>
      <c r="G537">
        <v>2</v>
      </c>
      <c r="H537" t="s">
        <v>25</v>
      </c>
      <c r="I537" t="s">
        <v>97</v>
      </c>
      <c r="J537" t="s">
        <v>98</v>
      </c>
      <c r="K537" t="str">
        <f t="shared" si="16"/>
        <v>micrargus.herbigradus</v>
      </c>
      <c r="M537" s="4">
        <v>2</v>
      </c>
      <c r="S537" s="2">
        <f t="shared" si="17"/>
        <v>2</v>
      </c>
    </row>
    <row r="538" spans="1:19" x14ac:dyDescent="0.25">
      <c r="A538">
        <v>913</v>
      </c>
      <c r="B538" s="29">
        <v>45083</v>
      </c>
      <c r="C538" s="29">
        <v>45625</v>
      </c>
      <c r="D538" t="s">
        <v>114</v>
      </c>
      <c r="E538" t="s">
        <v>115</v>
      </c>
      <c r="F538">
        <v>5</v>
      </c>
      <c r="G538">
        <v>2</v>
      </c>
      <c r="H538" t="s">
        <v>49</v>
      </c>
      <c r="I538" t="s">
        <v>49</v>
      </c>
      <c r="J538" t="s">
        <v>16</v>
      </c>
      <c r="K538" t="str">
        <f t="shared" si="16"/>
        <v>immature.immature</v>
      </c>
      <c r="Q538" s="28">
        <v>1</v>
      </c>
      <c r="S538" s="2">
        <f t="shared" si="17"/>
        <v>1</v>
      </c>
    </row>
    <row r="539" spans="1:19" x14ac:dyDescent="0.25">
      <c r="A539">
        <v>913</v>
      </c>
      <c r="B539" s="29">
        <v>45083</v>
      </c>
      <c r="C539" s="29">
        <v>45625</v>
      </c>
      <c r="D539" t="s">
        <v>114</v>
      </c>
      <c r="E539" t="s">
        <v>115</v>
      </c>
      <c r="F539">
        <v>5</v>
      </c>
      <c r="G539">
        <v>2</v>
      </c>
      <c r="H539" t="s">
        <v>25</v>
      </c>
      <c r="I539" t="s">
        <v>43</v>
      </c>
      <c r="J539" t="s">
        <v>44</v>
      </c>
      <c r="K539" t="str">
        <f t="shared" si="16"/>
        <v>dicymbium.nigrum</v>
      </c>
      <c r="O539" s="1">
        <v>1</v>
      </c>
      <c r="S539" s="2">
        <f t="shared" si="17"/>
        <v>1</v>
      </c>
    </row>
    <row r="540" spans="1:19" x14ac:dyDescent="0.25">
      <c r="A540">
        <v>913</v>
      </c>
      <c r="B540" s="29">
        <v>45083</v>
      </c>
      <c r="C540" s="29">
        <v>45625</v>
      </c>
      <c r="D540" t="s">
        <v>114</v>
      </c>
      <c r="E540" t="s">
        <v>115</v>
      </c>
      <c r="F540">
        <v>5</v>
      </c>
      <c r="G540">
        <v>2</v>
      </c>
      <c r="H540" t="s">
        <v>25</v>
      </c>
      <c r="I540" t="s">
        <v>35</v>
      </c>
      <c r="J540" t="s">
        <v>36</v>
      </c>
      <c r="K540" t="str">
        <f t="shared" si="16"/>
        <v>gongylidiellum.vivum</v>
      </c>
      <c r="M540" s="4">
        <v>1</v>
      </c>
      <c r="S540" s="2">
        <f t="shared" si="17"/>
        <v>1</v>
      </c>
    </row>
    <row r="541" spans="1:19" x14ac:dyDescent="0.25">
      <c r="A541">
        <v>916</v>
      </c>
      <c r="B541" s="29">
        <v>45083</v>
      </c>
      <c r="C541" s="29">
        <v>45625</v>
      </c>
      <c r="D541" t="s">
        <v>121</v>
      </c>
      <c r="E541" t="s">
        <v>115</v>
      </c>
      <c r="F541">
        <v>1</v>
      </c>
      <c r="G541">
        <v>2</v>
      </c>
      <c r="H541" t="s">
        <v>21</v>
      </c>
      <c r="I541" t="s">
        <v>22</v>
      </c>
      <c r="J541" t="s">
        <v>24</v>
      </c>
      <c r="K541" t="str">
        <f t="shared" si="16"/>
        <v>pardosa.palustris</v>
      </c>
      <c r="M541" s="4">
        <v>20</v>
      </c>
      <c r="S541" s="2">
        <f t="shared" si="17"/>
        <v>20</v>
      </c>
    </row>
    <row r="542" spans="1:19" x14ac:dyDescent="0.25">
      <c r="A542">
        <v>916</v>
      </c>
      <c r="B542" s="29">
        <v>45083</v>
      </c>
      <c r="C542" s="29">
        <v>45625</v>
      </c>
      <c r="D542" t="s">
        <v>121</v>
      </c>
      <c r="E542" t="s">
        <v>115</v>
      </c>
      <c r="F542">
        <v>1</v>
      </c>
      <c r="G542">
        <v>2</v>
      </c>
      <c r="H542" t="s">
        <v>21</v>
      </c>
      <c r="I542" t="s">
        <v>22</v>
      </c>
      <c r="J542" t="s">
        <v>23</v>
      </c>
      <c r="K542" t="str">
        <f t="shared" si="16"/>
        <v>pardosa.pullata</v>
      </c>
      <c r="M542" s="4">
        <v>24</v>
      </c>
      <c r="S542" s="2">
        <f t="shared" si="17"/>
        <v>24</v>
      </c>
    </row>
    <row r="543" spans="1:19" x14ac:dyDescent="0.25">
      <c r="A543">
        <v>916</v>
      </c>
      <c r="B543" s="29">
        <v>45083</v>
      </c>
      <c r="C543" s="29">
        <v>45625</v>
      </c>
      <c r="D543" t="s">
        <v>121</v>
      </c>
      <c r="E543" t="s">
        <v>115</v>
      </c>
      <c r="F543">
        <v>1</v>
      </c>
      <c r="G543">
        <v>2</v>
      </c>
      <c r="H543" t="s">
        <v>28</v>
      </c>
      <c r="I543" t="s">
        <v>29</v>
      </c>
      <c r="J543" t="s">
        <v>30</v>
      </c>
      <c r="K543" t="str">
        <f t="shared" si="16"/>
        <v>pachygnatha.degeeri</v>
      </c>
      <c r="M543" s="4">
        <v>3</v>
      </c>
      <c r="O543" s="1">
        <v>1</v>
      </c>
      <c r="S543" s="2">
        <f t="shared" si="17"/>
        <v>4</v>
      </c>
    </row>
    <row r="544" spans="1:19" x14ac:dyDescent="0.25">
      <c r="A544">
        <v>916</v>
      </c>
      <c r="B544" s="29">
        <v>45083</v>
      </c>
      <c r="C544" s="29">
        <v>45625</v>
      </c>
      <c r="D544" t="s">
        <v>121</v>
      </c>
      <c r="E544" t="s">
        <v>115</v>
      </c>
      <c r="F544">
        <v>1</v>
      </c>
      <c r="G544">
        <v>2</v>
      </c>
      <c r="H544" t="s">
        <v>25</v>
      </c>
      <c r="I544" t="s">
        <v>26</v>
      </c>
      <c r="J544" t="s">
        <v>37</v>
      </c>
      <c r="K544" t="str">
        <f t="shared" si="16"/>
        <v>oedothorax.retusus</v>
      </c>
      <c r="M544" s="4">
        <v>1</v>
      </c>
      <c r="O544" s="1">
        <v>2</v>
      </c>
      <c r="S544" s="2">
        <f t="shared" si="17"/>
        <v>3</v>
      </c>
    </row>
    <row r="545" spans="1:19" x14ac:dyDescent="0.25">
      <c r="A545">
        <v>916</v>
      </c>
      <c r="B545" s="29">
        <v>45083</v>
      </c>
      <c r="C545" s="29">
        <v>45625</v>
      </c>
      <c r="D545" t="s">
        <v>121</v>
      </c>
      <c r="E545" t="s">
        <v>115</v>
      </c>
      <c r="F545">
        <v>1</v>
      </c>
      <c r="G545">
        <v>2</v>
      </c>
      <c r="H545" t="s">
        <v>25</v>
      </c>
      <c r="I545" t="s">
        <v>26</v>
      </c>
      <c r="J545" t="s">
        <v>27</v>
      </c>
      <c r="K545" t="str">
        <f t="shared" si="16"/>
        <v>oedothorax.fuscus</v>
      </c>
      <c r="O545" s="1">
        <v>1</v>
      </c>
      <c r="S545" s="2">
        <f t="shared" si="17"/>
        <v>1</v>
      </c>
    </row>
    <row r="546" spans="1:19" x14ac:dyDescent="0.25">
      <c r="A546">
        <v>916</v>
      </c>
      <c r="B546" s="29">
        <v>45083</v>
      </c>
      <c r="C546" s="29">
        <v>45625</v>
      </c>
      <c r="D546" t="s">
        <v>121</v>
      </c>
      <c r="E546" t="s">
        <v>115</v>
      </c>
      <c r="F546">
        <v>1</v>
      </c>
      <c r="G546">
        <v>2</v>
      </c>
      <c r="H546" t="s">
        <v>25</v>
      </c>
      <c r="I546" t="s">
        <v>31</v>
      </c>
      <c r="J546" t="s">
        <v>32</v>
      </c>
      <c r="K546" t="str">
        <f t="shared" si="16"/>
        <v>savignia.frontata</v>
      </c>
      <c r="M546" s="4">
        <v>4</v>
      </c>
      <c r="O546" s="1">
        <v>1</v>
      </c>
      <c r="S546" s="2">
        <f t="shared" si="17"/>
        <v>5</v>
      </c>
    </row>
    <row r="547" spans="1:19" x14ac:dyDescent="0.25">
      <c r="A547">
        <v>916</v>
      </c>
      <c r="B547" s="29">
        <v>45083</v>
      </c>
      <c r="C547" s="29">
        <v>45625</v>
      </c>
      <c r="D547" t="s">
        <v>121</v>
      </c>
      <c r="E547" t="s">
        <v>115</v>
      </c>
      <c r="F547">
        <v>1</v>
      </c>
      <c r="G547">
        <v>2</v>
      </c>
      <c r="H547" t="s">
        <v>25</v>
      </c>
      <c r="I547" t="s">
        <v>56</v>
      </c>
      <c r="J547" t="s">
        <v>57</v>
      </c>
      <c r="K547" t="str">
        <f t="shared" si="16"/>
        <v>tiso.vagans</v>
      </c>
      <c r="M547" s="4">
        <v>1</v>
      </c>
      <c r="S547" s="2">
        <f t="shared" si="17"/>
        <v>1</v>
      </c>
    </row>
    <row r="548" spans="1:19" x14ac:dyDescent="0.25">
      <c r="A548">
        <v>916</v>
      </c>
      <c r="B548" s="29">
        <v>45083</v>
      </c>
      <c r="C548" s="29">
        <v>45625</v>
      </c>
      <c r="D548" t="s">
        <v>121</v>
      </c>
      <c r="E548" t="s">
        <v>115</v>
      </c>
      <c r="F548">
        <v>1</v>
      </c>
      <c r="G548">
        <v>2</v>
      </c>
      <c r="H548" t="s">
        <v>25</v>
      </c>
      <c r="I548" t="s">
        <v>35</v>
      </c>
      <c r="J548" t="s">
        <v>36</v>
      </c>
      <c r="K548" t="str">
        <f t="shared" si="16"/>
        <v>gongylidiellum.vivum</v>
      </c>
      <c r="M548" s="4">
        <v>2</v>
      </c>
      <c r="S548" s="2">
        <f t="shared" si="17"/>
        <v>2</v>
      </c>
    </row>
    <row r="549" spans="1:19" x14ac:dyDescent="0.25">
      <c r="A549">
        <v>916</v>
      </c>
      <c r="B549" s="29">
        <v>45083</v>
      </c>
      <c r="C549" s="29">
        <v>45625</v>
      </c>
      <c r="D549" t="s">
        <v>121</v>
      </c>
      <c r="E549" t="s">
        <v>115</v>
      </c>
      <c r="F549">
        <v>1</v>
      </c>
      <c r="G549">
        <v>2</v>
      </c>
      <c r="H549" t="s">
        <v>25</v>
      </c>
      <c r="I549" t="s">
        <v>38</v>
      </c>
      <c r="J549" t="s">
        <v>39</v>
      </c>
      <c r="K549" t="str">
        <f t="shared" si="16"/>
        <v>bathyphantes.gracilis</v>
      </c>
      <c r="O549" s="1">
        <v>1</v>
      </c>
      <c r="S549" s="2">
        <f t="shared" si="17"/>
        <v>1</v>
      </c>
    </row>
    <row r="550" spans="1:19" x14ac:dyDescent="0.25">
      <c r="A550">
        <v>916</v>
      </c>
      <c r="B550" s="29">
        <v>45083</v>
      </c>
      <c r="C550" s="29">
        <v>45625</v>
      </c>
      <c r="D550" t="s">
        <v>121</v>
      </c>
      <c r="E550" t="s">
        <v>115</v>
      </c>
      <c r="F550">
        <v>1</v>
      </c>
      <c r="G550">
        <v>2</v>
      </c>
      <c r="H550" t="s">
        <v>25</v>
      </c>
      <c r="I550" t="s">
        <v>97</v>
      </c>
      <c r="J550" t="s">
        <v>98</v>
      </c>
      <c r="K550" t="str">
        <f t="shared" si="16"/>
        <v>micrargus.herbigradus</v>
      </c>
      <c r="M550" s="4">
        <v>1</v>
      </c>
      <c r="S550" s="2">
        <f t="shared" si="17"/>
        <v>1</v>
      </c>
    </row>
    <row r="551" spans="1:19" x14ac:dyDescent="0.25">
      <c r="A551">
        <v>916</v>
      </c>
      <c r="B551" s="29">
        <v>45083</v>
      </c>
      <c r="C551" s="29">
        <v>45625</v>
      </c>
      <c r="D551" t="s">
        <v>121</v>
      </c>
      <c r="E551" t="s">
        <v>115</v>
      </c>
      <c r="F551">
        <v>1</v>
      </c>
      <c r="G551">
        <v>2</v>
      </c>
      <c r="H551" t="s">
        <v>25</v>
      </c>
      <c r="I551" t="s">
        <v>43</v>
      </c>
      <c r="J551" t="s">
        <v>44</v>
      </c>
      <c r="K551" t="str">
        <f t="shared" si="16"/>
        <v>dicymbium.nigrum</v>
      </c>
      <c r="O551" s="1">
        <v>1</v>
      </c>
      <c r="S551" s="2">
        <f t="shared" si="17"/>
        <v>1</v>
      </c>
    </row>
    <row r="552" spans="1:19" x14ac:dyDescent="0.25">
      <c r="A552">
        <v>916</v>
      </c>
      <c r="B552" s="29">
        <v>45083</v>
      </c>
      <c r="C552" s="29">
        <v>45625</v>
      </c>
      <c r="D552" t="s">
        <v>121</v>
      </c>
      <c r="E552" t="s">
        <v>115</v>
      </c>
      <c r="F552">
        <v>1</v>
      </c>
      <c r="G552">
        <v>2</v>
      </c>
      <c r="H552" t="s">
        <v>25</v>
      </c>
      <c r="I552" t="s">
        <v>62</v>
      </c>
      <c r="J552" t="s">
        <v>63</v>
      </c>
      <c r="K552" t="str">
        <f t="shared" si="16"/>
        <v>walckenaeria.vigilax</v>
      </c>
      <c r="M552" s="4">
        <v>1</v>
      </c>
      <c r="S552" s="2">
        <f t="shared" si="17"/>
        <v>1</v>
      </c>
    </row>
    <row r="553" spans="1:19" x14ac:dyDescent="0.25">
      <c r="A553">
        <v>919</v>
      </c>
      <c r="B553" s="29">
        <v>45083</v>
      </c>
      <c r="C553" s="29">
        <v>45627</v>
      </c>
      <c r="D553" t="s">
        <v>121</v>
      </c>
      <c r="E553" t="s">
        <v>115</v>
      </c>
      <c r="F553">
        <v>2</v>
      </c>
      <c r="G553">
        <v>2</v>
      </c>
      <c r="H553" t="s">
        <v>21</v>
      </c>
      <c r="I553" t="s">
        <v>22</v>
      </c>
      <c r="J553" t="s">
        <v>23</v>
      </c>
      <c r="K553" t="str">
        <f t="shared" si="16"/>
        <v>pardosa.pullata</v>
      </c>
      <c r="M553" s="4">
        <v>45</v>
      </c>
      <c r="O553" s="1">
        <v>1</v>
      </c>
      <c r="S553" s="2">
        <f t="shared" si="17"/>
        <v>46</v>
      </c>
    </row>
    <row r="554" spans="1:19" x14ac:dyDescent="0.25">
      <c r="A554">
        <v>919</v>
      </c>
      <c r="B554" s="29">
        <v>45083</v>
      </c>
      <c r="C554" s="29">
        <v>45627</v>
      </c>
      <c r="D554" t="s">
        <v>121</v>
      </c>
      <c r="E554" t="s">
        <v>115</v>
      </c>
      <c r="F554">
        <v>2</v>
      </c>
      <c r="G554">
        <v>2</v>
      </c>
      <c r="H554" t="s">
        <v>21</v>
      </c>
      <c r="I554" t="s">
        <v>22</v>
      </c>
      <c r="J554" t="s">
        <v>24</v>
      </c>
      <c r="K554" t="str">
        <f t="shared" si="16"/>
        <v>pardosa.palustris</v>
      </c>
      <c r="M554" s="4">
        <v>33</v>
      </c>
      <c r="O554" s="1">
        <v>2</v>
      </c>
      <c r="S554" s="2">
        <f t="shared" si="17"/>
        <v>35</v>
      </c>
    </row>
    <row r="555" spans="1:19" x14ac:dyDescent="0.25">
      <c r="A555">
        <v>919</v>
      </c>
      <c r="B555" s="29">
        <v>45083</v>
      </c>
      <c r="C555" s="29">
        <v>45627</v>
      </c>
      <c r="D555" t="s">
        <v>121</v>
      </c>
      <c r="E555" t="s">
        <v>115</v>
      </c>
      <c r="F555">
        <v>2</v>
      </c>
      <c r="G555">
        <v>2</v>
      </c>
      <c r="H555" t="s">
        <v>21</v>
      </c>
      <c r="I555" t="s">
        <v>22</v>
      </c>
      <c r="J555" t="s">
        <v>76</v>
      </c>
      <c r="K555" t="str">
        <f t="shared" si="16"/>
        <v>pardosa.amentata</v>
      </c>
      <c r="M555" s="4">
        <v>1</v>
      </c>
      <c r="S555" s="2">
        <f t="shared" si="17"/>
        <v>1</v>
      </c>
    </row>
    <row r="556" spans="1:19" x14ac:dyDescent="0.25">
      <c r="A556">
        <v>919</v>
      </c>
      <c r="B556" s="29">
        <v>45083</v>
      </c>
      <c r="C556" s="29">
        <v>45627</v>
      </c>
      <c r="D556" t="s">
        <v>121</v>
      </c>
      <c r="E556" t="s">
        <v>115</v>
      </c>
      <c r="F556">
        <v>2</v>
      </c>
      <c r="G556">
        <v>2</v>
      </c>
      <c r="H556" t="s">
        <v>21</v>
      </c>
      <c r="I556" t="s">
        <v>77</v>
      </c>
      <c r="J556" t="s">
        <v>78</v>
      </c>
      <c r="K556" t="str">
        <f t="shared" si="16"/>
        <v>alopecosa.pulverulenta</v>
      </c>
      <c r="M556" s="4">
        <v>1</v>
      </c>
      <c r="S556" s="2">
        <f t="shared" si="17"/>
        <v>1</v>
      </c>
    </row>
    <row r="557" spans="1:19" x14ac:dyDescent="0.25">
      <c r="A557">
        <v>919</v>
      </c>
      <c r="B557" s="29">
        <v>45083</v>
      </c>
      <c r="C557" s="29">
        <v>45627</v>
      </c>
      <c r="D557" t="s">
        <v>121</v>
      </c>
      <c r="E557" t="s">
        <v>115</v>
      </c>
      <c r="F557">
        <v>2</v>
      </c>
      <c r="G557">
        <v>2</v>
      </c>
      <c r="H557" t="s">
        <v>108</v>
      </c>
      <c r="I557" t="s">
        <v>119</v>
      </c>
      <c r="J557" t="s">
        <v>120</v>
      </c>
      <c r="K557" t="str">
        <f t="shared" si="16"/>
        <v>ozyptila.trux</v>
      </c>
      <c r="M557" s="4">
        <v>1</v>
      </c>
      <c r="S557" s="2">
        <f t="shared" si="17"/>
        <v>1</v>
      </c>
    </row>
    <row r="558" spans="1:19" x14ac:dyDescent="0.25">
      <c r="A558">
        <v>919</v>
      </c>
      <c r="B558" s="29">
        <v>45083</v>
      </c>
      <c r="C558" s="29">
        <v>45627</v>
      </c>
      <c r="D558" t="s">
        <v>121</v>
      </c>
      <c r="E558" t="s">
        <v>115</v>
      </c>
      <c r="F558">
        <v>2</v>
      </c>
      <c r="G558">
        <v>2</v>
      </c>
      <c r="H558" t="s">
        <v>28</v>
      </c>
      <c r="I558" t="s">
        <v>29</v>
      </c>
      <c r="J558" t="s">
        <v>30</v>
      </c>
      <c r="K558" t="str">
        <f t="shared" si="16"/>
        <v>pachygnatha.degeeri</v>
      </c>
      <c r="M558" s="4">
        <v>8</v>
      </c>
      <c r="O558" s="1">
        <v>4</v>
      </c>
      <c r="S558" s="2">
        <f t="shared" si="17"/>
        <v>12</v>
      </c>
    </row>
    <row r="559" spans="1:19" x14ac:dyDescent="0.25">
      <c r="A559">
        <v>919</v>
      </c>
      <c r="B559" s="29">
        <v>45083</v>
      </c>
      <c r="C559" s="29">
        <v>45627</v>
      </c>
      <c r="D559" t="s">
        <v>121</v>
      </c>
      <c r="E559" t="s">
        <v>115</v>
      </c>
      <c r="F559">
        <v>2</v>
      </c>
      <c r="G559">
        <v>2</v>
      </c>
      <c r="H559" t="s">
        <v>25</v>
      </c>
      <c r="I559" t="s">
        <v>26</v>
      </c>
      <c r="J559" t="s">
        <v>27</v>
      </c>
      <c r="K559" t="str">
        <f t="shared" si="16"/>
        <v>oedothorax.fuscus</v>
      </c>
      <c r="O559" s="1">
        <v>1</v>
      </c>
      <c r="S559" s="2">
        <f t="shared" si="17"/>
        <v>1</v>
      </c>
    </row>
    <row r="560" spans="1:19" x14ac:dyDescent="0.25">
      <c r="A560">
        <v>919</v>
      </c>
      <c r="B560" s="29">
        <v>45083</v>
      </c>
      <c r="C560" s="29">
        <v>45627</v>
      </c>
      <c r="D560" t="s">
        <v>121</v>
      </c>
      <c r="E560" t="s">
        <v>115</v>
      </c>
      <c r="F560">
        <v>2</v>
      </c>
      <c r="G560">
        <v>2</v>
      </c>
      <c r="H560" t="s">
        <v>25</v>
      </c>
      <c r="I560" t="s">
        <v>43</v>
      </c>
      <c r="J560" t="s">
        <v>44</v>
      </c>
      <c r="K560" t="str">
        <f t="shared" si="16"/>
        <v>dicymbium.nigrum</v>
      </c>
      <c r="O560" s="1">
        <v>2</v>
      </c>
      <c r="S560" s="2">
        <f t="shared" si="17"/>
        <v>2</v>
      </c>
    </row>
    <row r="561" spans="1:19" x14ac:dyDescent="0.25">
      <c r="A561">
        <v>919</v>
      </c>
      <c r="B561" s="29">
        <v>45083</v>
      </c>
      <c r="C561" s="29">
        <v>45627</v>
      </c>
      <c r="D561" t="s">
        <v>121</v>
      </c>
      <c r="E561" t="s">
        <v>115</v>
      </c>
      <c r="F561">
        <v>2</v>
      </c>
      <c r="G561">
        <v>2</v>
      </c>
      <c r="H561" t="s">
        <v>25</v>
      </c>
      <c r="I561" t="s">
        <v>31</v>
      </c>
      <c r="J561" t="s">
        <v>32</v>
      </c>
      <c r="K561" t="str">
        <f t="shared" si="16"/>
        <v>savignia.frontata</v>
      </c>
      <c r="M561" s="4">
        <v>7</v>
      </c>
      <c r="O561" s="1">
        <v>2</v>
      </c>
      <c r="S561" s="2">
        <f t="shared" si="17"/>
        <v>9</v>
      </c>
    </row>
    <row r="562" spans="1:19" x14ac:dyDescent="0.25">
      <c r="A562">
        <v>919</v>
      </c>
      <c r="B562" s="29">
        <v>45083</v>
      </c>
      <c r="C562" s="29">
        <v>45627</v>
      </c>
      <c r="D562" t="s">
        <v>121</v>
      </c>
      <c r="E562" t="s">
        <v>115</v>
      </c>
      <c r="F562">
        <v>2</v>
      </c>
      <c r="G562">
        <v>2</v>
      </c>
      <c r="H562" t="s">
        <v>25</v>
      </c>
      <c r="I562" t="s">
        <v>56</v>
      </c>
      <c r="J562" t="s">
        <v>57</v>
      </c>
      <c r="K562" t="str">
        <f t="shared" si="16"/>
        <v>tiso.vagans</v>
      </c>
      <c r="M562" s="4">
        <v>2</v>
      </c>
      <c r="O562" s="1">
        <v>1</v>
      </c>
      <c r="S562" s="2">
        <f t="shared" si="17"/>
        <v>3</v>
      </c>
    </row>
    <row r="563" spans="1:19" x14ac:dyDescent="0.25">
      <c r="A563">
        <v>919</v>
      </c>
      <c r="B563" s="29">
        <v>45083</v>
      </c>
      <c r="C563" s="29">
        <v>45627</v>
      </c>
      <c r="D563" t="s">
        <v>121</v>
      </c>
      <c r="E563" t="s">
        <v>115</v>
      </c>
      <c r="F563">
        <v>2</v>
      </c>
      <c r="G563">
        <v>2</v>
      </c>
      <c r="H563" t="s">
        <v>25</v>
      </c>
      <c r="I563" t="s">
        <v>35</v>
      </c>
      <c r="J563" t="s">
        <v>36</v>
      </c>
      <c r="K563" t="str">
        <f t="shared" si="16"/>
        <v>gongylidiellum.vivum</v>
      </c>
      <c r="M563" s="4">
        <v>4</v>
      </c>
      <c r="S563" s="2">
        <f t="shared" si="17"/>
        <v>4</v>
      </c>
    </row>
    <row r="564" spans="1:19" x14ac:dyDescent="0.25">
      <c r="A564">
        <v>919</v>
      </c>
      <c r="B564" s="29">
        <v>45083</v>
      </c>
      <c r="C564" s="29">
        <v>45627</v>
      </c>
      <c r="D564" t="s">
        <v>121</v>
      </c>
      <c r="E564" t="s">
        <v>115</v>
      </c>
      <c r="F564">
        <v>2</v>
      </c>
      <c r="G564">
        <v>2</v>
      </c>
      <c r="H564" t="s">
        <v>25</v>
      </c>
      <c r="I564" t="s">
        <v>26</v>
      </c>
      <c r="J564" t="s">
        <v>37</v>
      </c>
      <c r="K564" t="str">
        <f t="shared" si="16"/>
        <v>oedothorax.retusus</v>
      </c>
      <c r="M564" s="4">
        <v>4</v>
      </c>
      <c r="S564" s="2">
        <f t="shared" si="17"/>
        <v>4</v>
      </c>
    </row>
    <row r="565" spans="1:19" x14ac:dyDescent="0.25">
      <c r="A565">
        <v>919</v>
      </c>
      <c r="B565" s="29">
        <v>45083</v>
      </c>
      <c r="C565" s="29">
        <v>45627</v>
      </c>
      <c r="D565" t="s">
        <v>121</v>
      </c>
      <c r="E565" t="s">
        <v>115</v>
      </c>
      <c r="F565">
        <v>2</v>
      </c>
      <c r="G565">
        <v>2</v>
      </c>
      <c r="H565" t="s">
        <v>25</v>
      </c>
      <c r="I565" t="s">
        <v>38</v>
      </c>
      <c r="J565" t="s">
        <v>39</v>
      </c>
      <c r="K565" t="str">
        <f t="shared" si="16"/>
        <v>bathyphantes.gracilis</v>
      </c>
      <c r="M565" s="4">
        <v>1</v>
      </c>
      <c r="S565" s="2">
        <f t="shared" si="17"/>
        <v>1</v>
      </c>
    </row>
    <row r="566" spans="1:19" x14ac:dyDescent="0.25">
      <c r="A566">
        <v>919</v>
      </c>
      <c r="B566" s="29">
        <v>45083</v>
      </c>
      <c r="C566" s="29">
        <v>45627</v>
      </c>
      <c r="D566" t="s">
        <v>121</v>
      </c>
      <c r="E566" t="s">
        <v>115</v>
      </c>
      <c r="F566">
        <v>2</v>
      </c>
      <c r="G566">
        <v>2</v>
      </c>
      <c r="H566" t="s">
        <v>25</v>
      </c>
      <c r="I566" t="s">
        <v>62</v>
      </c>
      <c r="J566" t="s">
        <v>63</v>
      </c>
      <c r="K566" t="str">
        <f t="shared" si="16"/>
        <v>walckenaeria.vigilax</v>
      </c>
      <c r="M566" s="4">
        <v>1</v>
      </c>
      <c r="S566" s="2">
        <f t="shared" si="17"/>
        <v>1</v>
      </c>
    </row>
    <row r="567" spans="1:19" x14ac:dyDescent="0.25">
      <c r="A567">
        <v>919</v>
      </c>
      <c r="B567" s="29">
        <v>45083</v>
      </c>
      <c r="C567" s="29">
        <v>45627</v>
      </c>
      <c r="D567" t="s">
        <v>121</v>
      </c>
      <c r="E567" t="s">
        <v>115</v>
      </c>
      <c r="F567">
        <v>2</v>
      </c>
      <c r="G567">
        <v>2</v>
      </c>
      <c r="H567" t="s">
        <v>25</v>
      </c>
      <c r="I567" t="s">
        <v>52</v>
      </c>
      <c r="J567" t="s">
        <v>53</v>
      </c>
      <c r="K567" t="str">
        <f t="shared" si="16"/>
        <v>agyneta.decora</v>
      </c>
      <c r="M567" s="4">
        <v>1</v>
      </c>
      <c r="S567" s="2">
        <f t="shared" si="17"/>
        <v>1</v>
      </c>
    </row>
    <row r="568" spans="1:19" x14ac:dyDescent="0.25">
      <c r="A568">
        <v>919</v>
      </c>
      <c r="B568" s="29">
        <v>45083</v>
      </c>
      <c r="C568" s="29">
        <v>45627</v>
      </c>
      <c r="D568" t="s">
        <v>121</v>
      </c>
      <c r="E568" t="s">
        <v>115</v>
      </c>
      <c r="F568">
        <v>2</v>
      </c>
      <c r="G568">
        <v>2</v>
      </c>
      <c r="H568" t="s">
        <v>25</v>
      </c>
      <c r="I568" t="s">
        <v>58</v>
      </c>
      <c r="J568" t="s">
        <v>73</v>
      </c>
      <c r="K568" t="str">
        <f t="shared" si="16"/>
        <v>palliduphantes.ericaeus</v>
      </c>
      <c r="M568" s="4">
        <v>1</v>
      </c>
      <c r="S568" s="2">
        <f t="shared" si="17"/>
        <v>1</v>
      </c>
    </row>
    <row r="569" spans="1:19" x14ac:dyDescent="0.25">
      <c r="A569">
        <v>919</v>
      </c>
      <c r="B569" s="29">
        <v>45083</v>
      </c>
      <c r="C569" s="29">
        <v>45627</v>
      </c>
      <c r="D569" t="s">
        <v>121</v>
      </c>
      <c r="E569" t="s">
        <v>115</v>
      </c>
      <c r="F569">
        <v>2</v>
      </c>
      <c r="G569">
        <v>2</v>
      </c>
      <c r="H569" t="s">
        <v>49</v>
      </c>
      <c r="I569" t="s">
        <v>49</v>
      </c>
      <c r="J569" t="s">
        <v>16</v>
      </c>
      <c r="K569" t="str">
        <f t="shared" si="16"/>
        <v>immature.immature</v>
      </c>
      <c r="Q569" s="28">
        <v>2</v>
      </c>
      <c r="S569" s="2">
        <f t="shared" si="17"/>
        <v>2</v>
      </c>
    </row>
    <row r="570" spans="1:19" x14ac:dyDescent="0.25">
      <c r="A570">
        <v>922</v>
      </c>
      <c r="B570" s="29">
        <v>45083</v>
      </c>
      <c r="C570" s="29">
        <v>45627</v>
      </c>
      <c r="D570" t="s">
        <v>121</v>
      </c>
      <c r="E570" t="s">
        <v>115</v>
      </c>
      <c r="F570">
        <v>3</v>
      </c>
      <c r="G570">
        <v>2</v>
      </c>
      <c r="H570" t="s">
        <v>21</v>
      </c>
      <c r="I570" t="s">
        <v>22</v>
      </c>
      <c r="J570" t="s">
        <v>23</v>
      </c>
      <c r="K570" t="str">
        <f t="shared" si="16"/>
        <v>pardosa.pullata</v>
      </c>
      <c r="M570" s="4">
        <v>25</v>
      </c>
      <c r="O570" s="1">
        <v>5</v>
      </c>
      <c r="S570" s="2">
        <f t="shared" si="17"/>
        <v>30</v>
      </c>
    </row>
    <row r="571" spans="1:19" x14ac:dyDescent="0.25">
      <c r="A571">
        <v>922</v>
      </c>
      <c r="B571" s="29">
        <v>45083</v>
      </c>
      <c r="C571" s="29">
        <v>45627</v>
      </c>
      <c r="D571" t="s">
        <v>121</v>
      </c>
      <c r="E571" t="s">
        <v>115</v>
      </c>
      <c r="F571">
        <v>3</v>
      </c>
      <c r="G571">
        <v>2</v>
      </c>
      <c r="H571" t="s">
        <v>21</v>
      </c>
      <c r="I571" t="s">
        <v>22</v>
      </c>
      <c r="J571" t="s">
        <v>24</v>
      </c>
      <c r="K571" t="str">
        <f t="shared" si="16"/>
        <v>pardosa.palustris</v>
      </c>
      <c r="M571" s="4">
        <v>47</v>
      </c>
      <c r="O571" s="1">
        <v>3</v>
      </c>
      <c r="S571" s="2">
        <f t="shared" si="17"/>
        <v>50</v>
      </c>
    </row>
    <row r="572" spans="1:19" x14ac:dyDescent="0.25">
      <c r="A572">
        <v>922</v>
      </c>
      <c r="B572" s="29">
        <v>45083</v>
      </c>
      <c r="C572" s="29">
        <v>45627</v>
      </c>
      <c r="D572" t="s">
        <v>121</v>
      </c>
      <c r="E572" t="s">
        <v>115</v>
      </c>
      <c r="F572">
        <v>3</v>
      </c>
      <c r="G572">
        <v>2</v>
      </c>
      <c r="H572" t="s">
        <v>21</v>
      </c>
      <c r="I572" t="s">
        <v>77</v>
      </c>
      <c r="J572" t="s">
        <v>78</v>
      </c>
      <c r="K572" t="str">
        <f t="shared" si="16"/>
        <v>alopecosa.pulverulenta</v>
      </c>
      <c r="M572" s="4">
        <v>2</v>
      </c>
      <c r="S572" s="2">
        <f t="shared" si="17"/>
        <v>2</v>
      </c>
    </row>
    <row r="573" spans="1:19" x14ac:dyDescent="0.25">
      <c r="A573">
        <v>922</v>
      </c>
      <c r="B573" s="29">
        <v>45083</v>
      </c>
      <c r="C573" s="29">
        <v>45627</v>
      </c>
      <c r="D573" t="s">
        <v>121</v>
      </c>
      <c r="E573" t="s">
        <v>115</v>
      </c>
      <c r="F573">
        <v>3</v>
      </c>
      <c r="G573">
        <v>2</v>
      </c>
      <c r="H573" t="s">
        <v>28</v>
      </c>
      <c r="I573" t="s">
        <v>29</v>
      </c>
      <c r="J573" t="s">
        <v>30</v>
      </c>
      <c r="K573" t="str">
        <f t="shared" si="16"/>
        <v>pachygnatha.degeeri</v>
      </c>
      <c r="M573" s="4">
        <v>20</v>
      </c>
      <c r="O573" s="1">
        <v>9</v>
      </c>
      <c r="S573" s="2">
        <f t="shared" si="17"/>
        <v>29</v>
      </c>
    </row>
    <row r="574" spans="1:19" x14ac:dyDescent="0.25">
      <c r="A574">
        <v>922</v>
      </c>
      <c r="B574" s="29">
        <v>45083</v>
      </c>
      <c r="C574" s="29">
        <v>45627</v>
      </c>
      <c r="D574" t="s">
        <v>121</v>
      </c>
      <c r="E574" t="s">
        <v>115</v>
      </c>
      <c r="F574">
        <v>3</v>
      </c>
      <c r="G574">
        <v>2</v>
      </c>
      <c r="H574" t="s">
        <v>25</v>
      </c>
      <c r="I574" t="s">
        <v>79</v>
      </c>
      <c r="J574" t="s">
        <v>80</v>
      </c>
      <c r="K574" t="str">
        <f t="shared" si="16"/>
        <v>hypomma.bituberculatum</v>
      </c>
      <c r="O574" s="1">
        <v>1</v>
      </c>
      <c r="S574" s="2">
        <f t="shared" si="17"/>
        <v>1</v>
      </c>
    </row>
    <row r="575" spans="1:19" x14ac:dyDescent="0.25">
      <c r="A575">
        <v>922</v>
      </c>
      <c r="B575" s="29">
        <v>45083</v>
      </c>
      <c r="C575" s="29">
        <v>45627</v>
      </c>
      <c r="D575" t="s">
        <v>121</v>
      </c>
      <c r="E575" t="s">
        <v>115</v>
      </c>
      <c r="F575">
        <v>3</v>
      </c>
      <c r="G575">
        <v>2</v>
      </c>
      <c r="H575" t="s">
        <v>49</v>
      </c>
      <c r="I575" t="s">
        <v>49</v>
      </c>
      <c r="J575" t="s">
        <v>16</v>
      </c>
      <c r="K575" t="str">
        <f t="shared" si="16"/>
        <v>immature.immature</v>
      </c>
      <c r="Q575" s="28">
        <v>23</v>
      </c>
      <c r="S575" s="2">
        <f t="shared" si="17"/>
        <v>23</v>
      </c>
    </row>
    <row r="576" spans="1:19" x14ac:dyDescent="0.25">
      <c r="A576">
        <v>922</v>
      </c>
      <c r="B576" s="29">
        <v>45083</v>
      </c>
      <c r="C576" s="29">
        <v>45627</v>
      </c>
      <c r="D576" t="s">
        <v>121</v>
      </c>
      <c r="E576" t="s">
        <v>115</v>
      </c>
      <c r="F576">
        <v>3</v>
      </c>
      <c r="G576">
        <v>2</v>
      </c>
      <c r="H576" t="s">
        <v>25</v>
      </c>
      <c r="I576" t="s">
        <v>26</v>
      </c>
      <c r="J576" t="s">
        <v>27</v>
      </c>
      <c r="K576" t="str">
        <f t="shared" si="16"/>
        <v>oedothorax.fuscus</v>
      </c>
      <c r="O576" s="1">
        <v>2</v>
      </c>
      <c r="S576" s="2">
        <f t="shared" si="17"/>
        <v>2</v>
      </c>
    </row>
    <row r="577" spans="1:19" x14ac:dyDescent="0.25">
      <c r="A577">
        <v>922</v>
      </c>
      <c r="B577" s="29">
        <v>45083</v>
      </c>
      <c r="C577" s="29">
        <v>45627</v>
      </c>
      <c r="D577" t="s">
        <v>121</v>
      </c>
      <c r="E577" t="s">
        <v>115</v>
      </c>
      <c r="F577">
        <v>3</v>
      </c>
      <c r="G577">
        <v>2</v>
      </c>
      <c r="H577" t="s">
        <v>25</v>
      </c>
      <c r="I577" t="s">
        <v>26</v>
      </c>
      <c r="J577" t="s">
        <v>37</v>
      </c>
      <c r="K577" t="str">
        <f t="shared" si="16"/>
        <v>oedothorax.retusus</v>
      </c>
      <c r="M577" s="4">
        <v>3</v>
      </c>
      <c r="O577" s="1">
        <v>2</v>
      </c>
      <c r="S577" s="2">
        <f t="shared" si="17"/>
        <v>5</v>
      </c>
    </row>
    <row r="578" spans="1:19" x14ac:dyDescent="0.25">
      <c r="A578">
        <v>922</v>
      </c>
      <c r="B578" s="29">
        <v>45083</v>
      </c>
      <c r="C578" s="29">
        <v>45627</v>
      </c>
      <c r="D578" t="s">
        <v>121</v>
      </c>
      <c r="E578" t="s">
        <v>115</v>
      </c>
      <c r="F578">
        <v>3</v>
      </c>
      <c r="G578">
        <v>2</v>
      </c>
      <c r="H578" t="s">
        <v>25</v>
      </c>
      <c r="I578" t="s">
        <v>31</v>
      </c>
      <c r="J578" t="s">
        <v>32</v>
      </c>
      <c r="K578" t="str">
        <f t="shared" ref="K578:K641" si="18">LOWER(I578&amp;"."&amp;J578)</f>
        <v>savignia.frontata</v>
      </c>
      <c r="M578" s="4">
        <v>6</v>
      </c>
      <c r="O578" s="1">
        <v>8</v>
      </c>
      <c r="S578" s="2">
        <f t="shared" ref="S578:S641" si="19">SUM(M578,O578,Q578,R578)</f>
        <v>14</v>
      </c>
    </row>
    <row r="579" spans="1:19" x14ac:dyDescent="0.25">
      <c r="A579">
        <v>922</v>
      </c>
      <c r="B579" s="29">
        <v>45083</v>
      </c>
      <c r="C579" s="29">
        <v>45627</v>
      </c>
      <c r="D579" t="s">
        <v>121</v>
      </c>
      <c r="E579" t="s">
        <v>115</v>
      </c>
      <c r="F579">
        <v>3</v>
      </c>
      <c r="G579">
        <v>2</v>
      </c>
      <c r="H579" t="s">
        <v>25</v>
      </c>
      <c r="I579" t="s">
        <v>62</v>
      </c>
      <c r="J579" t="s">
        <v>63</v>
      </c>
      <c r="K579" t="str">
        <f t="shared" si="18"/>
        <v>walckenaeria.vigilax</v>
      </c>
      <c r="M579" s="4">
        <v>1</v>
      </c>
      <c r="O579" s="1">
        <v>1</v>
      </c>
      <c r="S579" s="2">
        <f t="shared" si="19"/>
        <v>2</v>
      </c>
    </row>
    <row r="580" spans="1:19" x14ac:dyDescent="0.25">
      <c r="A580">
        <v>922</v>
      </c>
      <c r="B580" s="29">
        <v>45083</v>
      </c>
      <c r="C580" s="29">
        <v>45627</v>
      </c>
      <c r="D580" t="s">
        <v>121</v>
      </c>
      <c r="E580" t="s">
        <v>115</v>
      </c>
      <c r="F580">
        <v>3</v>
      </c>
      <c r="G580">
        <v>2</v>
      </c>
      <c r="H580" t="s">
        <v>25</v>
      </c>
      <c r="I580" t="s">
        <v>56</v>
      </c>
      <c r="J580" t="s">
        <v>57</v>
      </c>
      <c r="K580" t="str">
        <f t="shared" si="18"/>
        <v>tiso.vagans</v>
      </c>
      <c r="M580" s="4">
        <v>4</v>
      </c>
      <c r="S580" s="2">
        <f t="shared" si="19"/>
        <v>4</v>
      </c>
    </row>
    <row r="581" spans="1:19" x14ac:dyDescent="0.25">
      <c r="A581">
        <v>922</v>
      </c>
      <c r="B581" s="29">
        <v>45083</v>
      </c>
      <c r="C581" s="29">
        <v>45627</v>
      </c>
      <c r="D581" t="s">
        <v>121</v>
      </c>
      <c r="E581" t="s">
        <v>115</v>
      </c>
      <c r="F581">
        <v>3</v>
      </c>
      <c r="G581">
        <v>2</v>
      </c>
      <c r="H581" t="s">
        <v>25</v>
      </c>
      <c r="I581" t="s">
        <v>35</v>
      </c>
      <c r="J581" t="s">
        <v>36</v>
      </c>
      <c r="K581" t="str">
        <f t="shared" si="18"/>
        <v>gongylidiellum.vivum</v>
      </c>
      <c r="M581" s="4">
        <v>3</v>
      </c>
      <c r="S581" s="2">
        <f t="shared" si="19"/>
        <v>3</v>
      </c>
    </row>
    <row r="582" spans="1:19" x14ac:dyDescent="0.25">
      <c r="A582">
        <v>922</v>
      </c>
      <c r="B582" s="29">
        <v>45083</v>
      </c>
      <c r="C582" s="29">
        <v>45627</v>
      </c>
      <c r="D582" t="s">
        <v>121</v>
      </c>
      <c r="E582" t="s">
        <v>115</v>
      </c>
      <c r="F582">
        <v>3</v>
      </c>
      <c r="G582">
        <v>2</v>
      </c>
      <c r="H582" t="s">
        <v>25</v>
      </c>
      <c r="I582" t="s">
        <v>45</v>
      </c>
      <c r="J582" t="s">
        <v>46</v>
      </c>
      <c r="K582" t="str">
        <f t="shared" si="18"/>
        <v>tenuiphantes.tenuis</v>
      </c>
      <c r="O582" s="1">
        <v>1</v>
      </c>
      <c r="S582" s="2">
        <f t="shared" si="19"/>
        <v>1</v>
      </c>
    </row>
    <row r="583" spans="1:19" x14ac:dyDescent="0.25">
      <c r="A583">
        <v>922</v>
      </c>
      <c r="B583" s="29">
        <v>45083</v>
      </c>
      <c r="C583" s="29">
        <v>45627</v>
      </c>
      <c r="D583" t="s">
        <v>121</v>
      </c>
      <c r="E583" t="s">
        <v>115</v>
      </c>
      <c r="F583">
        <v>3</v>
      </c>
      <c r="G583">
        <v>2</v>
      </c>
      <c r="H583" t="s">
        <v>25</v>
      </c>
      <c r="I583" t="s">
        <v>97</v>
      </c>
      <c r="J583" t="s">
        <v>98</v>
      </c>
      <c r="K583" t="str">
        <f t="shared" si="18"/>
        <v>micrargus.herbigradus</v>
      </c>
      <c r="M583" s="4">
        <v>2</v>
      </c>
      <c r="S583" s="2">
        <f t="shared" si="19"/>
        <v>2</v>
      </c>
    </row>
    <row r="584" spans="1:19" x14ac:dyDescent="0.25">
      <c r="A584">
        <v>922</v>
      </c>
      <c r="B584" s="29">
        <v>45083</v>
      </c>
      <c r="C584" s="29">
        <v>45627</v>
      </c>
      <c r="D584" t="s">
        <v>121</v>
      </c>
      <c r="E584" t="s">
        <v>115</v>
      </c>
      <c r="F584">
        <v>3</v>
      </c>
      <c r="G584">
        <v>2</v>
      </c>
      <c r="H584" t="s">
        <v>25</v>
      </c>
      <c r="I584" t="s">
        <v>43</v>
      </c>
      <c r="J584" t="s">
        <v>44</v>
      </c>
      <c r="K584" t="str">
        <f t="shared" si="18"/>
        <v>dicymbium.nigrum</v>
      </c>
      <c r="M584" s="4">
        <v>1</v>
      </c>
      <c r="O584" s="1">
        <v>1</v>
      </c>
      <c r="S584" s="2">
        <f t="shared" si="19"/>
        <v>2</v>
      </c>
    </row>
    <row r="585" spans="1:19" x14ac:dyDescent="0.25">
      <c r="A585">
        <v>922</v>
      </c>
      <c r="B585" s="29">
        <v>45083</v>
      </c>
      <c r="C585" s="29">
        <v>45627</v>
      </c>
      <c r="D585" t="s">
        <v>121</v>
      </c>
      <c r="E585" t="s">
        <v>115</v>
      </c>
      <c r="F585">
        <v>3</v>
      </c>
      <c r="G585">
        <v>2</v>
      </c>
      <c r="H585" t="s">
        <v>25</v>
      </c>
      <c r="I585" t="s">
        <v>52</v>
      </c>
      <c r="J585" t="s">
        <v>53</v>
      </c>
      <c r="K585" t="str">
        <f t="shared" si="18"/>
        <v>agyneta.decora</v>
      </c>
      <c r="M585" s="4">
        <v>2</v>
      </c>
      <c r="S585" s="2">
        <f t="shared" si="19"/>
        <v>2</v>
      </c>
    </row>
    <row r="586" spans="1:19" x14ac:dyDescent="0.25">
      <c r="A586">
        <v>922</v>
      </c>
      <c r="B586" s="29">
        <v>45083</v>
      </c>
      <c r="C586" s="29">
        <v>45627</v>
      </c>
      <c r="D586" t="s">
        <v>121</v>
      </c>
      <c r="E586" t="s">
        <v>115</v>
      </c>
      <c r="F586">
        <v>3</v>
      </c>
      <c r="G586">
        <v>2</v>
      </c>
      <c r="H586" t="s">
        <v>25</v>
      </c>
      <c r="I586" t="s">
        <v>58</v>
      </c>
      <c r="J586" t="s">
        <v>73</v>
      </c>
      <c r="K586" t="str">
        <f t="shared" si="18"/>
        <v>palliduphantes.ericaeus</v>
      </c>
      <c r="M586" s="4">
        <v>2</v>
      </c>
      <c r="S586" s="2">
        <f t="shared" si="19"/>
        <v>2</v>
      </c>
    </row>
    <row r="587" spans="1:19" x14ac:dyDescent="0.25">
      <c r="A587">
        <v>922</v>
      </c>
      <c r="B587" s="29">
        <v>45083</v>
      </c>
      <c r="C587" s="29">
        <v>45627</v>
      </c>
      <c r="D587" t="s">
        <v>121</v>
      </c>
      <c r="E587" t="s">
        <v>115</v>
      </c>
      <c r="F587">
        <v>3</v>
      </c>
      <c r="G587">
        <v>2</v>
      </c>
      <c r="H587" t="s">
        <v>25</v>
      </c>
      <c r="I587" t="s">
        <v>60</v>
      </c>
      <c r="J587" t="s">
        <v>61</v>
      </c>
      <c r="K587" t="str">
        <f t="shared" si="18"/>
        <v>pocadicnemis.pumila</v>
      </c>
      <c r="O587" s="1">
        <v>1</v>
      </c>
      <c r="S587" s="2">
        <f t="shared" si="19"/>
        <v>1</v>
      </c>
    </row>
    <row r="588" spans="1:19" x14ac:dyDescent="0.25">
      <c r="A588">
        <v>925</v>
      </c>
      <c r="B588" s="29">
        <v>45083</v>
      </c>
      <c r="C588" s="29">
        <v>45627</v>
      </c>
      <c r="D588" t="s">
        <v>121</v>
      </c>
      <c r="E588" t="s">
        <v>115</v>
      </c>
      <c r="F588">
        <v>4</v>
      </c>
      <c r="G588">
        <v>2</v>
      </c>
      <c r="H588" t="s">
        <v>21</v>
      </c>
      <c r="I588" t="s">
        <v>22</v>
      </c>
      <c r="J588" t="s">
        <v>23</v>
      </c>
      <c r="K588" t="str">
        <f t="shared" si="18"/>
        <v>pardosa.pullata</v>
      </c>
      <c r="M588" s="4">
        <v>35</v>
      </c>
      <c r="O588" s="1">
        <v>5</v>
      </c>
      <c r="S588" s="2">
        <f t="shared" si="19"/>
        <v>40</v>
      </c>
    </row>
    <row r="589" spans="1:19" x14ac:dyDescent="0.25">
      <c r="A589">
        <v>925</v>
      </c>
      <c r="B589" s="29">
        <v>45083</v>
      </c>
      <c r="C589" s="29">
        <v>45627</v>
      </c>
      <c r="D589" t="s">
        <v>121</v>
      </c>
      <c r="E589" t="s">
        <v>115</v>
      </c>
      <c r="F589">
        <v>4</v>
      </c>
      <c r="G589">
        <v>2</v>
      </c>
      <c r="H589" t="s">
        <v>21</v>
      </c>
      <c r="I589" t="s">
        <v>22</v>
      </c>
      <c r="J589" t="s">
        <v>24</v>
      </c>
      <c r="K589" t="str">
        <f t="shared" si="18"/>
        <v>pardosa.palustris</v>
      </c>
      <c r="M589" s="4">
        <v>29</v>
      </c>
      <c r="O589" s="1">
        <v>1</v>
      </c>
      <c r="S589" s="2">
        <f t="shared" si="19"/>
        <v>30</v>
      </c>
    </row>
    <row r="590" spans="1:19" x14ac:dyDescent="0.25">
      <c r="A590">
        <v>925</v>
      </c>
      <c r="B590" s="29">
        <v>45083</v>
      </c>
      <c r="C590" s="29">
        <v>45627</v>
      </c>
      <c r="D590" t="s">
        <v>121</v>
      </c>
      <c r="E590" t="s">
        <v>115</v>
      </c>
      <c r="F590">
        <v>4</v>
      </c>
      <c r="G590">
        <v>2</v>
      </c>
      <c r="H590" t="s">
        <v>21</v>
      </c>
      <c r="I590" t="s">
        <v>77</v>
      </c>
      <c r="J590" t="s">
        <v>78</v>
      </c>
      <c r="K590" t="str">
        <f t="shared" si="18"/>
        <v>alopecosa.pulverulenta</v>
      </c>
      <c r="M590" s="4">
        <v>7</v>
      </c>
      <c r="S590" s="2">
        <f t="shared" si="19"/>
        <v>7</v>
      </c>
    </row>
    <row r="591" spans="1:19" x14ac:dyDescent="0.25">
      <c r="A591">
        <v>925</v>
      </c>
      <c r="B591" s="29">
        <v>45083</v>
      </c>
      <c r="C591" s="29">
        <v>45627</v>
      </c>
      <c r="D591" t="s">
        <v>121</v>
      </c>
      <c r="E591" t="s">
        <v>115</v>
      </c>
      <c r="F591">
        <v>4</v>
      </c>
      <c r="G591">
        <v>2</v>
      </c>
      <c r="H591" t="s">
        <v>28</v>
      </c>
      <c r="I591" t="s">
        <v>29</v>
      </c>
      <c r="J591" t="s">
        <v>30</v>
      </c>
      <c r="K591" t="str">
        <f t="shared" si="18"/>
        <v>pachygnatha.degeeri</v>
      </c>
      <c r="M591" s="4">
        <v>16</v>
      </c>
      <c r="O591" s="1">
        <v>6</v>
      </c>
      <c r="S591" s="2">
        <f t="shared" si="19"/>
        <v>22</v>
      </c>
    </row>
    <row r="592" spans="1:19" x14ac:dyDescent="0.25">
      <c r="A592">
        <v>925</v>
      </c>
      <c r="B592" s="29">
        <v>45083</v>
      </c>
      <c r="C592" s="29">
        <v>45627</v>
      </c>
      <c r="D592" t="s">
        <v>121</v>
      </c>
      <c r="E592" t="s">
        <v>115</v>
      </c>
      <c r="F592">
        <v>4</v>
      </c>
      <c r="G592">
        <v>2</v>
      </c>
      <c r="H592" t="s">
        <v>25</v>
      </c>
      <c r="I592" t="s">
        <v>122</v>
      </c>
      <c r="J592" t="s">
        <v>439</v>
      </c>
      <c r="K592" t="str">
        <f t="shared" si="18"/>
        <v>leptorhoptrum.robustum</v>
      </c>
      <c r="M592" s="4">
        <v>1</v>
      </c>
      <c r="S592" s="2">
        <f t="shared" si="19"/>
        <v>1</v>
      </c>
    </row>
    <row r="593" spans="1:19" x14ac:dyDescent="0.25">
      <c r="A593">
        <v>925</v>
      </c>
      <c r="B593" s="29">
        <v>45083</v>
      </c>
      <c r="C593" s="29">
        <v>45627</v>
      </c>
      <c r="D593" t="s">
        <v>121</v>
      </c>
      <c r="E593" t="s">
        <v>115</v>
      </c>
      <c r="F593">
        <v>4</v>
      </c>
      <c r="G593">
        <v>2</v>
      </c>
      <c r="H593" t="s">
        <v>25</v>
      </c>
      <c r="I593" t="s">
        <v>31</v>
      </c>
      <c r="J593" t="s">
        <v>32</v>
      </c>
      <c r="K593" t="str">
        <f t="shared" si="18"/>
        <v>savignia.frontata</v>
      </c>
      <c r="M593" s="4">
        <v>5</v>
      </c>
      <c r="O593" s="1">
        <v>1</v>
      </c>
      <c r="S593" s="2">
        <f t="shared" si="19"/>
        <v>6</v>
      </c>
    </row>
    <row r="594" spans="1:19" x14ac:dyDescent="0.25">
      <c r="A594">
        <v>925</v>
      </c>
      <c r="B594" s="29">
        <v>45083</v>
      </c>
      <c r="C594" s="29">
        <v>45627</v>
      </c>
      <c r="D594" t="s">
        <v>121</v>
      </c>
      <c r="E594" t="s">
        <v>115</v>
      </c>
      <c r="F594">
        <v>4</v>
      </c>
      <c r="G594">
        <v>2</v>
      </c>
      <c r="H594" t="s">
        <v>25</v>
      </c>
      <c r="I594" t="s">
        <v>43</v>
      </c>
      <c r="J594" t="s">
        <v>44</v>
      </c>
      <c r="K594" t="str">
        <f t="shared" si="18"/>
        <v>dicymbium.nigrum</v>
      </c>
      <c r="O594" s="1">
        <v>1</v>
      </c>
      <c r="S594" s="2">
        <f t="shared" si="19"/>
        <v>1</v>
      </c>
    </row>
    <row r="595" spans="1:19" x14ac:dyDescent="0.25">
      <c r="A595">
        <v>925</v>
      </c>
      <c r="B595" s="29">
        <v>45083</v>
      </c>
      <c r="C595" s="29">
        <v>45627</v>
      </c>
      <c r="D595" t="s">
        <v>121</v>
      </c>
      <c r="E595" t="s">
        <v>115</v>
      </c>
      <c r="F595">
        <v>4</v>
      </c>
      <c r="G595">
        <v>2</v>
      </c>
      <c r="H595" t="s">
        <v>25</v>
      </c>
      <c r="I595" t="s">
        <v>60</v>
      </c>
      <c r="J595" t="s">
        <v>61</v>
      </c>
      <c r="K595" t="str">
        <f t="shared" si="18"/>
        <v>pocadicnemis.pumila</v>
      </c>
      <c r="M595" s="4">
        <v>1</v>
      </c>
      <c r="S595" s="2">
        <f t="shared" si="19"/>
        <v>1</v>
      </c>
    </row>
    <row r="596" spans="1:19" x14ac:dyDescent="0.25">
      <c r="A596">
        <v>925</v>
      </c>
      <c r="B596" s="29">
        <v>45083</v>
      </c>
      <c r="C596" s="29">
        <v>45627</v>
      </c>
      <c r="D596" t="s">
        <v>121</v>
      </c>
      <c r="E596" t="s">
        <v>115</v>
      </c>
      <c r="F596">
        <v>4</v>
      </c>
      <c r="G596">
        <v>2</v>
      </c>
      <c r="H596" t="s">
        <v>25</v>
      </c>
      <c r="I596" t="s">
        <v>35</v>
      </c>
      <c r="J596" t="s">
        <v>36</v>
      </c>
      <c r="K596" t="str">
        <f t="shared" si="18"/>
        <v>gongylidiellum.vivum</v>
      </c>
      <c r="M596" s="4">
        <v>1</v>
      </c>
      <c r="S596" s="2">
        <f t="shared" si="19"/>
        <v>1</v>
      </c>
    </row>
    <row r="597" spans="1:19" x14ac:dyDescent="0.25">
      <c r="A597">
        <v>925</v>
      </c>
      <c r="B597" s="29">
        <v>45083</v>
      </c>
      <c r="C597" s="29">
        <v>45627</v>
      </c>
      <c r="D597" t="s">
        <v>121</v>
      </c>
      <c r="E597" t="s">
        <v>115</v>
      </c>
      <c r="F597">
        <v>4</v>
      </c>
      <c r="G597">
        <v>2</v>
      </c>
      <c r="H597" t="s">
        <v>25</v>
      </c>
      <c r="I597" t="s">
        <v>26</v>
      </c>
      <c r="J597" t="s">
        <v>37</v>
      </c>
      <c r="K597" t="str">
        <f t="shared" si="18"/>
        <v>oedothorax.retusus</v>
      </c>
      <c r="M597" s="4">
        <v>1</v>
      </c>
      <c r="S597" s="2">
        <f t="shared" si="19"/>
        <v>1</v>
      </c>
    </row>
    <row r="598" spans="1:19" x14ac:dyDescent="0.25">
      <c r="A598">
        <v>925</v>
      </c>
      <c r="B598" s="29">
        <v>45083</v>
      </c>
      <c r="C598" s="29">
        <v>45627</v>
      </c>
      <c r="D598" t="s">
        <v>121</v>
      </c>
      <c r="E598" t="s">
        <v>115</v>
      </c>
      <c r="F598">
        <v>4</v>
      </c>
      <c r="G598">
        <v>2</v>
      </c>
      <c r="H598" t="s">
        <v>49</v>
      </c>
      <c r="I598" t="s">
        <v>49</v>
      </c>
      <c r="J598" t="s">
        <v>16</v>
      </c>
      <c r="K598" t="str">
        <f t="shared" si="18"/>
        <v>immature.immature</v>
      </c>
      <c r="Q598" s="28">
        <v>2</v>
      </c>
      <c r="S598" s="2">
        <f t="shared" si="19"/>
        <v>2</v>
      </c>
    </row>
    <row r="599" spans="1:19" x14ac:dyDescent="0.25">
      <c r="A599">
        <v>928</v>
      </c>
      <c r="B599" s="29">
        <v>45083</v>
      </c>
      <c r="C599" s="29">
        <v>45627</v>
      </c>
      <c r="D599" t="s">
        <v>121</v>
      </c>
      <c r="E599" t="s">
        <v>115</v>
      </c>
      <c r="F599">
        <v>5</v>
      </c>
      <c r="G599">
        <v>2</v>
      </c>
      <c r="H599" t="s">
        <v>21</v>
      </c>
      <c r="I599" t="s">
        <v>22</v>
      </c>
      <c r="J599" t="s">
        <v>23</v>
      </c>
      <c r="K599" t="str">
        <f t="shared" si="18"/>
        <v>pardosa.pullata</v>
      </c>
      <c r="M599" s="4">
        <v>29</v>
      </c>
      <c r="O599" s="1">
        <v>1</v>
      </c>
      <c r="S599" s="2">
        <f t="shared" si="19"/>
        <v>30</v>
      </c>
    </row>
    <row r="600" spans="1:19" x14ac:dyDescent="0.25">
      <c r="A600">
        <v>928</v>
      </c>
      <c r="B600" s="29">
        <v>45083</v>
      </c>
      <c r="C600" s="29">
        <v>45627</v>
      </c>
      <c r="D600" t="s">
        <v>121</v>
      </c>
      <c r="E600" t="s">
        <v>115</v>
      </c>
      <c r="F600">
        <v>5</v>
      </c>
      <c r="G600">
        <v>2</v>
      </c>
      <c r="H600" t="s">
        <v>21</v>
      </c>
      <c r="I600" t="s">
        <v>22</v>
      </c>
      <c r="J600" t="s">
        <v>24</v>
      </c>
      <c r="K600" t="str">
        <f t="shared" si="18"/>
        <v>pardosa.palustris</v>
      </c>
      <c r="M600" s="4">
        <v>24</v>
      </c>
      <c r="S600" s="2">
        <f t="shared" si="19"/>
        <v>24</v>
      </c>
    </row>
    <row r="601" spans="1:19" x14ac:dyDescent="0.25">
      <c r="A601">
        <v>928</v>
      </c>
      <c r="B601" s="29">
        <v>45083</v>
      </c>
      <c r="C601" s="29">
        <v>45627</v>
      </c>
      <c r="D601" t="s">
        <v>121</v>
      </c>
      <c r="E601" t="s">
        <v>115</v>
      </c>
      <c r="F601">
        <v>5</v>
      </c>
      <c r="G601">
        <v>2</v>
      </c>
      <c r="H601" t="s">
        <v>21</v>
      </c>
      <c r="I601" t="s">
        <v>77</v>
      </c>
      <c r="J601" t="s">
        <v>78</v>
      </c>
      <c r="K601" t="str">
        <f t="shared" si="18"/>
        <v>alopecosa.pulverulenta</v>
      </c>
      <c r="M601" s="4">
        <v>3</v>
      </c>
      <c r="S601" s="2">
        <f t="shared" si="19"/>
        <v>3</v>
      </c>
    </row>
    <row r="602" spans="1:19" x14ac:dyDescent="0.25">
      <c r="A602">
        <v>928</v>
      </c>
      <c r="B602" s="29">
        <v>45083</v>
      </c>
      <c r="C602" s="29">
        <v>45627</v>
      </c>
      <c r="D602" t="s">
        <v>121</v>
      </c>
      <c r="E602" t="s">
        <v>115</v>
      </c>
      <c r="F602">
        <v>5</v>
      </c>
      <c r="G602">
        <v>2</v>
      </c>
      <c r="H602" t="s">
        <v>28</v>
      </c>
      <c r="I602" t="s">
        <v>29</v>
      </c>
      <c r="J602" t="s">
        <v>30</v>
      </c>
      <c r="K602" t="str">
        <f t="shared" si="18"/>
        <v>pachygnatha.degeeri</v>
      </c>
      <c r="O602" s="1">
        <v>1</v>
      </c>
      <c r="S602" s="2">
        <f t="shared" si="19"/>
        <v>1</v>
      </c>
    </row>
    <row r="603" spans="1:19" x14ac:dyDescent="0.25">
      <c r="A603">
        <v>928</v>
      </c>
      <c r="B603" s="29">
        <v>45083</v>
      </c>
      <c r="C603" s="29">
        <v>45627</v>
      </c>
      <c r="D603" t="s">
        <v>121</v>
      </c>
      <c r="E603" t="s">
        <v>115</v>
      </c>
      <c r="F603">
        <v>5</v>
      </c>
      <c r="G603">
        <v>2</v>
      </c>
      <c r="H603" t="s">
        <v>25</v>
      </c>
      <c r="I603" t="s">
        <v>31</v>
      </c>
      <c r="J603" t="s">
        <v>32</v>
      </c>
      <c r="K603" t="str">
        <f t="shared" si="18"/>
        <v>savignia.frontata</v>
      </c>
      <c r="M603" s="4">
        <v>10</v>
      </c>
      <c r="O603" s="1">
        <v>3</v>
      </c>
      <c r="S603" s="2">
        <f t="shared" si="19"/>
        <v>13</v>
      </c>
    </row>
    <row r="604" spans="1:19" x14ac:dyDescent="0.25">
      <c r="A604">
        <v>928</v>
      </c>
      <c r="B604" s="29">
        <v>45083</v>
      </c>
      <c r="C604" s="29">
        <v>45627</v>
      </c>
      <c r="D604" t="s">
        <v>121</v>
      </c>
      <c r="E604" t="s">
        <v>115</v>
      </c>
      <c r="F604">
        <v>5</v>
      </c>
      <c r="G604">
        <v>2</v>
      </c>
      <c r="H604" t="s">
        <v>25</v>
      </c>
      <c r="I604" t="s">
        <v>52</v>
      </c>
      <c r="J604" t="s">
        <v>53</v>
      </c>
      <c r="K604" t="str">
        <f t="shared" si="18"/>
        <v>agyneta.decora</v>
      </c>
      <c r="M604" s="4">
        <v>1</v>
      </c>
      <c r="S604" s="2">
        <f t="shared" si="19"/>
        <v>1</v>
      </c>
    </row>
    <row r="605" spans="1:19" x14ac:dyDescent="0.25">
      <c r="A605">
        <v>928</v>
      </c>
      <c r="B605" s="29">
        <v>45083</v>
      </c>
      <c r="C605" s="29">
        <v>45627</v>
      </c>
      <c r="D605" t="s">
        <v>121</v>
      </c>
      <c r="E605" t="s">
        <v>115</v>
      </c>
      <c r="F605">
        <v>5</v>
      </c>
      <c r="G605">
        <v>2</v>
      </c>
      <c r="H605" t="s">
        <v>25</v>
      </c>
      <c r="I605" t="s">
        <v>43</v>
      </c>
      <c r="J605" t="s">
        <v>44</v>
      </c>
      <c r="K605" t="str">
        <f t="shared" si="18"/>
        <v>dicymbium.nigrum</v>
      </c>
      <c r="O605" s="1">
        <v>2</v>
      </c>
      <c r="S605" s="2">
        <f t="shared" si="19"/>
        <v>2</v>
      </c>
    </row>
    <row r="606" spans="1:19" x14ac:dyDescent="0.25">
      <c r="A606">
        <v>928</v>
      </c>
      <c r="B606" s="29">
        <v>45083</v>
      </c>
      <c r="C606" s="29">
        <v>45627</v>
      </c>
      <c r="D606" t="s">
        <v>121</v>
      </c>
      <c r="E606" t="s">
        <v>115</v>
      </c>
      <c r="F606">
        <v>5</v>
      </c>
      <c r="G606">
        <v>2</v>
      </c>
      <c r="H606" t="s">
        <v>25</v>
      </c>
      <c r="I606" t="s">
        <v>26</v>
      </c>
      <c r="J606" t="s">
        <v>37</v>
      </c>
      <c r="K606" t="str">
        <f t="shared" si="18"/>
        <v>oedothorax.retusus</v>
      </c>
      <c r="M606" s="4">
        <v>1</v>
      </c>
      <c r="O606" s="1">
        <v>1</v>
      </c>
      <c r="S606" s="2">
        <f t="shared" si="19"/>
        <v>2</v>
      </c>
    </row>
    <row r="607" spans="1:19" x14ac:dyDescent="0.25">
      <c r="A607">
        <v>928</v>
      </c>
      <c r="B607" s="29">
        <v>45083</v>
      </c>
      <c r="C607" s="29">
        <v>45627</v>
      </c>
      <c r="D607" t="s">
        <v>121</v>
      </c>
      <c r="E607" t="s">
        <v>115</v>
      </c>
      <c r="F607">
        <v>5</v>
      </c>
      <c r="G607">
        <v>2</v>
      </c>
      <c r="H607" t="s">
        <v>25</v>
      </c>
      <c r="I607" t="s">
        <v>35</v>
      </c>
      <c r="J607" t="s">
        <v>36</v>
      </c>
      <c r="K607" t="str">
        <f t="shared" si="18"/>
        <v>gongylidiellum.vivum</v>
      </c>
      <c r="M607" s="4">
        <v>2</v>
      </c>
      <c r="S607" s="2">
        <f t="shared" si="19"/>
        <v>2</v>
      </c>
    </row>
    <row r="608" spans="1:19" x14ac:dyDescent="0.25">
      <c r="A608">
        <v>928</v>
      </c>
      <c r="B608" s="29">
        <v>45083</v>
      </c>
      <c r="C608" s="29">
        <v>45627</v>
      </c>
      <c r="D608" t="s">
        <v>121</v>
      </c>
      <c r="E608" t="s">
        <v>115</v>
      </c>
      <c r="F608">
        <v>5</v>
      </c>
      <c r="G608">
        <v>2</v>
      </c>
      <c r="H608" t="s">
        <v>25</v>
      </c>
      <c r="I608" t="s">
        <v>64</v>
      </c>
      <c r="J608" t="s">
        <v>65</v>
      </c>
      <c r="K608" t="str">
        <f t="shared" si="18"/>
        <v>ceratinella.brevipes</v>
      </c>
      <c r="M608" s="4">
        <v>1</v>
      </c>
      <c r="S608" s="2">
        <f t="shared" si="19"/>
        <v>1</v>
      </c>
    </row>
    <row r="609" spans="1:19" x14ac:dyDescent="0.25">
      <c r="A609">
        <v>928</v>
      </c>
      <c r="B609" s="29">
        <v>45083</v>
      </c>
      <c r="C609" s="29">
        <v>45627</v>
      </c>
      <c r="D609" t="s">
        <v>121</v>
      </c>
      <c r="E609" t="s">
        <v>115</v>
      </c>
      <c r="F609">
        <v>5</v>
      </c>
      <c r="G609">
        <v>2</v>
      </c>
      <c r="H609" t="s">
        <v>25</v>
      </c>
      <c r="I609" t="s">
        <v>62</v>
      </c>
      <c r="J609" t="s">
        <v>63</v>
      </c>
      <c r="K609" t="str">
        <f t="shared" si="18"/>
        <v>walckenaeria.vigilax</v>
      </c>
      <c r="M609" s="4">
        <v>1</v>
      </c>
      <c r="S609" s="2">
        <f t="shared" si="19"/>
        <v>1</v>
      </c>
    </row>
    <row r="610" spans="1:19" x14ac:dyDescent="0.25">
      <c r="A610">
        <v>928</v>
      </c>
      <c r="B610" s="29">
        <v>45083</v>
      </c>
      <c r="C610" s="29">
        <v>45627</v>
      </c>
      <c r="D610" t="s">
        <v>121</v>
      </c>
      <c r="E610" t="s">
        <v>115</v>
      </c>
      <c r="F610">
        <v>5</v>
      </c>
      <c r="G610">
        <v>2</v>
      </c>
      <c r="H610" t="s">
        <v>25</v>
      </c>
      <c r="I610" t="s">
        <v>45</v>
      </c>
      <c r="J610" t="s">
        <v>46</v>
      </c>
      <c r="K610" t="str">
        <f t="shared" si="18"/>
        <v>tenuiphantes.tenuis</v>
      </c>
      <c r="O610" s="1">
        <v>1</v>
      </c>
      <c r="S610" s="2">
        <f t="shared" si="19"/>
        <v>1</v>
      </c>
    </row>
    <row r="611" spans="1:19" x14ac:dyDescent="0.25">
      <c r="A611">
        <v>928</v>
      </c>
      <c r="B611" s="29">
        <v>45083</v>
      </c>
      <c r="C611" s="29">
        <v>45627</v>
      </c>
      <c r="D611" t="s">
        <v>121</v>
      </c>
      <c r="E611" t="s">
        <v>115</v>
      </c>
      <c r="F611">
        <v>5</v>
      </c>
      <c r="G611">
        <v>2</v>
      </c>
      <c r="H611" t="s">
        <v>49</v>
      </c>
      <c r="I611" t="s">
        <v>49</v>
      </c>
      <c r="J611" t="s">
        <v>16</v>
      </c>
      <c r="K611" t="str">
        <f t="shared" si="18"/>
        <v>immature.immature</v>
      </c>
      <c r="Q611" s="28">
        <v>2</v>
      </c>
      <c r="S611" s="2">
        <f t="shared" si="19"/>
        <v>2</v>
      </c>
    </row>
    <row r="612" spans="1:19" x14ac:dyDescent="0.25">
      <c r="A612">
        <v>931</v>
      </c>
      <c r="B612" s="29">
        <v>45083</v>
      </c>
      <c r="C612" s="29">
        <v>45627</v>
      </c>
      <c r="D612" t="s">
        <v>123</v>
      </c>
      <c r="E612" t="s">
        <v>115</v>
      </c>
      <c r="F612">
        <v>1</v>
      </c>
      <c r="G612">
        <v>2</v>
      </c>
      <c r="H612" t="s">
        <v>108</v>
      </c>
      <c r="I612" t="s">
        <v>109</v>
      </c>
      <c r="J612" t="s">
        <v>110</v>
      </c>
      <c r="K612" t="str">
        <f t="shared" si="18"/>
        <v>xysticus.cristatus</v>
      </c>
      <c r="M612" s="4">
        <v>2</v>
      </c>
      <c r="S612" s="2">
        <f t="shared" si="19"/>
        <v>2</v>
      </c>
    </row>
    <row r="613" spans="1:19" x14ac:dyDescent="0.25">
      <c r="A613">
        <v>931</v>
      </c>
      <c r="B613" s="29">
        <v>45083</v>
      </c>
      <c r="C613" s="29">
        <v>45627</v>
      </c>
      <c r="D613" t="s">
        <v>123</v>
      </c>
      <c r="E613" t="s">
        <v>115</v>
      </c>
      <c r="F613">
        <v>1</v>
      </c>
      <c r="G613">
        <v>2</v>
      </c>
      <c r="H613" t="s">
        <v>21</v>
      </c>
      <c r="I613" t="s">
        <v>22</v>
      </c>
      <c r="J613" t="s">
        <v>23</v>
      </c>
      <c r="K613" t="str">
        <f t="shared" si="18"/>
        <v>pardosa.pullata</v>
      </c>
      <c r="M613" s="4">
        <v>21</v>
      </c>
      <c r="O613" s="1">
        <v>11</v>
      </c>
      <c r="S613" s="2">
        <f t="shared" si="19"/>
        <v>32</v>
      </c>
    </row>
    <row r="614" spans="1:19" x14ac:dyDescent="0.25">
      <c r="A614">
        <v>931</v>
      </c>
      <c r="B614" s="29">
        <v>45083</v>
      </c>
      <c r="C614" s="29">
        <v>45627</v>
      </c>
      <c r="D614" t="s">
        <v>123</v>
      </c>
      <c r="E614" t="s">
        <v>115</v>
      </c>
      <c r="F614">
        <v>1</v>
      </c>
      <c r="G614">
        <v>2</v>
      </c>
      <c r="H614" t="s">
        <v>21</v>
      </c>
      <c r="I614" t="s">
        <v>22</v>
      </c>
      <c r="J614" t="s">
        <v>76</v>
      </c>
      <c r="K614" t="str">
        <f t="shared" si="18"/>
        <v>pardosa.amentata</v>
      </c>
      <c r="M614" s="4">
        <v>2</v>
      </c>
      <c r="S614" s="2">
        <f t="shared" si="19"/>
        <v>2</v>
      </c>
    </row>
    <row r="615" spans="1:19" x14ac:dyDescent="0.25">
      <c r="A615">
        <v>931</v>
      </c>
      <c r="B615" s="29">
        <v>45083</v>
      </c>
      <c r="C615" s="29">
        <v>45627</v>
      </c>
      <c r="D615" t="s">
        <v>123</v>
      </c>
      <c r="E615" t="s">
        <v>115</v>
      </c>
      <c r="F615">
        <v>1</v>
      </c>
      <c r="G615">
        <v>2</v>
      </c>
      <c r="H615" t="s">
        <v>21</v>
      </c>
      <c r="I615" t="s">
        <v>22</v>
      </c>
      <c r="J615" t="s">
        <v>24</v>
      </c>
      <c r="K615" t="str">
        <f t="shared" si="18"/>
        <v>pardosa.palustris</v>
      </c>
      <c r="M615" s="4">
        <v>11</v>
      </c>
      <c r="O615" s="1">
        <v>1</v>
      </c>
      <c r="S615" s="2">
        <f t="shared" si="19"/>
        <v>12</v>
      </c>
    </row>
    <row r="616" spans="1:19" x14ac:dyDescent="0.25">
      <c r="A616">
        <v>931</v>
      </c>
      <c r="B616" s="29">
        <v>45083</v>
      </c>
      <c r="C616" s="29">
        <v>45627</v>
      </c>
      <c r="D616" t="s">
        <v>123</v>
      </c>
      <c r="E616" t="s">
        <v>115</v>
      </c>
      <c r="F616">
        <v>1</v>
      </c>
      <c r="G616">
        <v>2</v>
      </c>
      <c r="H616" t="s">
        <v>21</v>
      </c>
      <c r="I616" t="s">
        <v>22</v>
      </c>
      <c r="J616" t="s">
        <v>95</v>
      </c>
      <c r="K616" t="str">
        <f t="shared" si="18"/>
        <v>pardosa.nigriceps</v>
      </c>
      <c r="M616" s="4">
        <v>1</v>
      </c>
      <c r="S616" s="2">
        <f t="shared" si="19"/>
        <v>1</v>
      </c>
    </row>
    <row r="617" spans="1:19" x14ac:dyDescent="0.25">
      <c r="A617">
        <v>931</v>
      </c>
      <c r="B617" s="29">
        <v>45083</v>
      </c>
      <c r="C617" s="29">
        <v>45627</v>
      </c>
      <c r="D617" t="s">
        <v>123</v>
      </c>
      <c r="E617" t="s">
        <v>115</v>
      </c>
      <c r="F617">
        <v>1</v>
      </c>
      <c r="G617">
        <v>2</v>
      </c>
      <c r="H617" t="s">
        <v>89</v>
      </c>
      <c r="I617" t="s">
        <v>90</v>
      </c>
      <c r="J617" t="s">
        <v>91</v>
      </c>
      <c r="K617" t="str">
        <f t="shared" si="18"/>
        <v>clubiona.reclusa</v>
      </c>
      <c r="M617" s="4">
        <v>1</v>
      </c>
      <c r="S617" s="2">
        <f t="shared" si="19"/>
        <v>1</v>
      </c>
    </row>
    <row r="618" spans="1:19" x14ac:dyDescent="0.25">
      <c r="A618">
        <v>931</v>
      </c>
      <c r="B618" s="29">
        <v>45083</v>
      </c>
      <c r="C618" s="29">
        <v>45627</v>
      </c>
      <c r="D618" t="s">
        <v>123</v>
      </c>
      <c r="E618" t="s">
        <v>115</v>
      </c>
      <c r="F618">
        <v>1</v>
      </c>
      <c r="G618">
        <v>2</v>
      </c>
      <c r="H618" t="s">
        <v>28</v>
      </c>
      <c r="I618" t="s">
        <v>29</v>
      </c>
      <c r="J618" t="s">
        <v>30</v>
      </c>
      <c r="K618" t="str">
        <f t="shared" si="18"/>
        <v>pachygnatha.degeeri</v>
      </c>
      <c r="M618" s="4">
        <v>2</v>
      </c>
      <c r="O618" s="1">
        <v>9</v>
      </c>
      <c r="S618" s="2">
        <f t="shared" si="19"/>
        <v>11</v>
      </c>
    </row>
    <row r="619" spans="1:19" x14ac:dyDescent="0.25">
      <c r="A619">
        <v>931</v>
      </c>
      <c r="B619" s="29">
        <v>45083</v>
      </c>
      <c r="C619" s="29">
        <v>45627</v>
      </c>
      <c r="D619" t="s">
        <v>123</v>
      </c>
      <c r="E619" t="s">
        <v>115</v>
      </c>
      <c r="F619">
        <v>1</v>
      </c>
      <c r="G619">
        <v>2</v>
      </c>
      <c r="H619" t="s">
        <v>25</v>
      </c>
      <c r="I619" t="s">
        <v>31</v>
      </c>
      <c r="J619" t="s">
        <v>32</v>
      </c>
      <c r="K619" t="str">
        <f t="shared" si="18"/>
        <v>savignia.frontata</v>
      </c>
      <c r="M619" s="4">
        <v>7</v>
      </c>
      <c r="O619" s="1">
        <v>3</v>
      </c>
      <c r="S619" s="2">
        <f t="shared" si="19"/>
        <v>10</v>
      </c>
    </row>
    <row r="620" spans="1:19" x14ac:dyDescent="0.25">
      <c r="A620">
        <v>931</v>
      </c>
      <c r="B620" s="29">
        <v>45083</v>
      </c>
      <c r="C620" s="29">
        <v>45627</v>
      </c>
      <c r="D620" t="s">
        <v>123</v>
      </c>
      <c r="E620" t="s">
        <v>115</v>
      </c>
      <c r="F620">
        <v>1</v>
      </c>
      <c r="G620">
        <v>2</v>
      </c>
      <c r="H620" t="s">
        <v>25</v>
      </c>
      <c r="I620" t="s">
        <v>124</v>
      </c>
      <c r="J620" t="s">
        <v>125</v>
      </c>
      <c r="K620" t="str">
        <f t="shared" si="18"/>
        <v>dismodicus.bifrons</v>
      </c>
      <c r="O620" s="1">
        <v>1</v>
      </c>
      <c r="S620" s="2">
        <f t="shared" si="19"/>
        <v>1</v>
      </c>
    </row>
    <row r="621" spans="1:19" x14ac:dyDescent="0.25">
      <c r="A621">
        <v>931</v>
      </c>
      <c r="B621" s="29">
        <v>45083</v>
      </c>
      <c r="C621" s="29">
        <v>45627</v>
      </c>
      <c r="D621" t="s">
        <v>123</v>
      </c>
      <c r="E621" t="s">
        <v>115</v>
      </c>
      <c r="F621">
        <v>1</v>
      </c>
      <c r="G621">
        <v>2</v>
      </c>
      <c r="H621" t="s">
        <v>25</v>
      </c>
      <c r="I621" t="s">
        <v>38</v>
      </c>
      <c r="J621" t="s">
        <v>39</v>
      </c>
      <c r="K621" t="str">
        <f t="shared" si="18"/>
        <v>bathyphantes.gracilis</v>
      </c>
      <c r="M621" s="4">
        <v>1</v>
      </c>
      <c r="O621" s="1">
        <v>3</v>
      </c>
      <c r="S621" s="2">
        <f t="shared" si="19"/>
        <v>4</v>
      </c>
    </row>
    <row r="622" spans="1:19" x14ac:dyDescent="0.25">
      <c r="A622">
        <v>931</v>
      </c>
      <c r="B622" s="29">
        <v>45083</v>
      </c>
      <c r="C622" s="29">
        <v>45627</v>
      </c>
      <c r="D622" t="s">
        <v>123</v>
      </c>
      <c r="E622" t="s">
        <v>115</v>
      </c>
      <c r="F622">
        <v>1</v>
      </c>
      <c r="G622">
        <v>2</v>
      </c>
      <c r="H622" t="s">
        <v>25</v>
      </c>
      <c r="I622" t="s">
        <v>43</v>
      </c>
      <c r="J622" t="s">
        <v>44</v>
      </c>
      <c r="K622" t="str">
        <f t="shared" si="18"/>
        <v>dicymbium.nigrum</v>
      </c>
      <c r="O622" s="1">
        <v>3</v>
      </c>
      <c r="S622" s="2">
        <f t="shared" si="19"/>
        <v>3</v>
      </c>
    </row>
    <row r="623" spans="1:19" x14ac:dyDescent="0.25">
      <c r="A623">
        <v>931</v>
      </c>
      <c r="B623" s="29">
        <v>45083</v>
      </c>
      <c r="C623" s="29">
        <v>45627</v>
      </c>
      <c r="D623" t="s">
        <v>123</v>
      </c>
      <c r="E623" t="s">
        <v>115</v>
      </c>
      <c r="F623">
        <v>1</v>
      </c>
      <c r="G623">
        <v>2</v>
      </c>
      <c r="H623" t="s">
        <v>25</v>
      </c>
      <c r="I623" t="s">
        <v>62</v>
      </c>
      <c r="J623" t="s">
        <v>63</v>
      </c>
      <c r="K623" t="str">
        <f t="shared" si="18"/>
        <v>walckenaeria.vigilax</v>
      </c>
      <c r="M623" s="4">
        <v>1</v>
      </c>
      <c r="S623" s="2">
        <f t="shared" si="19"/>
        <v>1</v>
      </c>
    </row>
    <row r="624" spans="1:19" x14ac:dyDescent="0.25">
      <c r="A624">
        <v>931</v>
      </c>
      <c r="B624" s="29">
        <v>45083</v>
      </c>
      <c r="C624" s="29">
        <v>45627</v>
      </c>
      <c r="D624" t="s">
        <v>123</v>
      </c>
      <c r="E624" t="s">
        <v>115</v>
      </c>
      <c r="F624">
        <v>1</v>
      </c>
      <c r="G624">
        <v>2</v>
      </c>
      <c r="H624" t="s">
        <v>49</v>
      </c>
      <c r="I624" t="s">
        <v>49</v>
      </c>
      <c r="J624" t="s">
        <v>16</v>
      </c>
      <c r="K624" t="str">
        <f t="shared" si="18"/>
        <v>immature.immature</v>
      </c>
      <c r="Q624" s="28">
        <v>2</v>
      </c>
      <c r="S624" s="2">
        <f t="shared" si="19"/>
        <v>2</v>
      </c>
    </row>
    <row r="625" spans="1:19" x14ac:dyDescent="0.25">
      <c r="A625">
        <v>934</v>
      </c>
      <c r="B625" s="29">
        <v>45083</v>
      </c>
      <c r="C625" s="29">
        <v>45628</v>
      </c>
      <c r="D625" t="s">
        <v>123</v>
      </c>
      <c r="E625" t="s">
        <v>115</v>
      </c>
      <c r="F625">
        <v>2</v>
      </c>
      <c r="G625">
        <v>2</v>
      </c>
      <c r="H625" t="s">
        <v>21</v>
      </c>
      <c r="I625" t="s">
        <v>71</v>
      </c>
      <c r="J625" t="s">
        <v>72</v>
      </c>
      <c r="K625" t="str">
        <f t="shared" si="18"/>
        <v>pirata.piraticus</v>
      </c>
      <c r="M625" s="4">
        <v>1</v>
      </c>
      <c r="S625" s="2">
        <f t="shared" si="19"/>
        <v>1</v>
      </c>
    </row>
    <row r="626" spans="1:19" x14ac:dyDescent="0.25">
      <c r="A626">
        <v>934</v>
      </c>
      <c r="B626" s="29">
        <v>45083</v>
      </c>
      <c r="C626" s="29">
        <v>45628</v>
      </c>
      <c r="D626" t="s">
        <v>123</v>
      </c>
      <c r="E626" t="s">
        <v>115</v>
      </c>
      <c r="F626">
        <v>2</v>
      </c>
      <c r="G626">
        <v>2</v>
      </c>
      <c r="H626" t="s">
        <v>21</v>
      </c>
      <c r="I626" t="s">
        <v>22</v>
      </c>
      <c r="J626" t="s">
        <v>23</v>
      </c>
      <c r="K626" t="str">
        <f t="shared" si="18"/>
        <v>pardosa.pullata</v>
      </c>
      <c r="M626" s="4">
        <v>8</v>
      </c>
      <c r="O626" s="1">
        <v>2</v>
      </c>
      <c r="S626" s="2">
        <f t="shared" si="19"/>
        <v>10</v>
      </c>
    </row>
    <row r="627" spans="1:19" x14ac:dyDescent="0.25">
      <c r="A627">
        <v>934</v>
      </c>
      <c r="B627" s="29">
        <v>45083</v>
      </c>
      <c r="C627" s="29">
        <v>45628</v>
      </c>
      <c r="D627" t="s">
        <v>123</v>
      </c>
      <c r="E627" t="s">
        <v>115</v>
      </c>
      <c r="F627">
        <v>2</v>
      </c>
      <c r="G627">
        <v>2</v>
      </c>
      <c r="H627" t="s">
        <v>21</v>
      </c>
      <c r="I627" t="s">
        <v>22</v>
      </c>
      <c r="J627" t="s">
        <v>24</v>
      </c>
      <c r="K627" t="str">
        <f t="shared" si="18"/>
        <v>pardosa.palustris</v>
      </c>
      <c r="M627" s="4">
        <v>8</v>
      </c>
      <c r="S627" s="2">
        <f t="shared" si="19"/>
        <v>8</v>
      </c>
    </row>
    <row r="628" spans="1:19" x14ac:dyDescent="0.25">
      <c r="A628">
        <v>934</v>
      </c>
      <c r="B628" s="29">
        <v>45083</v>
      </c>
      <c r="C628" s="29">
        <v>45628</v>
      </c>
      <c r="D628" t="s">
        <v>123</v>
      </c>
      <c r="E628" t="s">
        <v>115</v>
      </c>
      <c r="F628">
        <v>2</v>
      </c>
      <c r="G628">
        <v>2</v>
      </c>
      <c r="H628" t="s">
        <v>21</v>
      </c>
      <c r="I628" t="s">
        <v>22</v>
      </c>
      <c r="J628" t="s">
        <v>76</v>
      </c>
      <c r="K628" t="str">
        <f t="shared" si="18"/>
        <v>pardosa.amentata</v>
      </c>
      <c r="M628" s="4">
        <v>1</v>
      </c>
      <c r="S628" s="2">
        <f t="shared" si="19"/>
        <v>1</v>
      </c>
    </row>
    <row r="629" spans="1:19" x14ac:dyDescent="0.25">
      <c r="A629">
        <v>934</v>
      </c>
      <c r="B629" s="29">
        <v>45083</v>
      </c>
      <c r="C629" s="29">
        <v>45628</v>
      </c>
      <c r="D629" t="s">
        <v>123</v>
      </c>
      <c r="E629" t="s">
        <v>115</v>
      </c>
      <c r="F629">
        <v>2</v>
      </c>
      <c r="G629">
        <v>2</v>
      </c>
      <c r="H629" t="s">
        <v>25</v>
      </c>
      <c r="I629" t="s">
        <v>105</v>
      </c>
      <c r="J629" t="s">
        <v>106</v>
      </c>
      <c r="K629" t="str">
        <f t="shared" si="18"/>
        <v>centromerita.bicolor</v>
      </c>
      <c r="O629" s="1">
        <v>1</v>
      </c>
      <c r="S629" s="2">
        <f t="shared" si="19"/>
        <v>1</v>
      </c>
    </row>
    <row r="630" spans="1:19" x14ac:dyDescent="0.25">
      <c r="A630">
        <v>934</v>
      </c>
      <c r="B630" s="29">
        <v>45083</v>
      </c>
      <c r="C630" s="29">
        <v>45628</v>
      </c>
      <c r="D630" t="s">
        <v>123</v>
      </c>
      <c r="E630" t="s">
        <v>115</v>
      </c>
      <c r="F630">
        <v>2</v>
      </c>
      <c r="G630">
        <v>2</v>
      </c>
      <c r="H630" t="s">
        <v>28</v>
      </c>
      <c r="I630" t="s">
        <v>29</v>
      </c>
      <c r="J630" t="s">
        <v>30</v>
      </c>
      <c r="K630" t="str">
        <f t="shared" si="18"/>
        <v>pachygnatha.degeeri</v>
      </c>
      <c r="M630" s="4">
        <v>1</v>
      </c>
      <c r="O630" s="1">
        <v>2</v>
      </c>
      <c r="S630" s="2">
        <f t="shared" si="19"/>
        <v>3</v>
      </c>
    </row>
    <row r="631" spans="1:19" x14ac:dyDescent="0.25">
      <c r="A631">
        <v>934</v>
      </c>
      <c r="B631" s="29">
        <v>45083</v>
      </c>
      <c r="C631" s="29">
        <v>45628</v>
      </c>
      <c r="D631" t="s">
        <v>123</v>
      </c>
      <c r="E631" t="s">
        <v>115</v>
      </c>
      <c r="F631">
        <v>2</v>
      </c>
      <c r="G631">
        <v>2</v>
      </c>
      <c r="H631" t="s">
        <v>25</v>
      </c>
      <c r="I631" t="s">
        <v>33</v>
      </c>
      <c r="J631" t="s">
        <v>40</v>
      </c>
      <c r="K631" t="str">
        <f t="shared" si="18"/>
        <v>erigone.atra</v>
      </c>
      <c r="M631" s="4">
        <v>2</v>
      </c>
      <c r="S631" s="2">
        <f t="shared" si="19"/>
        <v>2</v>
      </c>
    </row>
    <row r="632" spans="1:19" x14ac:dyDescent="0.25">
      <c r="A632">
        <v>934</v>
      </c>
      <c r="B632" s="29">
        <v>45083</v>
      </c>
      <c r="C632" s="29">
        <v>45628</v>
      </c>
      <c r="D632" t="s">
        <v>123</v>
      </c>
      <c r="E632" t="s">
        <v>115</v>
      </c>
      <c r="F632">
        <v>2</v>
      </c>
      <c r="G632">
        <v>2</v>
      </c>
      <c r="H632" t="s">
        <v>25</v>
      </c>
      <c r="I632" t="s">
        <v>31</v>
      </c>
      <c r="J632" t="s">
        <v>32</v>
      </c>
      <c r="K632" t="str">
        <f t="shared" si="18"/>
        <v>savignia.frontata</v>
      </c>
      <c r="M632" s="4">
        <v>3</v>
      </c>
      <c r="S632" s="2">
        <f t="shared" si="19"/>
        <v>3</v>
      </c>
    </row>
    <row r="633" spans="1:19" x14ac:dyDescent="0.25">
      <c r="A633">
        <v>934</v>
      </c>
      <c r="B633" s="29">
        <v>45083</v>
      </c>
      <c r="C633" s="29">
        <v>45628</v>
      </c>
      <c r="D633" t="s">
        <v>123</v>
      </c>
      <c r="E633" t="s">
        <v>115</v>
      </c>
      <c r="F633">
        <v>2</v>
      </c>
      <c r="G633">
        <v>2</v>
      </c>
      <c r="H633" t="s">
        <v>25</v>
      </c>
      <c r="I633" t="s">
        <v>26</v>
      </c>
      <c r="J633" t="s">
        <v>37</v>
      </c>
      <c r="K633" t="str">
        <f t="shared" si="18"/>
        <v>oedothorax.retusus</v>
      </c>
      <c r="O633" s="1">
        <v>1</v>
      </c>
      <c r="S633" s="2">
        <f t="shared" si="19"/>
        <v>1</v>
      </c>
    </row>
    <row r="634" spans="1:19" x14ac:dyDescent="0.25">
      <c r="A634">
        <v>934</v>
      </c>
      <c r="B634" s="29">
        <v>45083</v>
      </c>
      <c r="C634" s="29">
        <v>45628</v>
      </c>
      <c r="D634" t="s">
        <v>123</v>
      </c>
      <c r="E634" t="s">
        <v>115</v>
      </c>
      <c r="F634">
        <v>2</v>
      </c>
      <c r="G634">
        <v>2</v>
      </c>
      <c r="H634" t="s">
        <v>25</v>
      </c>
      <c r="I634" t="s">
        <v>43</v>
      </c>
      <c r="J634" t="s">
        <v>44</v>
      </c>
      <c r="K634" t="str">
        <f t="shared" si="18"/>
        <v>dicymbium.nigrum</v>
      </c>
      <c r="O634" s="1">
        <v>1</v>
      </c>
      <c r="S634" s="2">
        <f t="shared" si="19"/>
        <v>1</v>
      </c>
    </row>
    <row r="635" spans="1:19" x14ac:dyDescent="0.25">
      <c r="A635">
        <v>934</v>
      </c>
      <c r="B635" s="29">
        <v>45083</v>
      </c>
      <c r="C635" s="29">
        <v>45628</v>
      </c>
      <c r="D635" t="s">
        <v>123</v>
      </c>
      <c r="E635" t="s">
        <v>115</v>
      </c>
      <c r="F635">
        <v>2</v>
      </c>
      <c r="G635">
        <v>2</v>
      </c>
      <c r="H635" t="s">
        <v>25</v>
      </c>
      <c r="I635" t="s">
        <v>35</v>
      </c>
      <c r="J635" t="s">
        <v>36</v>
      </c>
      <c r="K635" t="str">
        <f t="shared" si="18"/>
        <v>gongylidiellum.vivum</v>
      </c>
      <c r="M635" s="4">
        <v>1</v>
      </c>
      <c r="S635" s="2">
        <f t="shared" si="19"/>
        <v>1</v>
      </c>
    </row>
    <row r="636" spans="1:19" x14ac:dyDescent="0.25">
      <c r="A636">
        <v>934</v>
      </c>
      <c r="B636" s="29">
        <v>45083</v>
      </c>
      <c r="C636" s="29">
        <v>45628</v>
      </c>
      <c r="D636" t="s">
        <v>123</v>
      </c>
      <c r="E636" t="s">
        <v>115</v>
      </c>
      <c r="F636">
        <v>2</v>
      </c>
      <c r="G636">
        <v>2</v>
      </c>
      <c r="H636" t="s">
        <v>25</v>
      </c>
      <c r="I636" t="s">
        <v>58</v>
      </c>
      <c r="J636" t="s">
        <v>73</v>
      </c>
      <c r="K636" t="str">
        <f t="shared" si="18"/>
        <v>palliduphantes.ericaeus</v>
      </c>
      <c r="M636" s="4">
        <v>1</v>
      </c>
      <c r="S636" s="2">
        <f t="shared" si="19"/>
        <v>1</v>
      </c>
    </row>
    <row r="637" spans="1:19" x14ac:dyDescent="0.25">
      <c r="A637">
        <v>937</v>
      </c>
      <c r="B637" s="29">
        <v>45083</v>
      </c>
      <c r="C637" s="29">
        <v>45628</v>
      </c>
      <c r="D637" t="s">
        <v>123</v>
      </c>
      <c r="E637" t="s">
        <v>115</v>
      </c>
      <c r="F637">
        <v>3</v>
      </c>
      <c r="G637">
        <v>2</v>
      </c>
      <c r="H637" t="s">
        <v>21</v>
      </c>
      <c r="I637" t="s">
        <v>71</v>
      </c>
      <c r="J637" t="s">
        <v>72</v>
      </c>
      <c r="K637" t="str">
        <f t="shared" si="18"/>
        <v>pirata.piraticus</v>
      </c>
      <c r="M637" s="4">
        <v>2</v>
      </c>
      <c r="S637" s="2">
        <f t="shared" si="19"/>
        <v>2</v>
      </c>
    </row>
    <row r="638" spans="1:19" x14ac:dyDescent="0.25">
      <c r="A638">
        <v>937</v>
      </c>
      <c r="B638" s="29">
        <v>45083</v>
      </c>
      <c r="C638" s="29">
        <v>45628</v>
      </c>
      <c r="D638" t="s">
        <v>123</v>
      </c>
      <c r="E638" t="s">
        <v>115</v>
      </c>
      <c r="F638">
        <v>3</v>
      </c>
      <c r="G638">
        <v>2</v>
      </c>
      <c r="H638" t="s">
        <v>21</v>
      </c>
      <c r="I638" t="s">
        <v>22</v>
      </c>
      <c r="J638" t="s">
        <v>23</v>
      </c>
      <c r="K638" t="str">
        <f t="shared" si="18"/>
        <v>pardosa.pullata</v>
      </c>
      <c r="M638" s="4">
        <v>2</v>
      </c>
      <c r="S638" s="2">
        <f t="shared" si="19"/>
        <v>2</v>
      </c>
    </row>
    <row r="639" spans="1:19" x14ac:dyDescent="0.25">
      <c r="A639">
        <v>937</v>
      </c>
      <c r="B639" s="29">
        <v>45083</v>
      </c>
      <c r="C639" s="29">
        <v>45628</v>
      </c>
      <c r="D639" t="s">
        <v>123</v>
      </c>
      <c r="E639" t="s">
        <v>115</v>
      </c>
      <c r="F639">
        <v>3</v>
      </c>
      <c r="G639">
        <v>2</v>
      </c>
      <c r="H639" t="s">
        <v>28</v>
      </c>
      <c r="I639" t="s">
        <v>29</v>
      </c>
      <c r="J639" t="s">
        <v>30</v>
      </c>
      <c r="K639" t="str">
        <f t="shared" si="18"/>
        <v>pachygnatha.degeeri</v>
      </c>
      <c r="M639" s="4">
        <v>1</v>
      </c>
      <c r="O639" s="1">
        <v>1</v>
      </c>
      <c r="S639" s="2">
        <f t="shared" si="19"/>
        <v>2</v>
      </c>
    </row>
    <row r="640" spans="1:19" x14ac:dyDescent="0.25">
      <c r="A640">
        <v>937</v>
      </c>
      <c r="B640" s="29">
        <v>45083</v>
      </c>
      <c r="C640" s="29">
        <v>45628</v>
      </c>
      <c r="D640" t="s">
        <v>123</v>
      </c>
      <c r="E640" t="s">
        <v>115</v>
      </c>
      <c r="F640">
        <v>3</v>
      </c>
      <c r="G640">
        <v>2</v>
      </c>
      <c r="H640" t="s">
        <v>25</v>
      </c>
      <c r="I640" t="s">
        <v>26</v>
      </c>
      <c r="J640" t="s">
        <v>27</v>
      </c>
      <c r="K640" t="str">
        <f t="shared" si="18"/>
        <v>oedothorax.fuscus</v>
      </c>
      <c r="O640" s="1">
        <v>1</v>
      </c>
      <c r="S640" s="2">
        <f t="shared" si="19"/>
        <v>1</v>
      </c>
    </row>
    <row r="641" spans="1:19" x14ac:dyDescent="0.25">
      <c r="A641">
        <v>937</v>
      </c>
      <c r="B641" s="29">
        <v>45083</v>
      </c>
      <c r="C641" s="29">
        <v>45628</v>
      </c>
      <c r="D641" t="s">
        <v>123</v>
      </c>
      <c r="E641" t="s">
        <v>115</v>
      </c>
      <c r="F641">
        <v>3</v>
      </c>
      <c r="G641">
        <v>2</v>
      </c>
      <c r="H641" t="s">
        <v>25</v>
      </c>
      <c r="I641" t="s">
        <v>43</v>
      </c>
      <c r="J641" t="s">
        <v>44</v>
      </c>
      <c r="K641" t="str">
        <f t="shared" si="18"/>
        <v>dicymbium.nigrum</v>
      </c>
      <c r="O641" s="1">
        <v>3</v>
      </c>
      <c r="S641" s="2">
        <f t="shared" si="19"/>
        <v>3</v>
      </c>
    </row>
    <row r="642" spans="1:19" x14ac:dyDescent="0.25">
      <c r="A642">
        <v>937</v>
      </c>
      <c r="B642" s="29">
        <v>45083</v>
      </c>
      <c r="C642" s="29">
        <v>45628</v>
      </c>
      <c r="D642" t="s">
        <v>123</v>
      </c>
      <c r="E642" t="s">
        <v>115</v>
      </c>
      <c r="F642">
        <v>3</v>
      </c>
      <c r="G642">
        <v>2</v>
      </c>
      <c r="H642" t="s">
        <v>25</v>
      </c>
      <c r="I642" t="s">
        <v>31</v>
      </c>
      <c r="J642" t="s">
        <v>32</v>
      </c>
      <c r="K642" t="str">
        <f t="shared" ref="K642:K705" si="20">LOWER(I642&amp;"."&amp;J642)</f>
        <v>savignia.frontata</v>
      </c>
      <c r="O642" s="1">
        <v>5</v>
      </c>
      <c r="S642" s="2">
        <f t="shared" ref="S642:S705" si="21">SUM(M642,O642,Q642,R642)</f>
        <v>5</v>
      </c>
    </row>
    <row r="643" spans="1:19" x14ac:dyDescent="0.25">
      <c r="A643">
        <v>940</v>
      </c>
      <c r="B643" s="29">
        <v>45083</v>
      </c>
      <c r="C643" s="29">
        <v>45628</v>
      </c>
      <c r="D643" t="s">
        <v>123</v>
      </c>
      <c r="E643" t="s">
        <v>115</v>
      </c>
      <c r="F643">
        <v>4</v>
      </c>
      <c r="G643">
        <v>2</v>
      </c>
      <c r="H643" t="s">
        <v>21</v>
      </c>
      <c r="I643" t="s">
        <v>22</v>
      </c>
      <c r="J643" t="s">
        <v>24</v>
      </c>
      <c r="K643" t="str">
        <f t="shared" si="20"/>
        <v>pardosa.palustris</v>
      </c>
      <c r="M643" s="4">
        <v>1</v>
      </c>
      <c r="S643" s="2">
        <f t="shared" si="21"/>
        <v>1</v>
      </c>
    </row>
    <row r="644" spans="1:19" x14ac:dyDescent="0.25">
      <c r="A644">
        <v>940</v>
      </c>
      <c r="B644" s="29">
        <v>45083</v>
      </c>
      <c r="C644" s="29">
        <v>45628</v>
      </c>
      <c r="D644" t="s">
        <v>123</v>
      </c>
      <c r="E644" t="s">
        <v>115</v>
      </c>
      <c r="F644">
        <v>4</v>
      </c>
      <c r="G644">
        <v>2</v>
      </c>
      <c r="H644" t="s">
        <v>21</v>
      </c>
      <c r="I644" t="s">
        <v>22</v>
      </c>
      <c r="J644" t="s">
        <v>23</v>
      </c>
      <c r="K644" t="str">
        <f t="shared" si="20"/>
        <v>pardosa.pullata</v>
      </c>
      <c r="M644" s="4">
        <v>12</v>
      </c>
      <c r="S644" s="2">
        <f t="shared" si="21"/>
        <v>12</v>
      </c>
    </row>
    <row r="645" spans="1:19" x14ac:dyDescent="0.25">
      <c r="A645">
        <v>940</v>
      </c>
      <c r="B645" s="29">
        <v>45083</v>
      </c>
      <c r="C645" s="29">
        <v>45628</v>
      </c>
      <c r="D645" t="s">
        <v>123</v>
      </c>
      <c r="E645" t="s">
        <v>115</v>
      </c>
      <c r="F645">
        <v>4</v>
      </c>
      <c r="G645">
        <v>2</v>
      </c>
      <c r="H645" t="s">
        <v>28</v>
      </c>
      <c r="I645" t="s">
        <v>29</v>
      </c>
      <c r="J645" t="s">
        <v>30</v>
      </c>
      <c r="K645" t="str">
        <f t="shared" si="20"/>
        <v>pachygnatha.degeeri</v>
      </c>
      <c r="M645" s="4">
        <v>1</v>
      </c>
      <c r="O645" s="1">
        <v>3</v>
      </c>
      <c r="S645" s="2">
        <f t="shared" si="21"/>
        <v>4</v>
      </c>
    </row>
    <row r="646" spans="1:19" x14ac:dyDescent="0.25">
      <c r="A646">
        <v>940</v>
      </c>
      <c r="B646" s="29">
        <v>45083</v>
      </c>
      <c r="C646" s="29">
        <v>45628</v>
      </c>
      <c r="D646" t="s">
        <v>123</v>
      </c>
      <c r="E646" t="s">
        <v>115</v>
      </c>
      <c r="F646">
        <v>4</v>
      </c>
      <c r="G646">
        <v>2</v>
      </c>
      <c r="H646" t="s">
        <v>25</v>
      </c>
      <c r="I646" t="s">
        <v>31</v>
      </c>
      <c r="J646" t="s">
        <v>32</v>
      </c>
      <c r="K646" t="str">
        <f t="shared" si="20"/>
        <v>savignia.frontata</v>
      </c>
      <c r="M646" s="4">
        <v>2</v>
      </c>
      <c r="S646" s="2">
        <f t="shared" si="21"/>
        <v>2</v>
      </c>
    </row>
    <row r="647" spans="1:19" x14ac:dyDescent="0.25">
      <c r="A647">
        <v>940</v>
      </c>
      <c r="B647" s="29">
        <v>45083</v>
      </c>
      <c r="C647" s="29">
        <v>45628</v>
      </c>
      <c r="D647" t="s">
        <v>123</v>
      </c>
      <c r="E647" t="s">
        <v>115</v>
      </c>
      <c r="F647">
        <v>4</v>
      </c>
      <c r="G647">
        <v>2</v>
      </c>
      <c r="H647" t="s">
        <v>25</v>
      </c>
      <c r="I647" t="s">
        <v>43</v>
      </c>
      <c r="J647" t="s">
        <v>44</v>
      </c>
      <c r="K647" t="str">
        <f t="shared" si="20"/>
        <v>dicymbium.nigrum</v>
      </c>
      <c r="M647" s="4">
        <v>1</v>
      </c>
      <c r="O647" s="1">
        <v>1</v>
      </c>
      <c r="S647" s="2">
        <f t="shared" si="21"/>
        <v>2</v>
      </c>
    </row>
    <row r="648" spans="1:19" x14ac:dyDescent="0.25">
      <c r="A648">
        <v>940</v>
      </c>
      <c r="B648" s="29">
        <v>45083</v>
      </c>
      <c r="C648" s="29">
        <v>45628</v>
      </c>
      <c r="D648" t="s">
        <v>123</v>
      </c>
      <c r="E648" t="s">
        <v>115</v>
      </c>
      <c r="F648">
        <v>4</v>
      </c>
      <c r="G648">
        <v>2</v>
      </c>
      <c r="H648" t="s">
        <v>25</v>
      </c>
      <c r="I648" t="s">
        <v>35</v>
      </c>
      <c r="J648" t="s">
        <v>36</v>
      </c>
      <c r="K648" t="str">
        <f t="shared" si="20"/>
        <v>gongylidiellum.vivum</v>
      </c>
      <c r="M648" s="4">
        <v>1</v>
      </c>
      <c r="S648" s="2">
        <f t="shared" si="21"/>
        <v>1</v>
      </c>
    </row>
    <row r="649" spans="1:19" x14ac:dyDescent="0.25">
      <c r="A649">
        <v>940</v>
      </c>
      <c r="B649" s="29">
        <v>45083</v>
      </c>
      <c r="C649" s="29">
        <v>45628</v>
      </c>
      <c r="D649" t="s">
        <v>123</v>
      </c>
      <c r="E649" t="s">
        <v>115</v>
      </c>
      <c r="F649">
        <v>4</v>
      </c>
      <c r="G649">
        <v>2</v>
      </c>
      <c r="H649" t="s">
        <v>25</v>
      </c>
      <c r="I649" t="s">
        <v>58</v>
      </c>
      <c r="J649" t="s">
        <v>73</v>
      </c>
      <c r="K649" t="str">
        <f t="shared" si="20"/>
        <v>palliduphantes.ericaeus</v>
      </c>
      <c r="M649" s="4">
        <v>1</v>
      </c>
      <c r="O649" s="1">
        <v>1</v>
      </c>
      <c r="S649" s="2">
        <f t="shared" si="21"/>
        <v>2</v>
      </c>
    </row>
    <row r="650" spans="1:19" x14ac:dyDescent="0.25">
      <c r="A650">
        <v>940</v>
      </c>
      <c r="B650" s="29">
        <v>45083</v>
      </c>
      <c r="C650" s="29">
        <v>45628</v>
      </c>
      <c r="D650" t="s">
        <v>123</v>
      </c>
      <c r="E650" t="s">
        <v>115</v>
      </c>
      <c r="F650">
        <v>4</v>
      </c>
      <c r="G650">
        <v>2</v>
      </c>
      <c r="H650" t="s">
        <v>25</v>
      </c>
      <c r="I650" t="s">
        <v>26</v>
      </c>
      <c r="J650" t="s">
        <v>37</v>
      </c>
      <c r="K650" t="str">
        <f t="shared" si="20"/>
        <v>oedothorax.retusus</v>
      </c>
      <c r="M650" s="4">
        <v>1</v>
      </c>
      <c r="S650" s="2">
        <f t="shared" si="21"/>
        <v>1</v>
      </c>
    </row>
    <row r="651" spans="1:19" x14ac:dyDescent="0.25">
      <c r="A651">
        <v>940</v>
      </c>
      <c r="B651" s="29">
        <v>45083</v>
      </c>
      <c r="C651" s="29">
        <v>45628</v>
      </c>
      <c r="D651" t="s">
        <v>123</v>
      </c>
      <c r="E651" t="s">
        <v>115</v>
      </c>
      <c r="F651">
        <v>4</v>
      </c>
      <c r="G651">
        <v>2</v>
      </c>
      <c r="H651" t="s">
        <v>25</v>
      </c>
      <c r="I651" t="s">
        <v>124</v>
      </c>
      <c r="J651" t="s">
        <v>125</v>
      </c>
      <c r="K651" t="str">
        <f t="shared" si="20"/>
        <v>dismodicus.bifrons</v>
      </c>
      <c r="O651" s="1">
        <v>1</v>
      </c>
      <c r="S651" s="2">
        <f t="shared" si="21"/>
        <v>1</v>
      </c>
    </row>
    <row r="652" spans="1:19" x14ac:dyDescent="0.25">
      <c r="A652">
        <v>943</v>
      </c>
      <c r="B652" s="29">
        <v>45083</v>
      </c>
      <c r="C652" s="29">
        <v>45628</v>
      </c>
      <c r="D652" t="s">
        <v>123</v>
      </c>
      <c r="E652" t="s">
        <v>115</v>
      </c>
      <c r="F652">
        <v>5</v>
      </c>
      <c r="G652">
        <v>2</v>
      </c>
      <c r="H652" t="s">
        <v>21</v>
      </c>
      <c r="I652" t="s">
        <v>22</v>
      </c>
      <c r="J652" t="s">
        <v>23</v>
      </c>
      <c r="K652" t="str">
        <f t="shared" si="20"/>
        <v>pardosa.pullata</v>
      </c>
      <c r="M652" s="4">
        <v>6</v>
      </c>
      <c r="S652" s="2">
        <f t="shared" si="21"/>
        <v>6</v>
      </c>
    </row>
    <row r="653" spans="1:19" x14ac:dyDescent="0.25">
      <c r="A653">
        <v>943</v>
      </c>
      <c r="B653" s="29">
        <v>45083</v>
      </c>
      <c r="C653" s="29">
        <v>45628</v>
      </c>
      <c r="D653" t="s">
        <v>123</v>
      </c>
      <c r="E653" t="s">
        <v>115</v>
      </c>
      <c r="F653">
        <v>5</v>
      </c>
      <c r="G653">
        <v>2</v>
      </c>
      <c r="H653" t="s">
        <v>21</v>
      </c>
      <c r="I653" t="s">
        <v>22</v>
      </c>
      <c r="J653" t="s">
        <v>76</v>
      </c>
      <c r="K653" t="str">
        <f t="shared" si="20"/>
        <v>pardosa.amentata</v>
      </c>
      <c r="M653" s="4">
        <v>1</v>
      </c>
      <c r="S653" s="2">
        <f t="shared" si="21"/>
        <v>1</v>
      </c>
    </row>
    <row r="654" spans="1:19" x14ac:dyDescent="0.25">
      <c r="A654">
        <v>943</v>
      </c>
      <c r="B654" s="29">
        <v>45083</v>
      </c>
      <c r="C654" s="29">
        <v>45628</v>
      </c>
      <c r="D654" t="s">
        <v>123</v>
      </c>
      <c r="E654" t="s">
        <v>115</v>
      </c>
      <c r="F654">
        <v>5</v>
      </c>
      <c r="G654">
        <v>2</v>
      </c>
      <c r="H654" t="s">
        <v>21</v>
      </c>
      <c r="I654" t="s">
        <v>22</v>
      </c>
      <c r="J654" t="s">
        <v>24</v>
      </c>
      <c r="K654" t="str">
        <f t="shared" si="20"/>
        <v>pardosa.palustris</v>
      </c>
      <c r="M654" s="4">
        <v>1</v>
      </c>
      <c r="S654" s="2">
        <f t="shared" si="21"/>
        <v>1</v>
      </c>
    </row>
    <row r="655" spans="1:19" x14ac:dyDescent="0.25">
      <c r="A655">
        <v>943</v>
      </c>
      <c r="B655" s="29">
        <v>45083</v>
      </c>
      <c r="C655" s="29">
        <v>45628</v>
      </c>
      <c r="D655" t="s">
        <v>123</v>
      </c>
      <c r="E655" t="s">
        <v>115</v>
      </c>
      <c r="F655">
        <v>5</v>
      </c>
      <c r="G655">
        <v>2</v>
      </c>
      <c r="H655" t="s">
        <v>21</v>
      </c>
      <c r="I655" t="s">
        <v>77</v>
      </c>
      <c r="J655" t="s">
        <v>78</v>
      </c>
      <c r="K655" t="str">
        <f t="shared" si="20"/>
        <v>alopecosa.pulverulenta</v>
      </c>
      <c r="M655" s="4">
        <v>1</v>
      </c>
      <c r="S655" s="2">
        <f t="shared" si="21"/>
        <v>1</v>
      </c>
    </row>
    <row r="656" spans="1:19" x14ac:dyDescent="0.25">
      <c r="A656">
        <v>943</v>
      </c>
      <c r="B656" s="29">
        <v>45083</v>
      </c>
      <c r="C656" s="29">
        <v>45628</v>
      </c>
      <c r="D656" t="s">
        <v>123</v>
      </c>
      <c r="E656" t="s">
        <v>115</v>
      </c>
      <c r="F656">
        <v>5</v>
      </c>
      <c r="G656">
        <v>2</v>
      </c>
      <c r="H656" t="s">
        <v>28</v>
      </c>
      <c r="I656" t="s">
        <v>29</v>
      </c>
      <c r="J656" t="s">
        <v>30</v>
      </c>
      <c r="K656" t="str">
        <f t="shared" si="20"/>
        <v>pachygnatha.degeeri</v>
      </c>
      <c r="M656" s="4">
        <v>1</v>
      </c>
      <c r="O656" s="1">
        <v>5</v>
      </c>
      <c r="S656" s="2">
        <f t="shared" si="21"/>
        <v>6</v>
      </c>
    </row>
    <row r="657" spans="1:19" x14ac:dyDescent="0.25">
      <c r="A657">
        <v>943</v>
      </c>
      <c r="B657" s="29">
        <v>45083</v>
      </c>
      <c r="C657" s="29">
        <v>45628</v>
      </c>
      <c r="D657" t="s">
        <v>123</v>
      </c>
      <c r="E657" t="s">
        <v>115</v>
      </c>
      <c r="F657">
        <v>5</v>
      </c>
      <c r="G657">
        <v>2</v>
      </c>
      <c r="H657" t="s">
        <v>25</v>
      </c>
      <c r="I657" t="s">
        <v>45</v>
      </c>
      <c r="J657" t="s">
        <v>46</v>
      </c>
      <c r="K657" t="str">
        <f t="shared" si="20"/>
        <v>tenuiphantes.tenuis</v>
      </c>
      <c r="O657" s="1">
        <v>1</v>
      </c>
      <c r="S657" s="2">
        <f t="shared" si="21"/>
        <v>1</v>
      </c>
    </row>
    <row r="658" spans="1:19" x14ac:dyDescent="0.25">
      <c r="A658">
        <v>943</v>
      </c>
      <c r="B658" s="29">
        <v>45083</v>
      </c>
      <c r="C658" s="29">
        <v>45628</v>
      </c>
      <c r="D658" t="s">
        <v>123</v>
      </c>
      <c r="E658" t="s">
        <v>115</v>
      </c>
      <c r="F658">
        <v>5</v>
      </c>
      <c r="G658">
        <v>2</v>
      </c>
      <c r="H658" t="s">
        <v>25</v>
      </c>
      <c r="I658" t="s">
        <v>35</v>
      </c>
      <c r="J658" t="s">
        <v>36</v>
      </c>
      <c r="K658" t="str">
        <f t="shared" si="20"/>
        <v>gongylidiellum.vivum</v>
      </c>
      <c r="M658" s="4">
        <v>2</v>
      </c>
      <c r="S658" s="2">
        <f t="shared" si="21"/>
        <v>2</v>
      </c>
    </row>
    <row r="659" spans="1:19" x14ac:dyDescent="0.25">
      <c r="A659">
        <v>943</v>
      </c>
      <c r="B659" s="29">
        <v>45083</v>
      </c>
      <c r="C659" s="29">
        <v>45628</v>
      </c>
      <c r="D659" t="s">
        <v>123</v>
      </c>
      <c r="E659" t="s">
        <v>115</v>
      </c>
      <c r="F659">
        <v>5</v>
      </c>
      <c r="G659">
        <v>2</v>
      </c>
      <c r="H659" t="s">
        <v>25</v>
      </c>
      <c r="I659" t="s">
        <v>31</v>
      </c>
      <c r="J659" t="s">
        <v>32</v>
      </c>
      <c r="K659" t="str">
        <f t="shared" si="20"/>
        <v>savignia.frontata</v>
      </c>
      <c r="M659" s="4">
        <v>1</v>
      </c>
      <c r="S659" s="2">
        <f t="shared" si="21"/>
        <v>1</v>
      </c>
    </row>
    <row r="660" spans="1:19" x14ac:dyDescent="0.25">
      <c r="A660">
        <v>943</v>
      </c>
      <c r="B660" s="29">
        <v>45083</v>
      </c>
      <c r="C660" s="29">
        <v>45628</v>
      </c>
      <c r="D660" t="s">
        <v>123</v>
      </c>
      <c r="E660" t="s">
        <v>115</v>
      </c>
      <c r="F660">
        <v>5</v>
      </c>
      <c r="G660">
        <v>2</v>
      </c>
      <c r="H660" t="s">
        <v>25</v>
      </c>
      <c r="I660" t="s">
        <v>43</v>
      </c>
      <c r="J660" t="s">
        <v>44</v>
      </c>
      <c r="K660" t="str">
        <f t="shared" si="20"/>
        <v>dicymbium.nigrum</v>
      </c>
      <c r="O660" s="1">
        <v>1</v>
      </c>
      <c r="S660" s="2">
        <f t="shared" si="21"/>
        <v>1</v>
      </c>
    </row>
    <row r="661" spans="1:19" x14ac:dyDescent="0.25">
      <c r="A661">
        <v>946</v>
      </c>
      <c r="B661" s="29">
        <v>45085</v>
      </c>
      <c r="C661" s="29">
        <v>45628</v>
      </c>
      <c r="D661" t="s">
        <v>126</v>
      </c>
      <c r="E661" t="s">
        <v>115</v>
      </c>
      <c r="F661">
        <v>1</v>
      </c>
      <c r="G661">
        <v>2</v>
      </c>
      <c r="H661" t="s">
        <v>21</v>
      </c>
      <c r="I661" t="s">
        <v>22</v>
      </c>
      <c r="J661" t="s">
        <v>95</v>
      </c>
      <c r="K661" t="str">
        <f t="shared" si="20"/>
        <v>pardosa.nigriceps</v>
      </c>
      <c r="O661" s="1">
        <v>1</v>
      </c>
      <c r="S661" s="2">
        <f t="shared" si="21"/>
        <v>1</v>
      </c>
    </row>
    <row r="662" spans="1:19" x14ac:dyDescent="0.25">
      <c r="A662">
        <v>946</v>
      </c>
      <c r="B662" s="29">
        <v>45085</v>
      </c>
      <c r="C662" s="29">
        <v>45628</v>
      </c>
      <c r="D662" t="s">
        <v>126</v>
      </c>
      <c r="E662" t="s">
        <v>115</v>
      </c>
      <c r="F662">
        <v>1</v>
      </c>
      <c r="G662">
        <v>2</v>
      </c>
      <c r="H662" t="s">
        <v>21</v>
      </c>
      <c r="I662" t="s">
        <v>22</v>
      </c>
      <c r="J662" t="s">
        <v>23</v>
      </c>
      <c r="K662" t="str">
        <f t="shared" si="20"/>
        <v>pardosa.pullata</v>
      </c>
      <c r="M662" s="4">
        <v>1</v>
      </c>
      <c r="S662" s="2">
        <f t="shared" si="21"/>
        <v>1</v>
      </c>
    </row>
    <row r="663" spans="1:19" x14ac:dyDescent="0.25">
      <c r="A663">
        <v>946</v>
      </c>
      <c r="B663" s="29">
        <v>45085</v>
      </c>
      <c r="C663" s="29">
        <v>45628</v>
      </c>
      <c r="D663" t="s">
        <v>126</v>
      </c>
      <c r="E663" t="s">
        <v>115</v>
      </c>
      <c r="F663">
        <v>1</v>
      </c>
      <c r="G663">
        <v>2</v>
      </c>
      <c r="H663" t="s">
        <v>21</v>
      </c>
      <c r="I663" t="s">
        <v>22</v>
      </c>
      <c r="J663" t="s">
        <v>76</v>
      </c>
      <c r="K663" t="str">
        <f t="shared" si="20"/>
        <v>pardosa.amentata</v>
      </c>
      <c r="M663" s="4">
        <v>1</v>
      </c>
      <c r="S663" s="2">
        <f t="shared" si="21"/>
        <v>1</v>
      </c>
    </row>
    <row r="664" spans="1:19" x14ac:dyDescent="0.25">
      <c r="A664">
        <v>946</v>
      </c>
      <c r="B664" s="29">
        <v>45085</v>
      </c>
      <c r="C664" s="29">
        <v>45628</v>
      </c>
      <c r="D664" t="s">
        <v>126</v>
      </c>
      <c r="E664" t="s">
        <v>115</v>
      </c>
      <c r="F664">
        <v>1</v>
      </c>
      <c r="G664">
        <v>2</v>
      </c>
      <c r="H664" t="s">
        <v>25</v>
      </c>
      <c r="I664" t="s">
        <v>60</v>
      </c>
      <c r="J664" t="s">
        <v>61</v>
      </c>
      <c r="K664" t="str">
        <f t="shared" si="20"/>
        <v>pocadicnemis.pumila</v>
      </c>
      <c r="M664" s="4">
        <v>1</v>
      </c>
      <c r="S664" s="2">
        <f t="shared" si="21"/>
        <v>1</v>
      </c>
    </row>
    <row r="665" spans="1:19" x14ac:dyDescent="0.25">
      <c r="A665">
        <v>946</v>
      </c>
      <c r="B665" s="29">
        <v>45085</v>
      </c>
      <c r="C665" s="29">
        <v>45628</v>
      </c>
      <c r="D665" t="s">
        <v>126</v>
      </c>
      <c r="E665" t="s">
        <v>115</v>
      </c>
      <c r="F665">
        <v>1</v>
      </c>
      <c r="G665">
        <v>2</v>
      </c>
      <c r="H665" t="s">
        <v>25</v>
      </c>
      <c r="I665" t="s">
        <v>45</v>
      </c>
      <c r="J665" t="s">
        <v>46</v>
      </c>
      <c r="K665" t="str">
        <f t="shared" si="20"/>
        <v>tenuiphantes.tenuis</v>
      </c>
      <c r="O665" s="1">
        <v>1</v>
      </c>
      <c r="S665" s="2">
        <f t="shared" si="21"/>
        <v>1</v>
      </c>
    </row>
    <row r="666" spans="1:19" x14ac:dyDescent="0.25">
      <c r="A666">
        <v>946</v>
      </c>
      <c r="B666" s="29">
        <v>45085</v>
      </c>
      <c r="C666" s="29">
        <v>45628</v>
      </c>
      <c r="D666" t="s">
        <v>126</v>
      </c>
      <c r="E666" t="s">
        <v>115</v>
      </c>
      <c r="F666">
        <v>1</v>
      </c>
      <c r="G666">
        <v>2</v>
      </c>
      <c r="H666" t="s">
        <v>25</v>
      </c>
      <c r="I666" t="s">
        <v>31</v>
      </c>
      <c r="J666" t="s">
        <v>32</v>
      </c>
      <c r="K666" t="str">
        <f t="shared" si="20"/>
        <v>savignia.frontata</v>
      </c>
      <c r="M666" s="4">
        <v>2</v>
      </c>
      <c r="O666" s="1">
        <v>3</v>
      </c>
      <c r="S666" s="2">
        <f t="shared" si="21"/>
        <v>5</v>
      </c>
    </row>
    <row r="667" spans="1:19" x14ac:dyDescent="0.25">
      <c r="A667">
        <v>946</v>
      </c>
      <c r="B667" s="29">
        <v>45085</v>
      </c>
      <c r="C667" s="29">
        <v>45628</v>
      </c>
      <c r="D667" t="s">
        <v>126</v>
      </c>
      <c r="E667" t="s">
        <v>115</v>
      </c>
      <c r="F667">
        <v>1</v>
      </c>
      <c r="G667">
        <v>2</v>
      </c>
      <c r="H667" t="s">
        <v>25</v>
      </c>
      <c r="I667" t="s">
        <v>35</v>
      </c>
      <c r="J667" t="s">
        <v>36</v>
      </c>
      <c r="K667" t="str">
        <f t="shared" si="20"/>
        <v>gongylidiellum.vivum</v>
      </c>
      <c r="M667" s="4">
        <v>1</v>
      </c>
      <c r="S667" s="2">
        <f t="shared" si="21"/>
        <v>1</v>
      </c>
    </row>
    <row r="668" spans="1:19" x14ac:dyDescent="0.25">
      <c r="A668">
        <v>946</v>
      </c>
      <c r="B668" s="29">
        <v>45085</v>
      </c>
      <c r="C668" s="29">
        <v>45628</v>
      </c>
      <c r="D668" t="s">
        <v>126</v>
      </c>
      <c r="E668" t="s">
        <v>115</v>
      </c>
      <c r="F668">
        <v>1</v>
      </c>
      <c r="G668">
        <v>2</v>
      </c>
      <c r="H668" t="s">
        <v>25</v>
      </c>
      <c r="I668" t="s">
        <v>97</v>
      </c>
      <c r="J668" t="s">
        <v>98</v>
      </c>
      <c r="K668" t="str">
        <f t="shared" si="20"/>
        <v>micrargus.herbigradus</v>
      </c>
      <c r="M668" s="4">
        <v>1</v>
      </c>
      <c r="S668" s="2">
        <f t="shared" si="21"/>
        <v>1</v>
      </c>
    </row>
    <row r="669" spans="1:19" x14ac:dyDescent="0.25">
      <c r="A669">
        <v>949</v>
      </c>
      <c r="B669" s="29">
        <v>45085</v>
      </c>
      <c r="C669" s="29">
        <v>45628</v>
      </c>
      <c r="D669" t="s">
        <v>126</v>
      </c>
      <c r="E669" t="s">
        <v>115</v>
      </c>
      <c r="F669">
        <v>2</v>
      </c>
      <c r="G669">
        <v>2</v>
      </c>
      <c r="H669" t="s">
        <v>21</v>
      </c>
      <c r="I669" t="s">
        <v>22</v>
      </c>
      <c r="J669" t="s">
        <v>76</v>
      </c>
      <c r="K669" t="str">
        <f t="shared" si="20"/>
        <v>pardosa.amentata</v>
      </c>
      <c r="M669" s="4">
        <v>6</v>
      </c>
      <c r="O669" s="1">
        <v>1</v>
      </c>
      <c r="S669" s="2">
        <f t="shared" si="21"/>
        <v>7</v>
      </c>
    </row>
    <row r="670" spans="1:19" x14ac:dyDescent="0.25">
      <c r="A670">
        <v>949</v>
      </c>
      <c r="B670" s="29">
        <v>45085</v>
      </c>
      <c r="C670" s="29">
        <v>45628</v>
      </c>
      <c r="D670" t="s">
        <v>126</v>
      </c>
      <c r="E670" t="s">
        <v>115</v>
      </c>
      <c r="F670">
        <v>2</v>
      </c>
      <c r="G670">
        <v>2</v>
      </c>
      <c r="H670" t="s">
        <v>21</v>
      </c>
      <c r="I670" t="s">
        <v>22</v>
      </c>
      <c r="J670" t="s">
        <v>23</v>
      </c>
      <c r="K670" t="str">
        <f t="shared" si="20"/>
        <v>pardosa.pullata</v>
      </c>
      <c r="M670" s="4">
        <v>5</v>
      </c>
      <c r="O670" s="1">
        <v>1</v>
      </c>
      <c r="S670" s="2">
        <f t="shared" si="21"/>
        <v>6</v>
      </c>
    </row>
    <row r="671" spans="1:19" x14ac:dyDescent="0.25">
      <c r="A671">
        <v>949</v>
      </c>
      <c r="B671" s="29">
        <v>45085</v>
      </c>
      <c r="C671" s="29">
        <v>45628</v>
      </c>
      <c r="D671" t="s">
        <v>126</v>
      </c>
      <c r="E671" t="s">
        <v>115</v>
      </c>
      <c r="F671">
        <v>2</v>
      </c>
      <c r="G671">
        <v>2</v>
      </c>
      <c r="H671" t="s">
        <v>28</v>
      </c>
      <c r="I671" t="s">
        <v>29</v>
      </c>
      <c r="J671" t="s">
        <v>30</v>
      </c>
      <c r="K671" t="str">
        <f t="shared" si="20"/>
        <v>pachygnatha.degeeri</v>
      </c>
      <c r="O671" s="1">
        <v>1</v>
      </c>
      <c r="S671" s="2">
        <f t="shared" si="21"/>
        <v>1</v>
      </c>
    </row>
    <row r="672" spans="1:19" x14ac:dyDescent="0.25">
      <c r="A672">
        <v>949</v>
      </c>
      <c r="B672" s="29">
        <v>45085</v>
      </c>
      <c r="C672" s="29">
        <v>45628</v>
      </c>
      <c r="D672" t="s">
        <v>126</v>
      </c>
      <c r="E672" t="s">
        <v>115</v>
      </c>
      <c r="F672">
        <v>2</v>
      </c>
      <c r="G672">
        <v>2</v>
      </c>
      <c r="H672" t="s">
        <v>25</v>
      </c>
      <c r="I672" t="s">
        <v>26</v>
      </c>
      <c r="J672" t="s">
        <v>37</v>
      </c>
      <c r="K672" t="str">
        <f t="shared" si="20"/>
        <v>oedothorax.retusus</v>
      </c>
      <c r="M672" s="4">
        <v>2</v>
      </c>
      <c r="O672" s="1">
        <v>1</v>
      </c>
      <c r="S672" s="2">
        <f t="shared" si="21"/>
        <v>3</v>
      </c>
    </row>
    <row r="673" spans="1:19" x14ac:dyDescent="0.25">
      <c r="A673">
        <v>949</v>
      </c>
      <c r="B673" s="29">
        <v>45085</v>
      </c>
      <c r="C673" s="29">
        <v>45628</v>
      </c>
      <c r="D673" t="s">
        <v>126</v>
      </c>
      <c r="E673" t="s">
        <v>115</v>
      </c>
      <c r="F673">
        <v>2</v>
      </c>
      <c r="G673">
        <v>2</v>
      </c>
      <c r="H673" t="s">
        <v>25</v>
      </c>
      <c r="I673" t="s">
        <v>31</v>
      </c>
      <c r="J673" t="s">
        <v>32</v>
      </c>
      <c r="K673" t="str">
        <f t="shared" si="20"/>
        <v>savignia.frontata</v>
      </c>
      <c r="O673" s="1">
        <v>2</v>
      </c>
      <c r="S673" s="2">
        <f t="shared" si="21"/>
        <v>2</v>
      </c>
    </row>
    <row r="674" spans="1:19" x14ac:dyDescent="0.25">
      <c r="A674">
        <v>949</v>
      </c>
      <c r="B674" s="29">
        <v>45085</v>
      </c>
      <c r="C674" s="29">
        <v>45628</v>
      </c>
      <c r="D674" t="s">
        <v>126</v>
      </c>
      <c r="E674" t="s">
        <v>115</v>
      </c>
      <c r="F674">
        <v>2</v>
      </c>
      <c r="G674">
        <v>2</v>
      </c>
      <c r="H674" t="s">
        <v>25</v>
      </c>
      <c r="I674" t="s">
        <v>35</v>
      </c>
      <c r="J674" t="s">
        <v>36</v>
      </c>
      <c r="K674" t="str">
        <f t="shared" si="20"/>
        <v>gongylidiellum.vivum</v>
      </c>
      <c r="M674" s="4">
        <v>1</v>
      </c>
      <c r="S674" s="2">
        <f t="shared" si="21"/>
        <v>1</v>
      </c>
    </row>
    <row r="675" spans="1:19" x14ac:dyDescent="0.25">
      <c r="A675">
        <v>949</v>
      </c>
      <c r="B675" s="29">
        <v>45085</v>
      </c>
      <c r="C675" s="29">
        <v>45628</v>
      </c>
      <c r="D675" t="s">
        <v>126</v>
      </c>
      <c r="E675" t="s">
        <v>115</v>
      </c>
      <c r="F675">
        <v>2</v>
      </c>
      <c r="G675">
        <v>2</v>
      </c>
      <c r="H675" t="s">
        <v>25</v>
      </c>
      <c r="I675" t="s">
        <v>45</v>
      </c>
      <c r="J675" t="s">
        <v>116</v>
      </c>
      <c r="K675" t="str">
        <f t="shared" si="20"/>
        <v>tenuiphantes.zimmermanni</v>
      </c>
      <c r="M675" s="4">
        <v>1</v>
      </c>
      <c r="S675" s="2">
        <f t="shared" si="21"/>
        <v>1</v>
      </c>
    </row>
    <row r="676" spans="1:19" x14ac:dyDescent="0.25">
      <c r="A676">
        <v>949</v>
      </c>
      <c r="B676" s="29">
        <v>45085</v>
      </c>
      <c r="C676" s="29">
        <v>45628</v>
      </c>
      <c r="D676" t="s">
        <v>126</v>
      </c>
      <c r="E676" t="s">
        <v>115</v>
      </c>
      <c r="F676">
        <v>2</v>
      </c>
      <c r="G676">
        <v>2</v>
      </c>
      <c r="H676" t="s">
        <v>25</v>
      </c>
      <c r="I676" t="s">
        <v>56</v>
      </c>
      <c r="J676" t="s">
        <v>57</v>
      </c>
      <c r="K676" t="str">
        <f t="shared" si="20"/>
        <v>tiso.vagans</v>
      </c>
      <c r="M676" s="4">
        <v>1</v>
      </c>
      <c r="S676" s="2">
        <f t="shared" si="21"/>
        <v>1</v>
      </c>
    </row>
    <row r="677" spans="1:19" x14ac:dyDescent="0.25">
      <c r="A677">
        <v>952</v>
      </c>
      <c r="B677" s="29">
        <v>45085</v>
      </c>
      <c r="C677" s="29">
        <v>45629</v>
      </c>
      <c r="D677" t="s">
        <v>126</v>
      </c>
      <c r="E677" t="s">
        <v>115</v>
      </c>
      <c r="F677">
        <v>3</v>
      </c>
      <c r="G677">
        <v>2</v>
      </c>
      <c r="H677" t="s">
        <v>21</v>
      </c>
      <c r="I677" t="s">
        <v>22</v>
      </c>
      <c r="J677" t="s">
        <v>76</v>
      </c>
      <c r="K677" t="str">
        <f t="shared" si="20"/>
        <v>pardosa.amentata</v>
      </c>
      <c r="M677" s="4">
        <v>2</v>
      </c>
      <c r="S677" s="2">
        <f t="shared" si="21"/>
        <v>2</v>
      </c>
    </row>
    <row r="678" spans="1:19" x14ac:dyDescent="0.25">
      <c r="A678">
        <v>952</v>
      </c>
      <c r="B678" s="29">
        <v>45085</v>
      </c>
      <c r="C678" s="29">
        <v>45629</v>
      </c>
      <c r="D678" t="s">
        <v>126</v>
      </c>
      <c r="E678" t="s">
        <v>115</v>
      </c>
      <c r="F678">
        <v>3</v>
      </c>
      <c r="G678">
        <v>2</v>
      </c>
      <c r="H678" t="s">
        <v>21</v>
      </c>
      <c r="I678" t="s">
        <v>22</v>
      </c>
      <c r="J678" t="s">
        <v>23</v>
      </c>
      <c r="K678" t="str">
        <f t="shared" si="20"/>
        <v>pardosa.pullata</v>
      </c>
      <c r="M678" s="4">
        <v>11</v>
      </c>
      <c r="S678" s="2">
        <f t="shared" si="21"/>
        <v>11</v>
      </c>
    </row>
    <row r="679" spans="1:19" x14ac:dyDescent="0.25">
      <c r="A679">
        <v>952</v>
      </c>
      <c r="B679" s="29">
        <v>45085</v>
      </c>
      <c r="C679" s="29">
        <v>45629</v>
      </c>
      <c r="D679" t="s">
        <v>126</v>
      </c>
      <c r="E679" t="s">
        <v>115</v>
      </c>
      <c r="F679">
        <v>3</v>
      </c>
      <c r="G679">
        <v>2</v>
      </c>
      <c r="H679" t="s">
        <v>28</v>
      </c>
      <c r="I679" t="s">
        <v>29</v>
      </c>
      <c r="J679" t="s">
        <v>30</v>
      </c>
      <c r="K679" t="str">
        <f t="shared" si="20"/>
        <v>pachygnatha.degeeri</v>
      </c>
      <c r="M679" s="4">
        <v>1</v>
      </c>
      <c r="S679" s="2">
        <f t="shared" si="21"/>
        <v>1</v>
      </c>
    </row>
    <row r="680" spans="1:19" x14ac:dyDescent="0.25">
      <c r="A680">
        <v>952</v>
      </c>
      <c r="B680" s="29">
        <v>45085</v>
      </c>
      <c r="C680" s="29">
        <v>45629</v>
      </c>
      <c r="D680" t="s">
        <v>126</v>
      </c>
      <c r="E680" t="s">
        <v>115</v>
      </c>
      <c r="F680">
        <v>3</v>
      </c>
      <c r="G680">
        <v>2</v>
      </c>
      <c r="H680" t="s">
        <v>25</v>
      </c>
      <c r="I680" t="s">
        <v>31</v>
      </c>
      <c r="J680" t="s">
        <v>32</v>
      </c>
      <c r="K680" t="str">
        <f t="shared" si="20"/>
        <v>savignia.frontata</v>
      </c>
      <c r="M680" s="4">
        <v>7</v>
      </c>
      <c r="O680" s="1">
        <v>4</v>
      </c>
      <c r="S680" s="2">
        <f t="shared" si="21"/>
        <v>11</v>
      </c>
    </row>
    <row r="681" spans="1:19" x14ac:dyDescent="0.25">
      <c r="A681">
        <v>952</v>
      </c>
      <c r="B681" s="29">
        <v>45085</v>
      </c>
      <c r="C681" s="29">
        <v>45629</v>
      </c>
      <c r="D681" t="s">
        <v>126</v>
      </c>
      <c r="E681" t="s">
        <v>115</v>
      </c>
      <c r="F681">
        <v>3</v>
      </c>
      <c r="G681">
        <v>2</v>
      </c>
      <c r="H681" t="s">
        <v>25</v>
      </c>
      <c r="I681" t="s">
        <v>26</v>
      </c>
      <c r="J681" t="s">
        <v>37</v>
      </c>
      <c r="K681" t="str">
        <f t="shared" si="20"/>
        <v>oedothorax.retusus</v>
      </c>
      <c r="M681" s="4">
        <v>3</v>
      </c>
      <c r="S681" s="2">
        <f t="shared" si="21"/>
        <v>3</v>
      </c>
    </row>
    <row r="682" spans="1:19" x14ac:dyDescent="0.25">
      <c r="A682">
        <v>952</v>
      </c>
      <c r="B682" s="29">
        <v>45085</v>
      </c>
      <c r="C682" s="29">
        <v>45629</v>
      </c>
      <c r="D682" t="s">
        <v>126</v>
      </c>
      <c r="E682" t="s">
        <v>115</v>
      </c>
      <c r="F682">
        <v>3</v>
      </c>
      <c r="G682">
        <v>2</v>
      </c>
      <c r="H682" t="s">
        <v>25</v>
      </c>
      <c r="I682" t="s">
        <v>43</v>
      </c>
      <c r="J682" t="s">
        <v>44</v>
      </c>
      <c r="K682" t="str">
        <f t="shared" si="20"/>
        <v>dicymbium.nigrum</v>
      </c>
      <c r="O682" s="1">
        <v>1</v>
      </c>
      <c r="S682" s="2">
        <f t="shared" si="21"/>
        <v>1</v>
      </c>
    </row>
    <row r="683" spans="1:19" x14ac:dyDescent="0.25">
      <c r="A683">
        <v>952</v>
      </c>
      <c r="B683" s="29">
        <v>45085</v>
      </c>
      <c r="C683" s="29">
        <v>45629</v>
      </c>
      <c r="D683" t="s">
        <v>126</v>
      </c>
      <c r="E683" t="s">
        <v>115</v>
      </c>
      <c r="F683">
        <v>3</v>
      </c>
      <c r="G683">
        <v>2</v>
      </c>
      <c r="H683" t="s">
        <v>25</v>
      </c>
      <c r="I683" t="s">
        <v>35</v>
      </c>
      <c r="J683" t="s">
        <v>36</v>
      </c>
      <c r="K683" t="str">
        <f t="shared" si="20"/>
        <v>gongylidiellum.vivum</v>
      </c>
      <c r="M683" s="4">
        <v>7</v>
      </c>
      <c r="S683" s="2">
        <f t="shared" si="21"/>
        <v>7</v>
      </c>
    </row>
    <row r="684" spans="1:19" x14ac:dyDescent="0.25">
      <c r="A684">
        <v>952</v>
      </c>
      <c r="B684" s="29">
        <v>45085</v>
      </c>
      <c r="C684" s="29">
        <v>45629</v>
      </c>
      <c r="D684" t="s">
        <v>126</v>
      </c>
      <c r="E684" t="s">
        <v>115</v>
      </c>
      <c r="F684">
        <v>3</v>
      </c>
      <c r="G684">
        <v>2</v>
      </c>
      <c r="H684" t="s">
        <v>49</v>
      </c>
      <c r="I684" t="s">
        <v>49</v>
      </c>
      <c r="J684" t="s">
        <v>16</v>
      </c>
      <c r="K684" t="str">
        <f t="shared" si="20"/>
        <v>immature.immature</v>
      </c>
      <c r="Q684" s="28">
        <v>2</v>
      </c>
      <c r="S684" s="2">
        <f t="shared" si="21"/>
        <v>2</v>
      </c>
    </row>
    <row r="685" spans="1:19" x14ac:dyDescent="0.25">
      <c r="A685">
        <v>952</v>
      </c>
      <c r="B685" s="29">
        <v>45085</v>
      </c>
      <c r="C685" s="29">
        <v>45629</v>
      </c>
      <c r="D685" t="s">
        <v>126</v>
      </c>
      <c r="E685" t="s">
        <v>115</v>
      </c>
      <c r="F685">
        <v>3</v>
      </c>
      <c r="G685">
        <v>2</v>
      </c>
      <c r="H685" t="s">
        <v>25</v>
      </c>
      <c r="I685" t="s">
        <v>127</v>
      </c>
      <c r="J685" t="s">
        <v>128</v>
      </c>
      <c r="K685" t="str">
        <f t="shared" si="20"/>
        <v>diplocephalus.permixtus</v>
      </c>
      <c r="O685" s="1">
        <v>1</v>
      </c>
      <c r="S685" s="2">
        <f t="shared" si="21"/>
        <v>1</v>
      </c>
    </row>
    <row r="686" spans="1:19" x14ac:dyDescent="0.25">
      <c r="A686">
        <v>952</v>
      </c>
      <c r="B686" s="29">
        <v>45085</v>
      </c>
      <c r="C686" s="29">
        <v>45629</v>
      </c>
      <c r="D686" t="s">
        <v>126</v>
      </c>
      <c r="E686" t="s">
        <v>115</v>
      </c>
      <c r="F686">
        <v>3</v>
      </c>
      <c r="G686">
        <v>2</v>
      </c>
      <c r="H686" t="s">
        <v>25</v>
      </c>
      <c r="I686" t="s">
        <v>58</v>
      </c>
      <c r="J686" t="s">
        <v>73</v>
      </c>
      <c r="K686" t="str">
        <f t="shared" si="20"/>
        <v>palliduphantes.ericaeus</v>
      </c>
      <c r="O686" s="1">
        <v>1</v>
      </c>
      <c r="S686" s="2">
        <f t="shared" si="21"/>
        <v>1</v>
      </c>
    </row>
    <row r="687" spans="1:19" x14ac:dyDescent="0.25">
      <c r="A687">
        <v>955</v>
      </c>
      <c r="B687" s="29">
        <v>45085</v>
      </c>
      <c r="C687" s="29">
        <v>45629</v>
      </c>
      <c r="D687" t="s">
        <v>126</v>
      </c>
      <c r="E687" t="s">
        <v>115</v>
      </c>
      <c r="F687">
        <v>4</v>
      </c>
      <c r="G687">
        <v>2</v>
      </c>
      <c r="H687" t="s">
        <v>21</v>
      </c>
      <c r="I687" t="s">
        <v>22</v>
      </c>
      <c r="J687" t="s">
        <v>23</v>
      </c>
      <c r="K687" t="str">
        <f t="shared" si="20"/>
        <v>pardosa.pullata</v>
      </c>
      <c r="M687" s="4">
        <v>8</v>
      </c>
      <c r="O687" s="1">
        <v>1</v>
      </c>
      <c r="S687" s="2">
        <f t="shared" si="21"/>
        <v>9</v>
      </c>
    </row>
    <row r="688" spans="1:19" x14ac:dyDescent="0.25">
      <c r="A688">
        <v>955</v>
      </c>
      <c r="B688" s="29">
        <v>45085</v>
      </c>
      <c r="C688" s="29">
        <v>45629</v>
      </c>
      <c r="D688" t="s">
        <v>126</v>
      </c>
      <c r="E688" t="s">
        <v>115</v>
      </c>
      <c r="F688">
        <v>4</v>
      </c>
      <c r="G688">
        <v>2</v>
      </c>
      <c r="H688" t="s">
        <v>21</v>
      </c>
      <c r="I688" t="s">
        <v>22</v>
      </c>
      <c r="J688" t="s">
        <v>76</v>
      </c>
      <c r="K688" t="str">
        <f t="shared" si="20"/>
        <v>pardosa.amentata</v>
      </c>
      <c r="M688" s="4">
        <v>3</v>
      </c>
      <c r="S688" s="2">
        <f t="shared" si="21"/>
        <v>3</v>
      </c>
    </row>
    <row r="689" spans="1:19" x14ac:dyDescent="0.25">
      <c r="A689">
        <v>955</v>
      </c>
      <c r="B689" s="29">
        <v>45085</v>
      </c>
      <c r="C689" s="29">
        <v>45629</v>
      </c>
      <c r="D689" t="s">
        <v>126</v>
      </c>
      <c r="E689" t="s">
        <v>115</v>
      </c>
      <c r="F689">
        <v>4</v>
      </c>
      <c r="G689">
        <v>2</v>
      </c>
      <c r="H689" t="s">
        <v>28</v>
      </c>
      <c r="I689" t="s">
        <v>29</v>
      </c>
      <c r="J689" t="s">
        <v>112</v>
      </c>
      <c r="K689" t="str">
        <f t="shared" si="20"/>
        <v>pachygnatha.clercki</v>
      </c>
      <c r="M689" s="4">
        <v>1</v>
      </c>
      <c r="S689" s="2">
        <f t="shared" si="21"/>
        <v>1</v>
      </c>
    </row>
    <row r="690" spans="1:19" x14ac:dyDescent="0.25">
      <c r="A690">
        <v>955</v>
      </c>
      <c r="B690" s="29">
        <v>45085</v>
      </c>
      <c r="C690" s="29">
        <v>45629</v>
      </c>
      <c r="D690" t="s">
        <v>126</v>
      </c>
      <c r="E690" t="s">
        <v>115</v>
      </c>
      <c r="F690">
        <v>4</v>
      </c>
      <c r="G690">
        <v>2</v>
      </c>
      <c r="H690" t="s">
        <v>25</v>
      </c>
      <c r="I690" t="s">
        <v>45</v>
      </c>
      <c r="J690" t="s">
        <v>46</v>
      </c>
      <c r="K690" t="str">
        <f t="shared" si="20"/>
        <v>tenuiphantes.tenuis</v>
      </c>
      <c r="O690" s="1">
        <v>1</v>
      </c>
      <c r="S690" s="2">
        <f t="shared" si="21"/>
        <v>1</v>
      </c>
    </row>
    <row r="691" spans="1:19" x14ac:dyDescent="0.25">
      <c r="A691">
        <v>955</v>
      </c>
      <c r="B691" s="29">
        <v>45085</v>
      </c>
      <c r="C691" s="29">
        <v>45629</v>
      </c>
      <c r="D691" t="s">
        <v>126</v>
      </c>
      <c r="E691" t="s">
        <v>115</v>
      </c>
      <c r="F691">
        <v>4</v>
      </c>
      <c r="G691">
        <v>2</v>
      </c>
      <c r="H691" t="s">
        <v>25</v>
      </c>
      <c r="I691" t="s">
        <v>26</v>
      </c>
      <c r="J691" t="s">
        <v>37</v>
      </c>
      <c r="K691" t="str">
        <f t="shared" si="20"/>
        <v>oedothorax.retusus</v>
      </c>
      <c r="O691" s="1">
        <v>1</v>
      </c>
      <c r="S691" s="2">
        <f t="shared" si="21"/>
        <v>1</v>
      </c>
    </row>
    <row r="692" spans="1:19" x14ac:dyDescent="0.25">
      <c r="A692">
        <v>955</v>
      </c>
      <c r="B692" s="29">
        <v>45085</v>
      </c>
      <c r="C692" s="29">
        <v>45629</v>
      </c>
      <c r="D692" t="s">
        <v>126</v>
      </c>
      <c r="E692" t="s">
        <v>115</v>
      </c>
      <c r="F692">
        <v>4</v>
      </c>
      <c r="G692">
        <v>2</v>
      </c>
      <c r="H692" t="s">
        <v>25</v>
      </c>
      <c r="I692" t="s">
        <v>26</v>
      </c>
      <c r="J692" t="s">
        <v>27</v>
      </c>
      <c r="K692" t="str">
        <f t="shared" si="20"/>
        <v>oedothorax.fuscus</v>
      </c>
      <c r="O692" s="1">
        <v>1</v>
      </c>
      <c r="S692" s="2">
        <f t="shared" si="21"/>
        <v>1</v>
      </c>
    </row>
    <row r="693" spans="1:19" x14ac:dyDescent="0.25">
      <c r="A693">
        <v>955</v>
      </c>
      <c r="B693" s="29">
        <v>45085</v>
      </c>
      <c r="C693" s="29">
        <v>45629</v>
      </c>
      <c r="D693" t="s">
        <v>126</v>
      </c>
      <c r="E693" t="s">
        <v>115</v>
      </c>
      <c r="F693">
        <v>4</v>
      </c>
      <c r="G693">
        <v>2</v>
      </c>
      <c r="H693" t="s">
        <v>25</v>
      </c>
      <c r="I693" t="s">
        <v>43</v>
      </c>
      <c r="J693" t="s">
        <v>44</v>
      </c>
      <c r="K693" t="str">
        <f t="shared" si="20"/>
        <v>dicymbium.nigrum</v>
      </c>
      <c r="O693" s="1">
        <v>1</v>
      </c>
      <c r="S693" s="2">
        <f t="shared" si="21"/>
        <v>1</v>
      </c>
    </row>
    <row r="694" spans="1:19" x14ac:dyDescent="0.25">
      <c r="A694">
        <v>955</v>
      </c>
      <c r="B694" s="29">
        <v>45085</v>
      </c>
      <c r="C694" s="29">
        <v>45629</v>
      </c>
      <c r="D694" t="s">
        <v>126</v>
      </c>
      <c r="E694" t="s">
        <v>115</v>
      </c>
      <c r="F694">
        <v>4</v>
      </c>
      <c r="G694">
        <v>2</v>
      </c>
      <c r="H694" t="s">
        <v>25</v>
      </c>
      <c r="I694" t="s">
        <v>31</v>
      </c>
      <c r="J694" t="s">
        <v>32</v>
      </c>
      <c r="K694" t="str">
        <f t="shared" si="20"/>
        <v>savignia.frontata</v>
      </c>
      <c r="M694" s="4">
        <v>1</v>
      </c>
      <c r="O694" s="1">
        <v>1</v>
      </c>
      <c r="S694" s="2">
        <f t="shared" si="21"/>
        <v>2</v>
      </c>
    </row>
    <row r="695" spans="1:19" x14ac:dyDescent="0.25">
      <c r="A695">
        <v>955</v>
      </c>
      <c r="B695" s="29">
        <v>45085</v>
      </c>
      <c r="C695" s="29">
        <v>45629</v>
      </c>
      <c r="D695" t="s">
        <v>126</v>
      </c>
      <c r="E695" t="s">
        <v>115</v>
      </c>
      <c r="F695">
        <v>4</v>
      </c>
      <c r="G695">
        <v>2</v>
      </c>
      <c r="H695" t="s">
        <v>25</v>
      </c>
      <c r="I695" t="s">
        <v>35</v>
      </c>
      <c r="J695" t="s">
        <v>36</v>
      </c>
      <c r="K695" t="str">
        <f t="shared" si="20"/>
        <v>gongylidiellum.vivum</v>
      </c>
      <c r="M695" s="4">
        <v>3</v>
      </c>
      <c r="S695" s="2">
        <f t="shared" si="21"/>
        <v>3</v>
      </c>
    </row>
    <row r="696" spans="1:19" x14ac:dyDescent="0.25">
      <c r="A696">
        <v>955</v>
      </c>
      <c r="B696" s="29">
        <v>45085</v>
      </c>
      <c r="C696" s="29">
        <v>45629</v>
      </c>
      <c r="D696" t="s">
        <v>126</v>
      </c>
      <c r="E696" t="s">
        <v>115</v>
      </c>
      <c r="F696">
        <v>4</v>
      </c>
      <c r="G696">
        <v>2</v>
      </c>
      <c r="H696" t="s">
        <v>25</v>
      </c>
      <c r="I696" t="s">
        <v>58</v>
      </c>
      <c r="J696" t="s">
        <v>73</v>
      </c>
      <c r="K696" t="str">
        <f t="shared" si="20"/>
        <v>palliduphantes.ericaeus</v>
      </c>
      <c r="M696" s="4">
        <v>1</v>
      </c>
      <c r="O696" s="1">
        <v>1</v>
      </c>
      <c r="S696" s="2">
        <f t="shared" si="21"/>
        <v>2</v>
      </c>
    </row>
    <row r="697" spans="1:19" x14ac:dyDescent="0.25">
      <c r="A697">
        <v>955</v>
      </c>
      <c r="B697" s="29">
        <v>45085</v>
      </c>
      <c r="C697" s="29">
        <v>45629</v>
      </c>
      <c r="D697" t="s">
        <v>126</v>
      </c>
      <c r="E697" t="s">
        <v>115</v>
      </c>
      <c r="F697">
        <v>4</v>
      </c>
      <c r="G697">
        <v>2</v>
      </c>
      <c r="H697" t="s">
        <v>49</v>
      </c>
      <c r="I697" t="s">
        <v>49</v>
      </c>
      <c r="J697" t="s">
        <v>16</v>
      </c>
      <c r="K697" t="str">
        <f t="shared" si="20"/>
        <v>immature.immature</v>
      </c>
      <c r="Q697" s="28">
        <v>2</v>
      </c>
      <c r="S697" s="2">
        <f t="shared" si="21"/>
        <v>2</v>
      </c>
    </row>
    <row r="698" spans="1:19" x14ac:dyDescent="0.25">
      <c r="A698">
        <v>961</v>
      </c>
      <c r="B698" s="29">
        <v>45083</v>
      </c>
      <c r="C698" s="29">
        <v>45609</v>
      </c>
      <c r="D698" t="s">
        <v>129</v>
      </c>
      <c r="E698" t="s">
        <v>88</v>
      </c>
      <c r="F698">
        <v>1</v>
      </c>
      <c r="G698">
        <v>2</v>
      </c>
      <c r="H698" t="s">
        <v>21</v>
      </c>
      <c r="I698" t="s">
        <v>22</v>
      </c>
      <c r="J698" t="s">
        <v>23</v>
      </c>
      <c r="K698" t="str">
        <f t="shared" si="20"/>
        <v>pardosa.pullata</v>
      </c>
      <c r="M698" s="4">
        <v>3</v>
      </c>
      <c r="S698" s="2">
        <f t="shared" si="21"/>
        <v>3</v>
      </c>
    </row>
    <row r="699" spans="1:19" x14ac:dyDescent="0.25">
      <c r="A699">
        <v>961</v>
      </c>
      <c r="B699" s="29">
        <v>45083</v>
      </c>
      <c r="C699" s="29">
        <v>45609</v>
      </c>
      <c r="D699" t="s">
        <v>129</v>
      </c>
      <c r="E699" t="s">
        <v>88</v>
      </c>
      <c r="F699">
        <v>1</v>
      </c>
      <c r="G699">
        <v>2</v>
      </c>
      <c r="H699" t="s">
        <v>21</v>
      </c>
      <c r="I699" t="s">
        <v>22</v>
      </c>
      <c r="J699" t="s">
        <v>24</v>
      </c>
      <c r="K699" t="str">
        <f t="shared" si="20"/>
        <v>pardosa.palustris</v>
      </c>
      <c r="M699" s="4">
        <v>17</v>
      </c>
      <c r="O699" s="1">
        <v>6</v>
      </c>
      <c r="S699" s="2">
        <f t="shared" si="21"/>
        <v>23</v>
      </c>
    </row>
    <row r="700" spans="1:19" x14ac:dyDescent="0.25">
      <c r="A700">
        <v>961</v>
      </c>
      <c r="B700" s="29">
        <v>45083</v>
      </c>
      <c r="C700" s="29">
        <v>45609</v>
      </c>
      <c r="D700" t="s">
        <v>129</v>
      </c>
      <c r="E700" t="s">
        <v>88</v>
      </c>
      <c r="F700">
        <v>1</v>
      </c>
      <c r="G700">
        <v>2</v>
      </c>
      <c r="H700" t="s">
        <v>28</v>
      </c>
      <c r="I700" t="s">
        <v>29</v>
      </c>
      <c r="J700" t="s">
        <v>30</v>
      </c>
      <c r="K700" t="str">
        <f t="shared" si="20"/>
        <v>pachygnatha.degeeri</v>
      </c>
      <c r="M700" s="4">
        <v>11</v>
      </c>
      <c r="O700" s="1">
        <v>14</v>
      </c>
      <c r="S700" s="2">
        <f t="shared" si="21"/>
        <v>25</v>
      </c>
    </row>
    <row r="701" spans="1:19" x14ac:dyDescent="0.25">
      <c r="A701">
        <v>961</v>
      </c>
      <c r="B701" s="29">
        <v>45083</v>
      </c>
      <c r="C701" s="29">
        <v>45609</v>
      </c>
      <c r="D701" t="s">
        <v>129</v>
      </c>
      <c r="E701" t="s">
        <v>88</v>
      </c>
      <c r="F701">
        <v>1</v>
      </c>
      <c r="G701">
        <v>2</v>
      </c>
      <c r="H701" t="s">
        <v>25</v>
      </c>
      <c r="I701" t="s">
        <v>33</v>
      </c>
      <c r="J701" t="s">
        <v>34</v>
      </c>
      <c r="K701" t="str">
        <f t="shared" si="20"/>
        <v>erigone.dentipalpis</v>
      </c>
      <c r="M701" s="4">
        <v>1</v>
      </c>
      <c r="S701" s="2">
        <f t="shared" si="21"/>
        <v>1</v>
      </c>
    </row>
    <row r="702" spans="1:19" x14ac:dyDescent="0.25">
      <c r="A702">
        <v>961</v>
      </c>
      <c r="B702" s="29">
        <v>45083</v>
      </c>
      <c r="C702" s="29">
        <v>45609</v>
      </c>
      <c r="D702" t="s">
        <v>129</v>
      </c>
      <c r="E702" t="s">
        <v>88</v>
      </c>
      <c r="F702">
        <v>1</v>
      </c>
      <c r="G702">
        <v>2</v>
      </c>
      <c r="H702" t="s">
        <v>25</v>
      </c>
      <c r="I702" t="s">
        <v>43</v>
      </c>
      <c r="J702" t="s">
        <v>44</v>
      </c>
      <c r="K702" t="str">
        <f t="shared" si="20"/>
        <v>dicymbium.nigrum</v>
      </c>
      <c r="O702" s="1">
        <v>2</v>
      </c>
      <c r="S702" s="2">
        <f t="shared" si="21"/>
        <v>2</v>
      </c>
    </row>
    <row r="703" spans="1:19" x14ac:dyDescent="0.25">
      <c r="A703">
        <v>961</v>
      </c>
      <c r="B703" s="29">
        <v>45083</v>
      </c>
      <c r="C703" s="29">
        <v>45609</v>
      </c>
      <c r="D703" t="s">
        <v>129</v>
      </c>
      <c r="E703" t="s">
        <v>88</v>
      </c>
      <c r="F703">
        <v>1</v>
      </c>
      <c r="G703">
        <v>2</v>
      </c>
      <c r="H703" t="s">
        <v>25</v>
      </c>
      <c r="I703" t="s">
        <v>38</v>
      </c>
      <c r="J703" t="s">
        <v>39</v>
      </c>
      <c r="K703" t="str">
        <f t="shared" si="20"/>
        <v>bathyphantes.gracilis</v>
      </c>
      <c r="O703" s="1">
        <v>3</v>
      </c>
      <c r="S703" s="2">
        <f t="shared" si="21"/>
        <v>3</v>
      </c>
    </row>
    <row r="704" spans="1:19" x14ac:dyDescent="0.25">
      <c r="A704">
        <v>961</v>
      </c>
      <c r="B704" s="29">
        <v>45083</v>
      </c>
      <c r="C704" s="29">
        <v>45609</v>
      </c>
      <c r="D704" t="s">
        <v>129</v>
      </c>
      <c r="E704" t="s">
        <v>88</v>
      </c>
      <c r="F704">
        <v>1</v>
      </c>
      <c r="G704">
        <v>2</v>
      </c>
      <c r="H704" t="s">
        <v>25</v>
      </c>
      <c r="I704" t="s">
        <v>31</v>
      </c>
      <c r="J704" t="s">
        <v>32</v>
      </c>
      <c r="K704" t="str">
        <f t="shared" si="20"/>
        <v>savignia.frontata</v>
      </c>
      <c r="O704" s="1">
        <v>1</v>
      </c>
      <c r="S704" s="2">
        <f t="shared" si="21"/>
        <v>1</v>
      </c>
    </row>
    <row r="705" spans="1:19" x14ac:dyDescent="0.25">
      <c r="A705">
        <v>961</v>
      </c>
      <c r="B705" s="29">
        <v>45083</v>
      </c>
      <c r="C705" s="29">
        <v>45609</v>
      </c>
      <c r="D705" t="s">
        <v>129</v>
      </c>
      <c r="E705" t="s">
        <v>88</v>
      </c>
      <c r="F705">
        <v>1</v>
      </c>
      <c r="G705">
        <v>2</v>
      </c>
      <c r="H705" t="s">
        <v>49</v>
      </c>
      <c r="I705" t="s">
        <v>49</v>
      </c>
      <c r="J705" t="s">
        <v>16</v>
      </c>
      <c r="K705" t="str">
        <f t="shared" si="20"/>
        <v>immature.immature</v>
      </c>
      <c r="Q705" s="28">
        <v>4</v>
      </c>
      <c r="S705" s="2">
        <f t="shared" si="21"/>
        <v>4</v>
      </c>
    </row>
    <row r="706" spans="1:19" x14ac:dyDescent="0.25">
      <c r="A706">
        <v>964</v>
      </c>
      <c r="B706" s="29">
        <v>45083</v>
      </c>
      <c r="C706" s="29">
        <v>45583</v>
      </c>
      <c r="D706" t="s">
        <v>129</v>
      </c>
      <c r="E706" t="s">
        <v>88</v>
      </c>
      <c r="F706">
        <v>2</v>
      </c>
      <c r="G706">
        <v>2</v>
      </c>
      <c r="H706" t="s">
        <v>28</v>
      </c>
      <c r="I706" t="s">
        <v>29</v>
      </c>
      <c r="J706" t="s">
        <v>30</v>
      </c>
      <c r="K706" t="str">
        <f t="shared" ref="K706:K738" si="22">LOWER(I706&amp;"."&amp;J706)</f>
        <v>pachygnatha.degeeri</v>
      </c>
      <c r="M706" s="4">
        <v>7</v>
      </c>
      <c r="O706" s="1">
        <v>5</v>
      </c>
      <c r="S706" s="2">
        <f t="shared" ref="S706:S769" si="23">SUM(M706,O706,Q706,R706)</f>
        <v>12</v>
      </c>
    </row>
    <row r="707" spans="1:19" x14ac:dyDescent="0.25">
      <c r="A707">
        <v>964</v>
      </c>
      <c r="B707" s="29">
        <v>45083</v>
      </c>
      <c r="C707" s="29">
        <v>45583</v>
      </c>
      <c r="D707" t="s">
        <v>129</v>
      </c>
      <c r="E707" t="s">
        <v>88</v>
      </c>
      <c r="F707">
        <v>2</v>
      </c>
      <c r="G707">
        <v>2</v>
      </c>
      <c r="H707" t="s">
        <v>21</v>
      </c>
      <c r="I707" t="s">
        <v>22</v>
      </c>
      <c r="J707" t="s">
        <v>24</v>
      </c>
      <c r="K707" t="str">
        <f t="shared" si="22"/>
        <v>pardosa.palustris</v>
      </c>
      <c r="M707" s="4">
        <v>9</v>
      </c>
      <c r="O707" s="1">
        <v>7</v>
      </c>
      <c r="S707" s="2">
        <f t="shared" si="23"/>
        <v>16</v>
      </c>
    </row>
    <row r="708" spans="1:19" x14ac:dyDescent="0.25">
      <c r="A708">
        <v>964</v>
      </c>
      <c r="B708" s="29">
        <v>45083</v>
      </c>
      <c r="C708" s="29">
        <v>45583</v>
      </c>
      <c r="D708" t="s">
        <v>129</v>
      </c>
      <c r="E708" t="s">
        <v>88</v>
      </c>
      <c r="F708">
        <v>2</v>
      </c>
      <c r="G708">
        <v>2</v>
      </c>
      <c r="H708" t="s">
        <v>21</v>
      </c>
      <c r="I708" t="s">
        <v>22</v>
      </c>
      <c r="J708" t="s">
        <v>76</v>
      </c>
      <c r="K708" t="str">
        <f t="shared" si="22"/>
        <v>pardosa.amentata</v>
      </c>
      <c r="M708" s="4">
        <v>2</v>
      </c>
      <c r="S708" s="2">
        <f t="shared" si="23"/>
        <v>2</v>
      </c>
    </row>
    <row r="709" spans="1:19" x14ac:dyDescent="0.25">
      <c r="A709">
        <v>964</v>
      </c>
      <c r="B709" s="29">
        <v>45083</v>
      </c>
      <c r="C709" s="29">
        <v>45583</v>
      </c>
      <c r="D709" t="s">
        <v>129</v>
      </c>
      <c r="E709" t="s">
        <v>88</v>
      </c>
      <c r="F709">
        <v>2</v>
      </c>
      <c r="G709">
        <v>2</v>
      </c>
      <c r="H709" t="s">
        <v>21</v>
      </c>
      <c r="I709" t="s">
        <v>22</v>
      </c>
      <c r="J709" t="s">
        <v>23</v>
      </c>
      <c r="K709" t="str">
        <f t="shared" si="22"/>
        <v>pardosa.pullata</v>
      </c>
      <c r="M709" s="4">
        <v>5</v>
      </c>
      <c r="S709" s="2">
        <f t="shared" si="23"/>
        <v>5</v>
      </c>
    </row>
    <row r="710" spans="1:19" x14ac:dyDescent="0.25">
      <c r="A710">
        <v>964</v>
      </c>
      <c r="B710" s="29">
        <v>45083</v>
      </c>
      <c r="C710" s="29">
        <v>45583</v>
      </c>
      <c r="D710" t="s">
        <v>129</v>
      </c>
      <c r="E710" t="s">
        <v>88</v>
      </c>
      <c r="F710">
        <v>2</v>
      </c>
      <c r="G710">
        <v>2</v>
      </c>
      <c r="H710" t="s">
        <v>25</v>
      </c>
      <c r="I710" t="s">
        <v>43</v>
      </c>
      <c r="J710" t="s">
        <v>44</v>
      </c>
      <c r="K710" t="str">
        <f t="shared" si="22"/>
        <v>dicymbium.nigrum</v>
      </c>
      <c r="O710" s="1">
        <v>1</v>
      </c>
      <c r="S710" s="2">
        <f t="shared" si="23"/>
        <v>1</v>
      </c>
    </row>
    <row r="711" spans="1:19" x14ac:dyDescent="0.25">
      <c r="A711">
        <v>964</v>
      </c>
      <c r="B711" s="29">
        <v>45083</v>
      </c>
      <c r="C711" s="29">
        <v>45583</v>
      </c>
      <c r="D711" t="s">
        <v>129</v>
      </c>
      <c r="E711" t="s">
        <v>88</v>
      </c>
      <c r="F711">
        <v>2</v>
      </c>
      <c r="G711">
        <v>2</v>
      </c>
      <c r="H711" t="s">
        <v>25</v>
      </c>
      <c r="I711" t="s">
        <v>38</v>
      </c>
      <c r="J711" t="s">
        <v>39</v>
      </c>
      <c r="K711" t="str">
        <f t="shared" si="22"/>
        <v>bathyphantes.gracilis</v>
      </c>
      <c r="M711" s="4">
        <v>2</v>
      </c>
      <c r="O711" s="1">
        <v>2</v>
      </c>
      <c r="S711" s="2">
        <f t="shared" si="23"/>
        <v>4</v>
      </c>
    </row>
    <row r="712" spans="1:19" x14ac:dyDescent="0.25">
      <c r="A712">
        <v>964</v>
      </c>
      <c r="B712" s="29">
        <v>45083</v>
      </c>
      <c r="C712" s="29">
        <v>45583</v>
      </c>
      <c r="D712" t="s">
        <v>129</v>
      </c>
      <c r="E712" t="s">
        <v>88</v>
      </c>
      <c r="F712">
        <v>2</v>
      </c>
      <c r="G712">
        <v>2</v>
      </c>
      <c r="H712" t="s">
        <v>25</v>
      </c>
      <c r="I712" t="s">
        <v>26</v>
      </c>
      <c r="J712" t="s">
        <v>37</v>
      </c>
      <c r="K712" t="str">
        <f t="shared" si="22"/>
        <v>oedothorax.retusus</v>
      </c>
      <c r="M712" s="4">
        <v>1</v>
      </c>
      <c r="O712" s="1">
        <v>1</v>
      </c>
      <c r="S712" s="2">
        <f t="shared" si="23"/>
        <v>2</v>
      </c>
    </row>
    <row r="713" spans="1:19" x14ac:dyDescent="0.25">
      <c r="A713">
        <v>964</v>
      </c>
      <c r="B713" s="29">
        <v>45083</v>
      </c>
      <c r="C713" s="29">
        <v>45583</v>
      </c>
      <c r="D713" t="s">
        <v>129</v>
      </c>
      <c r="E713" t="s">
        <v>88</v>
      </c>
      <c r="F713">
        <v>2</v>
      </c>
      <c r="G713">
        <v>2</v>
      </c>
      <c r="H713" t="s">
        <v>49</v>
      </c>
      <c r="I713" t="s">
        <v>49</v>
      </c>
      <c r="J713" t="s">
        <v>16</v>
      </c>
      <c r="K713" t="str">
        <f t="shared" si="22"/>
        <v>immature.immature</v>
      </c>
      <c r="Q713" s="28">
        <v>2</v>
      </c>
      <c r="S713" s="2">
        <f t="shared" si="23"/>
        <v>2</v>
      </c>
    </row>
    <row r="714" spans="1:19" x14ac:dyDescent="0.25">
      <c r="A714">
        <v>964</v>
      </c>
      <c r="B714" s="29">
        <v>45083</v>
      </c>
      <c r="C714" s="29">
        <v>45583</v>
      </c>
      <c r="D714" t="s">
        <v>129</v>
      </c>
      <c r="E714" t="s">
        <v>88</v>
      </c>
      <c r="F714">
        <v>2</v>
      </c>
      <c r="G714">
        <v>2</v>
      </c>
      <c r="H714" t="s">
        <v>25</v>
      </c>
      <c r="I714" t="s">
        <v>35</v>
      </c>
      <c r="J714" t="s">
        <v>36</v>
      </c>
      <c r="K714" t="str">
        <f t="shared" si="22"/>
        <v>gongylidiellum.vivum</v>
      </c>
      <c r="M714" s="4">
        <v>2</v>
      </c>
      <c r="S714" s="2">
        <f t="shared" si="23"/>
        <v>2</v>
      </c>
    </row>
    <row r="715" spans="1:19" x14ac:dyDescent="0.25">
      <c r="A715">
        <v>967</v>
      </c>
      <c r="B715" s="29">
        <v>45083</v>
      </c>
      <c r="C715" s="29">
        <v>45586</v>
      </c>
      <c r="D715" t="s">
        <v>129</v>
      </c>
      <c r="E715" t="s">
        <v>88</v>
      </c>
      <c r="F715">
        <v>3</v>
      </c>
      <c r="G715">
        <v>2</v>
      </c>
      <c r="H715" t="s">
        <v>28</v>
      </c>
      <c r="I715" t="s">
        <v>29</v>
      </c>
      <c r="J715" t="s">
        <v>30</v>
      </c>
      <c r="K715" t="str">
        <f t="shared" si="22"/>
        <v>pachygnatha.degeeri</v>
      </c>
      <c r="M715" s="4">
        <v>1</v>
      </c>
      <c r="O715" s="1">
        <v>3</v>
      </c>
      <c r="S715" s="2">
        <f t="shared" si="23"/>
        <v>4</v>
      </c>
    </row>
    <row r="716" spans="1:19" x14ac:dyDescent="0.25">
      <c r="A716">
        <v>967</v>
      </c>
      <c r="B716" s="29">
        <v>45083</v>
      </c>
      <c r="C716" s="29">
        <v>45586</v>
      </c>
      <c r="D716" t="s">
        <v>129</v>
      </c>
      <c r="E716" t="s">
        <v>88</v>
      </c>
      <c r="F716">
        <v>3</v>
      </c>
      <c r="G716">
        <v>2</v>
      </c>
      <c r="H716" t="s">
        <v>21</v>
      </c>
      <c r="I716" t="s">
        <v>22</v>
      </c>
      <c r="J716" t="s">
        <v>24</v>
      </c>
      <c r="K716" t="str">
        <f t="shared" si="22"/>
        <v>pardosa.palustris</v>
      </c>
      <c r="M716" s="4">
        <v>7</v>
      </c>
      <c r="O716" s="1">
        <v>2</v>
      </c>
      <c r="S716" s="2">
        <f t="shared" si="23"/>
        <v>9</v>
      </c>
    </row>
    <row r="717" spans="1:19" x14ac:dyDescent="0.25">
      <c r="A717">
        <v>967</v>
      </c>
      <c r="B717" s="29">
        <v>45083</v>
      </c>
      <c r="C717" s="29">
        <v>45586</v>
      </c>
      <c r="D717" t="s">
        <v>129</v>
      </c>
      <c r="E717" t="s">
        <v>88</v>
      </c>
      <c r="F717">
        <v>3</v>
      </c>
      <c r="G717">
        <v>2</v>
      </c>
      <c r="H717" t="s">
        <v>21</v>
      </c>
      <c r="I717" t="s">
        <v>22</v>
      </c>
      <c r="J717" t="s">
        <v>23</v>
      </c>
      <c r="K717" t="str">
        <f t="shared" si="22"/>
        <v>pardosa.pullata</v>
      </c>
      <c r="M717" s="4">
        <v>7</v>
      </c>
      <c r="S717" s="2">
        <f t="shared" si="23"/>
        <v>7</v>
      </c>
    </row>
    <row r="718" spans="1:19" x14ac:dyDescent="0.25">
      <c r="A718">
        <v>967</v>
      </c>
      <c r="B718" s="29">
        <v>45083</v>
      </c>
      <c r="C718" s="29">
        <v>45586</v>
      </c>
      <c r="D718" t="s">
        <v>129</v>
      </c>
      <c r="E718" t="s">
        <v>88</v>
      </c>
      <c r="F718">
        <v>3</v>
      </c>
      <c r="G718">
        <v>2</v>
      </c>
      <c r="H718" t="s">
        <v>25</v>
      </c>
      <c r="I718" t="s">
        <v>31</v>
      </c>
      <c r="J718" t="s">
        <v>32</v>
      </c>
      <c r="K718" t="str">
        <f t="shared" si="22"/>
        <v>savignia.frontata</v>
      </c>
      <c r="M718" s="4">
        <v>1</v>
      </c>
      <c r="S718" s="2">
        <f t="shared" si="23"/>
        <v>1</v>
      </c>
    </row>
    <row r="719" spans="1:19" x14ac:dyDescent="0.25">
      <c r="A719">
        <v>967</v>
      </c>
      <c r="B719" s="29">
        <v>45083</v>
      </c>
      <c r="C719" s="29">
        <v>45586</v>
      </c>
      <c r="D719" t="s">
        <v>129</v>
      </c>
      <c r="E719" t="s">
        <v>88</v>
      </c>
      <c r="F719">
        <v>3</v>
      </c>
      <c r="G719">
        <v>2</v>
      </c>
      <c r="H719" t="s">
        <v>25</v>
      </c>
      <c r="I719" t="s">
        <v>43</v>
      </c>
      <c r="J719" t="s">
        <v>44</v>
      </c>
      <c r="K719" t="str">
        <f t="shared" si="22"/>
        <v>dicymbium.nigrum</v>
      </c>
      <c r="O719" s="1">
        <v>2</v>
      </c>
      <c r="S719" s="2">
        <f t="shared" si="23"/>
        <v>2</v>
      </c>
    </row>
    <row r="720" spans="1:19" x14ac:dyDescent="0.25">
      <c r="A720">
        <v>967</v>
      </c>
      <c r="B720" s="29">
        <v>45083</v>
      </c>
      <c r="C720" s="29">
        <v>45586</v>
      </c>
      <c r="D720" t="s">
        <v>129</v>
      </c>
      <c r="E720" t="s">
        <v>88</v>
      </c>
      <c r="F720">
        <v>3</v>
      </c>
      <c r="G720">
        <v>2</v>
      </c>
      <c r="H720" t="s">
        <v>25</v>
      </c>
      <c r="I720" t="s">
        <v>26</v>
      </c>
      <c r="J720" t="s">
        <v>37</v>
      </c>
      <c r="K720" t="str">
        <f t="shared" si="22"/>
        <v>oedothorax.retusus</v>
      </c>
      <c r="M720" s="4">
        <v>1</v>
      </c>
      <c r="S720" s="2">
        <f t="shared" si="23"/>
        <v>1</v>
      </c>
    </row>
    <row r="721" spans="1:19" x14ac:dyDescent="0.25">
      <c r="A721">
        <v>967</v>
      </c>
      <c r="B721" s="29">
        <v>45083</v>
      </c>
      <c r="C721" s="29">
        <v>45586</v>
      </c>
      <c r="D721" t="s">
        <v>129</v>
      </c>
      <c r="E721" t="s">
        <v>88</v>
      </c>
      <c r="F721">
        <v>3</v>
      </c>
      <c r="G721">
        <v>2</v>
      </c>
      <c r="H721" t="s">
        <v>25</v>
      </c>
      <c r="I721" t="s">
        <v>35</v>
      </c>
      <c r="J721" t="s">
        <v>36</v>
      </c>
      <c r="K721" t="str">
        <f t="shared" si="22"/>
        <v>gongylidiellum.vivum</v>
      </c>
      <c r="M721" s="4">
        <v>2</v>
      </c>
      <c r="S721" s="2">
        <f t="shared" si="23"/>
        <v>2</v>
      </c>
    </row>
    <row r="722" spans="1:19" x14ac:dyDescent="0.25">
      <c r="A722">
        <v>968</v>
      </c>
      <c r="B722" s="29">
        <v>45085</v>
      </c>
      <c r="C722" s="29">
        <v>45629</v>
      </c>
      <c r="D722" t="s">
        <v>126</v>
      </c>
      <c r="E722" t="s">
        <v>115</v>
      </c>
      <c r="F722">
        <v>5</v>
      </c>
      <c r="G722">
        <v>2</v>
      </c>
      <c r="H722" t="s">
        <v>21</v>
      </c>
      <c r="I722" t="s">
        <v>22</v>
      </c>
      <c r="J722" t="s">
        <v>76</v>
      </c>
      <c r="K722" t="str">
        <f t="shared" si="22"/>
        <v>pardosa.amentata</v>
      </c>
      <c r="M722" s="4">
        <v>7</v>
      </c>
      <c r="S722" s="2">
        <f t="shared" si="23"/>
        <v>7</v>
      </c>
    </row>
    <row r="723" spans="1:19" x14ac:dyDescent="0.25">
      <c r="A723">
        <v>968</v>
      </c>
      <c r="B723" s="29">
        <v>45085</v>
      </c>
      <c r="C723" s="29">
        <v>45629</v>
      </c>
      <c r="D723" t="s">
        <v>126</v>
      </c>
      <c r="E723" t="s">
        <v>115</v>
      </c>
      <c r="F723">
        <v>5</v>
      </c>
      <c r="G723">
        <v>2</v>
      </c>
      <c r="H723" t="s">
        <v>21</v>
      </c>
      <c r="I723" t="s">
        <v>22</v>
      </c>
      <c r="J723" t="s">
        <v>23</v>
      </c>
      <c r="K723" t="str">
        <f t="shared" si="22"/>
        <v>pardosa.pullata</v>
      </c>
      <c r="M723" s="4">
        <v>7</v>
      </c>
      <c r="S723" s="2">
        <f t="shared" si="23"/>
        <v>7</v>
      </c>
    </row>
    <row r="724" spans="1:19" x14ac:dyDescent="0.25">
      <c r="A724">
        <v>968</v>
      </c>
      <c r="B724" s="29">
        <v>45085</v>
      </c>
      <c r="C724" s="29">
        <v>45629</v>
      </c>
      <c r="D724" t="s">
        <v>126</v>
      </c>
      <c r="E724" t="s">
        <v>115</v>
      </c>
      <c r="F724">
        <v>5</v>
      </c>
      <c r="G724">
        <v>2</v>
      </c>
      <c r="H724" t="s">
        <v>21</v>
      </c>
      <c r="I724" t="s">
        <v>22</v>
      </c>
      <c r="J724" t="s">
        <v>24</v>
      </c>
      <c r="K724" t="str">
        <f t="shared" si="22"/>
        <v>pardosa.palustris</v>
      </c>
      <c r="O724" s="1">
        <v>1</v>
      </c>
      <c r="S724" s="2">
        <f t="shared" si="23"/>
        <v>1</v>
      </c>
    </row>
    <row r="725" spans="1:19" x14ac:dyDescent="0.25">
      <c r="A725">
        <v>968</v>
      </c>
      <c r="B725" s="29">
        <v>45085</v>
      </c>
      <c r="C725" s="29">
        <v>45629</v>
      </c>
      <c r="D725" t="s">
        <v>126</v>
      </c>
      <c r="E725" t="s">
        <v>115</v>
      </c>
      <c r="F725">
        <v>5</v>
      </c>
      <c r="G725">
        <v>2</v>
      </c>
      <c r="H725" t="s">
        <v>25</v>
      </c>
      <c r="I725" t="s">
        <v>31</v>
      </c>
      <c r="J725" t="s">
        <v>32</v>
      </c>
      <c r="K725" t="str">
        <f t="shared" si="22"/>
        <v>savignia.frontata</v>
      </c>
      <c r="M725" s="4">
        <v>8</v>
      </c>
      <c r="O725" s="1">
        <v>3</v>
      </c>
      <c r="S725" s="2">
        <f t="shared" si="23"/>
        <v>11</v>
      </c>
    </row>
    <row r="726" spans="1:19" x14ac:dyDescent="0.25">
      <c r="A726">
        <v>968</v>
      </c>
      <c r="B726" s="29">
        <v>45085</v>
      </c>
      <c r="C726" s="29">
        <v>45629</v>
      </c>
      <c r="D726" t="s">
        <v>126</v>
      </c>
      <c r="E726" t="s">
        <v>115</v>
      </c>
      <c r="F726">
        <v>5</v>
      </c>
      <c r="G726">
        <v>2</v>
      </c>
      <c r="H726" t="s">
        <v>25</v>
      </c>
      <c r="I726" t="s">
        <v>26</v>
      </c>
      <c r="J726" t="s">
        <v>37</v>
      </c>
      <c r="K726" t="str">
        <f t="shared" si="22"/>
        <v>oedothorax.retusus</v>
      </c>
      <c r="M726" s="4">
        <v>6</v>
      </c>
      <c r="S726" s="2">
        <f t="shared" si="23"/>
        <v>6</v>
      </c>
    </row>
    <row r="727" spans="1:19" x14ac:dyDescent="0.25">
      <c r="A727">
        <v>968</v>
      </c>
      <c r="B727" s="29">
        <v>45085</v>
      </c>
      <c r="C727" s="29">
        <v>45629</v>
      </c>
      <c r="D727" t="s">
        <v>126</v>
      </c>
      <c r="E727" t="s">
        <v>115</v>
      </c>
      <c r="F727">
        <v>5</v>
      </c>
      <c r="G727">
        <v>2</v>
      </c>
      <c r="H727" t="s">
        <v>25</v>
      </c>
      <c r="I727" t="s">
        <v>35</v>
      </c>
      <c r="J727" t="s">
        <v>36</v>
      </c>
      <c r="K727" t="str">
        <f t="shared" si="22"/>
        <v>gongylidiellum.vivum</v>
      </c>
      <c r="M727" s="4">
        <v>1</v>
      </c>
      <c r="S727" s="2">
        <f t="shared" si="23"/>
        <v>1</v>
      </c>
    </row>
    <row r="728" spans="1:19" x14ac:dyDescent="0.25">
      <c r="A728">
        <v>968</v>
      </c>
      <c r="B728" s="29">
        <v>45085</v>
      </c>
      <c r="C728" s="29">
        <v>45629</v>
      </c>
      <c r="D728" t="s">
        <v>126</v>
      </c>
      <c r="E728" t="s">
        <v>115</v>
      </c>
      <c r="F728">
        <v>5</v>
      </c>
      <c r="G728">
        <v>2</v>
      </c>
      <c r="H728" t="s">
        <v>25</v>
      </c>
      <c r="I728" t="s">
        <v>62</v>
      </c>
      <c r="J728" t="s">
        <v>63</v>
      </c>
      <c r="K728" t="str">
        <f t="shared" si="22"/>
        <v>walckenaeria.vigilax</v>
      </c>
      <c r="M728" s="4">
        <v>2</v>
      </c>
      <c r="S728" s="2">
        <f t="shared" si="23"/>
        <v>2</v>
      </c>
    </row>
    <row r="729" spans="1:19" x14ac:dyDescent="0.25">
      <c r="A729">
        <v>968</v>
      </c>
      <c r="B729" s="29">
        <v>45085</v>
      </c>
      <c r="C729" s="29">
        <v>45629</v>
      </c>
      <c r="D729" t="s">
        <v>126</v>
      </c>
      <c r="E729" t="s">
        <v>115</v>
      </c>
      <c r="F729">
        <v>5</v>
      </c>
      <c r="G729">
        <v>2</v>
      </c>
      <c r="H729" t="s">
        <v>25</v>
      </c>
      <c r="I729" t="s">
        <v>60</v>
      </c>
      <c r="J729" t="s">
        <v>61</v>
      </c>
      <c r="K729" t="str">
        <f t="shared" si="22"/>
        <v>pocadicnemis.pumila</v>
      </c>
      <c r="M729" s="4">
        <v>1</v>
      </c>
      <c r="S729" s="2">
        <f t="shared" si="23"/>
        <v>1</v>
      </c>
    </row>
    <row r="730" spans="1:19" x14ac:dyDescent="0.25">
      <c r="A730">
        <v>968</v>
      </c>
      <c r="B730" s="29">
        <v>45085</v>
      </c>
      <c r="C730" s="29">
        <v>45629</v>
      </c>
      <c r="D730" t="s">
        <v>126</v>
      </c>
      <c r="E730" t="s">
        <v>115</v>
      </c>
      <c r="F730">
        <v>5</v>
      </c>
      <c r="G730">
        <v>2</v>
      </c>
      <c r="H730" t="s">
        <v>49</v>
      </c>
      <c r="I730" t="s">
        <v>49</v>
      </c>
      <c r="J730" t="s">
        <v>16</v>
      </c>
      <c r="K730" t="str">
        <f t="shared" si="22"/>
        <v>immature.immature</v>
      </c>
      <c r="Q730" s="28">
        <v>1</v>
      </c>
      <c r="S730" s="2">
        <f t="shared" si="23"/>
        <v>1</v>
      </c>
    </row>
    <row r="731" spans="1:19" x14ac:dyDescent="0.25">
      <c r="A731">
        <v>970</v>
      </c>
      <c r="B731" s="29">
        <v>45083</v>
      </c>
      <c r="C731" s="29">
        <v>45586</v>
      </c>
      <c r="D731" t="s">
        <v>129</v>
      </c>
      <c r="E731" t="s">
        <v>88</v>
      </c>
      <c r="F731">
        <v>4</v>
      </c>
      <c r="G731">
        <v>2</v>
      </c>
      <c r="H731" t="s">
        <v>28</v>
      </c>
      <c r="I731" t="s">
        <v>29</v>
      </c>
      <c r="J731" t="s">
        <v>30</v>
      </c>
      <c r="K731" t="str">
        <f t="shared" si="22"/>
        <v>pachygnatha.degeeri</v>
      </c>
      <c r="M731" s="4">
        <v>3</v>
      </c>
      <c r="O731" s="1">
        <v>6</v>
      </c>
      <c r="S731" s="2">
        <f t="shared" si="23"/>
        <v>9</v>
      </c>
    </row>
    <row r="732" spans="1:19" x14ac:dyDescent="0.25">
      <c r="A732">
        <v>970</v>
      </c>
      <c r="B732" s="29">
        <v>45083</v>
      </c>
      <c r="C732" s="29">
        <v>45586</v>
      </c>
      <c r="D732" t="s">
        <v>129</v>
      </c>
      <c r="E732" t="s">
        <v>88</v>
      </c>
      <c r="F732">
        <v>4</v>
      </c>
      <c r="G732">
        <v>2</v>
      </c>
      <c r="H732" t="s">
        <v>21</v>
      </c>
      <c r="I732" t="s">
        <v>22</v>
      </c>
      <c r="J732" t="s">
        <v>24</v>
      </c>
      <c r="K732" t="str">
        <f t="shared" si="22"/>
        <v>pardosa.palustris</v>
      </c>
      <c r="M732" s="4">
        <v>20</v>
      </c>
      <c r="O732" s="1">
        <v>6</v>
      </c>
      <c r="S732" s="2">
        <f t="shared" si="23"/>
        <v>26</v>
      </c>
    </row>
    <row r="733" spans="1:19" x14ac:dyDescent="0.25">
      <c r="A733">
        <v>970</v>
      </c>
      <c r="B733" s="29">
        <v>45083</v>
      </c>
      <c r="C733" s="29">
        <v>45586</v>
      </c>
      <c r="D733" t="s">
        <v>129</v>
      </c>
      <c r="E733" t="s">
        <v>88</v>
      </c>
      <c r="F733">
        <v>4</v>
      </c>
      <c r="G733">
        <v>2</v>
      </c>
      <c r="H733" t="s">
        <v>21</v>
      </c>
      <c r="I733" t="s">
        <v>22</v>
      </c>
      <c r="J733" t="s">
        <v>95</v>
      </c>
      <c r="K733" t="str">
        <f t="shared" si="22"/>
        <v>pardosa.nigriceps</v>
      </c>
      <c r="M733" s="4">
        <v>1</v>
      </c>
      <c r="N733">
        <v>1</v>
      </c>
      <c r="S733" s="2">
        <f t="shared" si="23"/>
        <v>1</v>
      </c>
    </row>
    <row r="734" spans="1:19" x14ac:dyDescent="0.25">
      <c r="A734">
        <v>970</v>
      </c>
      <c r="B734" s="29">
        <v>45083</v>
      </c>
      <c r="C734" s="29">
        <v>45586</v>
      </c>
      <c r="D734" t="s">
        <v>129</v>
      </c>
      <c r="E734" t="s">
        <v>88</v>
      </c>
      <c r="F734">
        <v>4</v>
      </c>
      <c r="G734">
        <v>2</v>
      </c>
      <c r="H734" t="s">
        <v>21</v>
      </c>
      <c r="I734" t="s">
        <v>22</v>
      </c>
      <c r="J734" t="s">
        <v>23</v>
      </c>
      <c r="K734" t="str">
        <f t="shared" si="22"/>
        <v>pardosa.pullata</v>
      </c>
      <c r="M734" s="4">
        <v>6</v>
      </c>
      <c r="S734" s="2">
        <f t="shared" si="23"/>
        <v>6</v>
      </c>
    </row>
    <row r="735" spans="1:19" x14ac:dyDescent="0.25">
      <c r="A735">
        <v>970</v>
      </c>
      <c r="B735" s="29">
        <v>45083</v>
      </c>
      <c r="C735" s="29">
        <v>45586</v>
      </c>
      <c r="D735" t="s">
        <v>129</v>
      </c>
      <c r="E735" t="s">
        <v>88</v>
      </c>
      <c r="F735">
        <v>4</v>
      </c>
      <c r="G735">
        <v>2</v>
      </c>
      <c r="H735" t="s">
        <v>21</v>
      </c>
      <c r="I735" t="s">
        <v>22</v>
      </c>
      <c r="J735" t="s">
        <v>76</v>
      </c>
      <c r="K735" t="str">
        <f t="shared" si="22"/>
        <v>pardosa.amentata</v>
      </c>
      <c r="O735" s="1">
        <v>1</v>
      </c>
      <c r="S735" s="2">
        <f t="shared" si="23"/>
        <v>1</v>
      </c>
    </row>
    <row r="736" spans="1:19" x14ac:dyDescent="0.25">
      <c r="A736">
        <v>970</v>
      </c>
      <c r="B736" s="29">
        <v>45083</v>
      </c>
      <c r="C736" s="29">
        <v>45586</v>
      </c>
      <c r="D736" t="s">
        <v>129</v>
      </c>
      <c r="E736" t="s">
        <v>88</v>
      </c>
      <c r="F736">
        <v>4</v>
      </c>
      <c r="G736">
        <v>2</v>
      </c>
      <c r="H736" t="s">
        <v>25</v>
      </c>
      <c r="I736" t="s">
        <v>43</v>
      </c>
      <c r="J736" t="s">
        <v>44</v>
      </c>
      <c r="K736" t="str">
        <f t="shared" si="22"/>
        <v>dicymbium.nigrum</v>
      </c>
      <c r="O736" s="1">
        <v>1</v>
      </c>
      <c r="S736" s="2">
        <f t="shared" si="23"/>
        <v>1</v>
      </c>
    </row>
    <row r="737" spans="1:19" x14ac:dyDescent="0.25">
      <c r="A737">
        <v>970</v>
      </c>
      <c r="B737" s="29">
        <v>45083</v>
      </c>
      <c r="C737" s="29">
        <v>45586</v>
      </c>
      <c r="D737" t="s">
        <v>129</v>
      </c>
      <c r="E737" t="s">
        <v>88</v>
      </c>
      <c r="F737">
        <v>4</v>
      </c>
      <c r="G737">
        <v>2</v>
      </c>
      <c r="H737" t="s">
        <v>25</v>
      </c>
      <c r="I737" t="s">
        <v>35</v>
      </c>
      <c r="J737" t="s">
        <v>36</v>
      </c>
      <c r="K737" t="str">
        <f t="shared" si="22"/>
        <v>gongylidiellum.vivum</v>
      </c>
      <c r="M737" s="4">
        <v>3</v>
      </c>
      <c r="S737" s="2">
        <f t="shared" si="23"/>
        <v>3</v>
      </c>
    </row>
    <row r="738" spans="1:19" x14ac:dyDescent="0.25">
      <c r="A738">
        <v>970</v>
      </c>
      <c r="B738" s="29">
        <v>45083</v>
      </c>
      <c r="C738" s="29">
        <v>45586</v>
      </c>
      <c r="D738" t="s">
        <v>129</v>
      </c>
      <c r="E738" t="s">
        <v>88</v>
      </c>
      <c r="F738">
        <v>4</v>
      </c>
      <c r="G738">
        <v>2</v>
      </c>
      <c r="H738" t="s">
        <v>25</v>
      </c>
      <c r="I738" t="s">
        <v>45</v>
      </c>
      <c r="J738" t="s">
        <v>46</v>
      </c>
      <c r="K738" t="str">
        <f t="shared" si="22"/>
        <v>tenuiphantes.tenuis</v>
      </c>
      <c r="O738" s="1">
        <v>1</v>
      </c>
      <c r="S738" s="2">
        <f t="shared" si="23"/>
        <v>1</v>
      </c>
    </row>
    <row r="739" spans="1:19" x14ac:dyDescent="0.25">
      <c r="A739">
        <v>970</v>
      </c>
      <c r="B739" s="29">
        <v>45083</v>
      </c>
      <c r="C739" s="29">
        <v>45586</v>
      </c>
      <c r="D739" t="s">
        <v>129</v>
      </c>
      <c r="E739" t="s">
        <v>88</v>
      </c>
      <c r="F739">
        <v>4</v>
      </c>
      <c r="G739">
        <v>2</v>
      </c>
      <c r="H739" t="s">
        <v>49</v>
      </c>
      <c r="I739" t="s">
        <v>49</v>
      </c>
      <c r="J739" t="s">
        <v>16</v>
      </c>
      <c r="K739" t="s">
        <v>130</v>
      </c>
      <c r="Q739" s="28">
        <v>5</v>
      </c>
      <c r="S739" s="2">
        <f t="shared" si="23"/>
        <v>5</v>
      </c>
    </row>
    <row r="740" spans="1:19" x14ac:dyDescent="0.25">
      <c r="A740">
        <v>970</v>
      </c>
      <c r="B740" s="29">
        <v>45083</v>
      </c>
      <c r="C740" s="29">
        <v>45586</v>
      </c>
      <c r="D740" t="s">
        <v>129</v>
      </c>
      <c r="E740" t="s">
        <v>88</v>
      </c>
      <c r="F740">
        <v>4</v>
      </c>
      <c r="G740">
        <v>2</v>
      </c>
      <c r="H740" t="s">
        <v>25</v>
      </c>
      <c r="I740" t="s">
        <v>26</v>
      </c>
      <c r="J740" t="s">
        <v>27</v>
      </c>
      <c r="K740" t="str">
        <f t="shared" ref="K740:K803" si="24">LOWER(I740&amp;"."&amp;J740)</f>
        <v>oedothorax.fuscus</v>
      </c>
      <c r="O740" s="1">
        <v>1</v>
      </c>
      <c r="S740" s="2">
        <f t="shared" si="23"/>
        <v>1</v>
      </c>
    </row>
    <row r="741" spans="1:19" x14ac:dyDescent="0.25">
      <c r="A741">
        <v>970</v>
      </c>
      <c r="B741" s="29">
        <v>45083</v>
      </c>
      <c r="C741" s="29">
        <v>45586</v>
      </c>
      <c r="D741" t="s">
        <v>129</v>
      </c>
      <c r="E741" t="s">
        <v>88</v>
      </c>
      <c r="F741">
        <v>4</v>
      </c>
      <c r="G741">
        <v>2</v>
      </c>
      <c r="H741" t="s">
        <v>25</v>
      </c>
      <c r="I741" t="s">
        <v>26</v>
      </c>
      <c r="J741" t="s">
        <v>37</v>
      </c>
      <c r="K741" t="str">
        <f t="shared" si="24"/>
        <v>oedothorax.retusus</v>
      </c>
      <c r="O741" s="1">
        <v>1</v>
      </c>
      <c r="S741" s="2">
        <f t="shared" si="23"/>
        <v>1</v>
      </c>
    </row>
    <row r="742" spans="1:19" x14ac:dyDescent="0.25">
      <c r="A742">
        <v>973</v>
      </c>
      <c r="B742" s="29">
        <v>45083</v>
      </c>
      <c r="C742" s="29">
        <v>45586</v>
      </c>
      <c r="D742" t="s">
        <v>129</v>
      </c>
      <c r="E742" t="s">
        <v>88</v>
      </c>
      <c r="F742">
        <v>5</v>
      </c>
      <c r="G742">
        <v>2</v>
      </c>
      <c r="H742" t="s">
        <v>49</v>
      </c>
      <c r="I742" t="s">
        <v>49</v>
      </c>
      <c r="J742" t="s">
        <v>16</v>
      </c>
      <c r="K742" t="str">
        <f t="shared" si="24"/>
        <v>immature.immature</v>
      </c>
      <c r="Q742" s="28">
        <v>3</v>
      </c>
      <c r="S742" s="2">
        <f t="shared" si="23"/>
        <v>3</v>
      </c>
    </row>
    <row r="743" spans="1:19" x14ac:dyDescent="0.25">
      <c r="A743">
        <v>973</v>
      </c>
      <c r="B743" s="29">
        <v>45083</v>
      </c>
      <c r="C743" s="29">
        <v>45586</v>
      </c>
      <c r="D743" t="s">
        <v>129</v>
      </c>
      <c r="E743" t="s">
        <v>88</v>
      </c>
      <c r="F743">
        <v>5</v>
      </c>
      <c r="G743">
        <v>2</v>
      </c>
      <c r="H743" t="s">
        <v>21</v>
      </c>
      <c r="I743" t="s">
        <v>22</v>
      </c>
      <c r="J743" t="s">
        <v>24</v>
      </c>
      <c r="K743" t="str">
        <f t="shared" si="24"/>
        <v>pardosa.palustris</v>
      </c>
      <c r="M743" s="4">
        <v>19</v>
      </c>
      <c r="O743" s="1">
        <v>7</v>
      </c>
      <c r="S743" s="2">
        <f t="shared" si="23"/>
        <v>26</v>
      </c>
    </row>
    <row r="744" spans="1:19" x14ac:dyDescent="0.25">
      <c r="A744">
        <v>973</v>
      </c>
      <c r="B744" s="29">
        <v>45083</v>
      </c>
      <c r="C744" s="29">
        <v>45586</v>
      </c>
      <c r="D744" t="s">
        <v>129</v>
      </c>
      <c r="E744" t="s">
        <v>88</v>
      </c>
      <c r="F744">
        <v>5</v>
      </c>
      <c r="G744">
        <v>2</v>
      </c>
      <c r="H744" t="s">
        <v>21</v>
      </c>
      <c r="I744" t="s">
        <v>77</v>
      </c>
      <c r="J744" t="s">
        <v>78</v>
      </c>
      <c r="K744" t="str">
        <f t="shared" si="24"/>
        <v>alopecosa.pulverulenta</v>
      </c>
      <c r="M744" s="4">
        <v>1</v>
      </c>
      <c r="N744">
        <v>1</v>
      </c>
      <c r="O744" s="1">
        <v>1</v>
      </c>
      <c r="P744">
        <v>1</v>
      </c>
      <c r="S744" s="2">
        <f t="shared" si="23"/>
        <v>2</v>
      </c>
    </row>
    <row r="745" spans="1:19" x14ac:dyDescent="0.25">
      <c r="A745">
        <v>973</v>
      </c>
      <c r="B745" s="29">
        <v>45083</v>
      </c>
      <c r="C745" s="29">
        <v>45586</v>
      </c>
      <c r="D745" t="s">
        <v>129</v>
      </c>
      <c r="E745" t="s">
        <v>88</v>
      </c>
      <c r="F745">
        <v>5</v>
      </c>
      <c r="G745">
        <v>2</v>
      </c>
      <c r="H745" t="s">
        <v>28</v>
      </c>
      <c r="I745" t="s">
        <v>29</v>
      </c>
      <c r="J745" t="s">
        <v>30</v>
      </c>
      <c r="K745" t="str">
        <f t="shared" si="24"/>
        <v>pachygnatha.degeeri</v>
      </c>
      <c r="L745" s="34" t="s">
        <v>131</v>
      </c>
      <c r="M745" s="4">
        <v>18</v>
      </c>
      <c r="O745" s="1">
        <v>13</v>
      </c>
      <c r="S745" s="2">
        <f t="shared" si="23"/>
        <v>31</v>
      </c>
    </row>
    <row r="746" spans="1:19" x14ac:dyDescent="0.25">
      <c r="A746">
        <v>973</v>
      </c>
      <c r="B746" s="29">
        <v>45083</v>
      </c>
      <c r="C746" s="29">
        <v>45586</v>
      </c>
      <c r="D746" t="s">
        <v>129</v>
      </c>
      <c r="E746" t="s">
        <v>88</v>
      </c>
      <c r="F746">
        <v>5</v>
      </c>
      <c r="G746">
        <v>2</v>
      </c>
      <c r="H746" t="s">
        <v>21</v>
      </c>
      <c r="I746" t="s">
        <v>22</v>
      </c>
      <c r="J746" t="s">
        <v>23</v>
      </c>
      <c r="K746" t="str">
        <f t="shared" si="24"/>
        <v>pardosa.pullata</v>
      </c>
      <c r="M746" s="4">
        <v>8</v>
      </c>
      <c r="S746" s="2">
        <f t="shared" si="23"/>
        <v>8</v>
      </c>
    </row>
    <row r="747" spans="1:19" x14ac:dyDescent="0.25">
      <c r="A747">
        <v>973</v>
      </c>
      <c r="B747" s="29">
        <v>45083</v>
      </c>
      <c r="C747" s="29">
        <v>45586</v>
      </c>
      <c r="D747" t="s">
        <v>129</v>
      </c>
      <c r="E747" t="s">
        <v>88</v>
      </c>
      <c r="F747">
        <v>5</v>
      </c>
      <c r="G747">
        <v>2</v>
      </c>
      <c r="H747" t="s">
        <v>25</v>
      </c>
      <c r="I747" t="s">
        <v>31</v>
      </c>
      <c r="J747" t="s">
        <v>32</v>
      </c>
      <c r="K747" t="str">
        <f t="shared" si="24"/>
        <v>savignia.frontata</v>
      </c>
      <c r="O747" s="1">
        <v>2</v>
      </c>
      <c r="S747" s="2">
        <f t="shared" si="23"/>
        <v>2</v>
      </c>
    </row>
    <row r="748" spans="1:19" x14ac:dyDescent="0.25">
      <c r="A748">
        <v>973</v>
      </c>
      <c r="B748" s="29">
        <v>45083</v>
      </c>
      <c r="C748" s="29">
        <v>45586</v>
      </c>
      <c r="D748" t="s">
        <v>129</v>
      </c>
      <c r="E748" t="s">
        <v>88</v>
      </c>
      <c r="F748">
        <v>5</v>
      </c>
      <c r="G748">
        <v>2</v>
      </c>
      <c r="H748" t="s">
        <v>25</v>
      </c>
      <c r="I748" t="s">
        <v>26</v>
      </c>
      <c r="J748" t="s">
        <v>37</v>
      </c>
      <c r="K748" t="str">
        <f t="shared" si="24"/>
        <v>oedothorax.retusus</v>
      </c>
      <c r="O748" s="1">
        <v>2</v>
      </c>
      <c r="S748" s="2">
        <f t="shared" si="23"/>
        <v>2</v>
      </c>
    </row>
    <row r="749" spans="1:19" x14ac:dyDescent="0.25">
      <c r="A749">
        <v>973</v>
      </c>
      <c r="B749" s="29">
        <v>45083</v>
      </c>
      <c r="C749" s="29">
        <v>45586</v>
      </c>
      <c r="D749" t="s">
        <v>129</v>
      </c>
      <c r="E749" t="s">
        <v>88</v>
      </c>
      <c r="F749">
        <v>5</v>
      </c>
      <c r="G749">
        <v>2</v>
      </c>
      <c r="H749" t="s">
        <v>25</v>
      </c>
      <c r="I749" t="s">
        <v>38</v>
      </c>
      <c r="J749" t="s">
        <v>39</v>
      </c>
      <c r="K749" t="str">
        <f t="shared" si="24"/>
        <v>bathyphantes.gracilis</v>
      </c>
      <c r="O749" s="1">
        <v>1</v>
      </c>
      <c r="S749" s="2">
        <f t="shared" si="23"/>
        <v>1</v>
      </c>
    </row>
    <row r="750" spans="1:19" x14ac:dyDescent="0.25">
      <c r="A750">
        <v>973</v>
      </c>
      <c r="B750" s="29">
        <v>45083</v>
      </c>
      <c r="C750" s="29">
        <v>45586</v>
      </c>
      <c r="D750" t="s">
        <v>129</v>
      </c>
      <c r="E750" t="s">
        <v>88</v>
      </c>
      <c r="F750">
        <v>5</v>
      </c>
      <c r="G750">
        <v>2</v>
      </c>
      <c r="H750" t="s">
        <v>25</v>
      </c>
      <c r="I750" t="s">
        <v>35</v>
      </c>
      <c r="J750" t="s">
        <v>36</v>
      </c>
      <c r="K750" t="str">
        <f t="shared" si="24"/>
        <v>gongylidiellum.vivum</v>
      </c>
      <c r="M750" s="4">
        <v>1</v>
      </c>
      <c r="S750" s="2">
        <f t="shared" si="23"/>
        <v>1</v>
      </c>
    </row>
    <row r="751" spans="1:19" x14ac:dyDescent="0.25">
      <c r="A751">
        <v>976</v>
      </c>
      <c r="B751" s="29">
        <v>45083</v>
      </c>
      <c r="C751" s="29">
        <v>45586</v>
      </c>
      <c r="D751" t="s">
        <v>132</v>
      </c>
      <c r="E751" t="s">
        <v>88</v>
      </c>
      <c r="F751">
        <v>1</v>
      </c>
      <c r="G751">
        <v>2</v>
      </c>
      <c r="H751" t="s">
        <v>25</v>
      </c>
      <c r="I751" t="s">
        <v>52</v>
      </c>
      <c r="J751" t="s">
        <v>133</v>
      </c>
      <c r="K751" t="str">
        <f t="shared" si="24"/>
        <v>agyneta.saxatilis</v>
      </c>
      <c r="M751" s="4">
        <v>1</v>
      </c>
      <c r="N751">
        <v>1</v>
      </c>
      <c r="S751" s="2">
        <f t="shared" si="23"/>
        <v>1</v>
      </c>
    </row>
    <row r="752" spans="1:19" x14ac:dyDescent="0.25">
      <c r="A752">
        <v>976</v>
      </c>
      <c r="B752" s="29">
        <v>45083</v>
      </c>
      <c r="C752" s="29">
        <v>45586</v>
      </c>
      <c r="D752" t="s">
        <v>132</v>
      </c>
      <c r="E752" t="s">
        <v>88</v>
      </c>
      <c r="F752">
        <v>1</v>
      </c>
      <c r="G752">
        <v>2</v>
      </c>
      <c r="H752" t="s">
        <v>21</v>
      </c>
      <c r="I752" t="s">
        <v>22</v>
      </c>
      <c r="J752" t="s">
        <v>23</v>
      </c>
      <c r="K752" t="str">
        <f t="shared" si="24"/>
        <v>pardosa.pullata</v>
      </c>
      <c r="M752" s="4">
        <v>12</v>
      </c>
      <c r="O752" s="1">
        <v>1</v>
      </c>
      <c r="S752" s="2">
        <f t="shared" si="23"/>
        <v>13</v>
      </c>
    </row>
    <row r="753" spans="1:19" x14ac:dyDescent="0.25">
      <c r="A753">
        <v>976</v>
      </c>
      <c r="B753" s="29">
        <v>45083</v>
      </c>
      <c r="C753" s="29">
        <v>45586</v>
      </c>
      <c r="D753" t="s">
        <v>132</v>
      </c>
      <c r="E753" t="s">
        <v>88</v>
      </c>
      <c r="F753">
        <v>1</v>
      </c>
      <c r="G753">
        <v>2</v>
      </c>
      <c r="H753" t="s">
        <v>21</v>
      </c>
      <c r="I753" t="s">
        <v>22</v>
      </c>
      <c r="J753" t="s">
        <v>24</v>
      </c>
      <c r="K753" t="str">
        <f t="shared" si="24"/>
        <v>pardosa.palustris</v>
      </c>
      <c r="M753" s="4">
        <v>15</v>
      </c>
      <c r="O753" s="1">
        <v>1</v>
      </c>
      <c r="S753" s="2">
        <f t="shared" si="23"/>
        <v>16</v>
      </c>
    </row>
    <row r="754" spans="1:19" x14ac:dyDescent="0.25">
      <c r="A754">
        <v>976</v>
      </c>
      <c r="B754" s="29">
        <v>45083</v>
      </c>
      <c r="C754" s="29">
        <v>45586</v>
      </c>
      <c r="D754" t="s">
        <v>132</v>
      </c>
      <c r="E754" t="s">
        <v>88</v>
      </c>
      <c r="F754">
        <v>1</v>
      </c>
      <c r="G754">
        <v>2</v>
      </c>
      <c r="H754" t="s">
        <v>25</v>
      </c>
      <c r="I754" t="s">
        <v>31</v>
      </c>
      <c r="J754" t="s">
        <v>32</v>
      </c>
      <c r="K754" t="str">
        <f t="shared" si="24"/>
        <v>savignia.frontata</v>
      </c>
      <c r="M754" s="4">
        <v>6</v>
      </c>
      <c r="S754" s="2">
        <f t="shared" si="23"/>
        <v>6</v>
      </c>
    </row>
    <row r="755" spans="1:19" x14ac:dyDescent="0.25">
      <c r="A755">
        <v>976</v>
      </c>
      <c r="B755" s="29">
        <v>45083</v>
      </c>
      <c r="C755" s="29">
        <v>45586</v>
      </c>
      <c r="D755" t="s">
        <v>132</v>
      </c>
      <c r="E755" t="s">
        <v>88</v>
      </c>
      <c r="F755">
        <v>1</v>
      </c>
      <c r="G755">
        <v>2</v>
      </c>
      <c r="H755" t="s">
        <v>28</v>
      </c>
      <c r="I755" t="s">
        <v>29</v>
      </c>
      <c r="J755" t="s">
        <v>30</v>
      </c>
      <c r="K755" t="str">
        <f t="shared" si="24"/>
        <v>pachygnatha.degeeri</v>
      </c>
      <c r="M755" s="4">
        <v>6</v>
      </c>
      <c r="O755" s="1">
        <v>7</v>
      </c>
      <c r="S755" s="2">
        <f t="shared" si="23"/>
        <v>13</v>
      </c>
    </row>
    <row r="756" spans="1:19" x14ac:dyDescent="0.25">
      <c r="A756">
        <v>976</v>
      </c>
      <c r="B756" s="29">
        <v>45083</v>
      </c>
      <c r="C756" s="29">
        <v>45586</v>
      </c>
      <c r="D756" t="s">
        <v>132</v>
      </c>
      <c r="E756" t="s">
        <v>88</v>
      </c>
      <c r="F756">
        <v>1</v>
      </c>
      <c r="G756">
        <v>2</v>
      </c>
      <c r="H756" t="s">
        <v>25</v>
      </c>
      <c r="I756" t="s">
        <v>33</v>
      </c>
      <c r="J756" t="s">
        <v>34</v>
      </c>
      <c r="K756" t="str">
        <f t="shared" si="24"/>
        <v>erigone.dentipalpis</v>
      </c>
      <c r="M756" s="4">
        <v>6</v>
      </c>
      <c r="S756" s="2">
        <f t="shared" si="23"/>
        <v>6</v>
      </c>
    </row>
    <row r="757" spans="1:19" x14ac:dyDescent="0.25">
      <c r="A757">
        <v>976</v>
      </c>
      <c r="B757" s="29">
        <v>45083</v>
      </c>
      <c r="C757" s="29">
        <v>45586</v>
      </c>
      <c r="D757" t="s">
        <v>132</v>
      </c>
      <c r="E757" t="s">
        <v>88</v>
      </c>
      <c r="F757">
        <v>1</v>
      </c>
      <c r="G757">
        <v>2</v>
      </c>
      <c r="H757" t="s">
        <v>25</v>
      </c>
      <c r="I757" t="s">
        <v>33</v>
      </c>
      <c r="J757" t="s">
        <v>40</v>
      </c>
      <c r="K757" t="str">
        <f t="shared" si="24"/>
        <v>erigone.atra</v>
      </c>
      <c r="M757" s="4">
        <v>1</v>
      </c>
      <c r="S757" s="2">
        <f t="shared" si="23"/>
        <v>1</v>
      </c>
    </row>
    <row r="758" spans="1:19" x14ac:dyDescent="0.25">
      <c r="A758">
        <v>976</v>
      </c>
      <c r="B758" s="29">
        <v>45083</v>
      </c>
      <c r="C758" s="29">
        <v>45586</v>
      </c>
      <c r="D758" t="s">
        <v>132</v>
      </c>
      <c r="E758" t="s">
        <v>88</v>
      </c>
      <c r="F758">
        <v>1</v>
      </c>
      <c r="G758">
        <v>2</v>
      </c>
      <c r="H758" t="s">
        <v>25</v>
      </c>
      <c r="I758" t="s">
        <v>26</v>
      </c>
      <c r="J758" t="s">
        <v>27</v>
      </c>
      <c r="K758" t="str">
        <f t="shared" si="24"/>
        <v>oedothorax.fuscus</v>
      </c>
      <c r="O758" s="1">
        <v>7</v>
      </c>
      <c r="S758" s="2">
        <f t="shared" si="23"/>
        <v>7</v>
      </c>
    </row>
    <row r="759" spans="1:19" x14ac:dyDescent="0.25">
      <c r="A759">
        <v>976</v>
      </c>
      <c r="B759" s="29">
        <v>45083</v>
      </c>
      <c r="C759" s="29">
        <v>45586</v>
      </c>
      <c r="D759" t="s">
        <v>132</v>
      </c>
      <c r="E759" t="s">
        <v>88</v>
      </c>
      <c r="F759">
        <v>1</v>
      </c>
      <c r="G759">
        <v>2</v>
      </c>
      <c r="H759" t="s">
        <v>49</v>
      </c>
      <c r="I759" t="s">
        <v>49</v>
      </c>
      <c r="J759" t="s">
        <v>16</v>
      </c>
      <c r="K759" t="str">
        <f t="shared" si="24"/>
        <v>immature.immature</v>
      </c>
      <c r="Q759" s="28">
        <v>4</v>
      </c>
      <c r="S759" s="2">
        <f t="shared" si="23"/>
        <v>4</v>
      </c>
    </row>
    <row r="760" spans="1:19" x14ac:dyDescent="0.25">
      <c r="A760">
        <v>976</v>
      </c>
      <c r="B760" s="29">
        <v>45083</v>
      </c>
      <c r="C760" s="29">
        <v>45586</v>
      </c>
      <c r="D760" t="s">
        <v>132</v>
      </c>
      <c r="E760" t="s">
        <v>88</v>
      </c>
      <c r="F760">
        <v>1</v>
      </c>
      <c r="G760">
        <v>2</v>
      </c>
      <c r="H760" t="s">
        <v>25</v>
      </c>
      <c r="I760" t="s">
        <v>35</v>
      </c>
      <c r="J760" t="s">
        <v>36</v>
      </c>
      <c r="K760" t="str">
        <f t="shared" si="24"/>
        <v>gongylidiellum.vivum</v>
      </c>
      <c r="M760" s="4">
        <v>1</v>
      </c>
      <c r="S760" s="2">
        <f t="shared" si="23"/>
        <v>1</v>
      </c>
    </row>
    <row r="761" spans="1:19" x14ac:dyDescent="0.25">
      <c r="A761">
        <v>979</v>
      </c>
      <c r="B761" s="29">
        <v>45083</v>
      </c>
      <c r="C761" s="29">
        <v>45589</v>
      </c>
      <c r="D761" t="s">
        <v>132</v>
      </c>
      <c r="E761" t="s">
        <v>88</v>
      </c>
      <c r="F761">
        <v>2</v>
      </c>
      <c r="G761">
        <v>2</v>
      </c>
      <c r="H761" t="s">
        <v>108</v>
      </c>
      <c r="I761" t="s">
        <v>109</v>
      </c>
      <c r="J761" t="s">
        <v>110</v>
      </c>
      <c r="K761" t="str">
        <f t="shared" si="24"/>
        <v>xysticus.cristatus</v>
      </c>
      <c r="O761" s="1">
        <v>1</v>
      </c>
      <c r="P761">
        <v>1</v>
      </c>
      <c r="S761" s="2">
        <f t="shared" si="23"/>
        <v>1</v>
      </c>
    </row>
    <row r="762" spans="1:19" x14ac:dyDescent="0.25">
      <c r="A762">
        <v>979</v>
      </c>
      <c r="B762" s="29">
        <v>45083</v>
      </c>
      <c r="C762" s="29">
        <v>45589</v>
      </c>
      <c r="D762" t="s">
        <v>132</v>
      </c>
      <c r="E762" t="s">
        <v>88</v>
      </c>
      <c r="F762">
        <v>2</v>
      </c>
      <c r="G762">
        <v>2</v>
      </c>
      <c r="H762" t="s">
        <v>28</v>
      </c>
      <c r="I762" t="s">
        <v>29</v>
      </c>
      <c r="J762" t="s">
        <v>30</v>
      </c>
      <c r="K762" t="str">
        <f t="shared" si="24"/>
        <v>pachygnatha.degeeri</v>
      </c>
      <c r="M762" s="4">
        <v>2</v>
      </c>
      <c r="O762" s="1">
        <v>7</v>
      </c>
      <c r="S762" s="2">
        <f t="shared" si="23"/>
        <v>9</v>
      </c>
    </row>
    <row r="763" spans="1:19" x14ac:dyDescent="0.25">
      <c r="A763">
        <v>979</v>
      </c>
      <c r="B763" s="29">
        <v>45083</v>
      </c>
      <c r="C763" s="29">
        <v>45589</v>
      </c>
      <c r="D763" t="s">
        <v>132</v>
      </c>
      <c r="E763" t="s">
        <v>88</v>
      </c>
      <c r="F763">
        <v>2</v>
      </c>
      <c r="G763">
        <v>2</v>
      </c>
      <c r="H763" t="s">
        <v>49</v>
      </c>
      <c r="I763" t="s">
        <v>49</v>
      </c>
      <c r="J763" t="s">
        <v>16</v>
      </c>
      <c r="K763" t="str">
        <f t="shared" si="24"/>
        <v>immature.immature</v>
      </c>
      <c r="Q763" s="28">
        <v>3</v>
      </c>
      <c r="S763" s="2">
        <f t="shared" si="23"/>
        <v>3</v>
      </c>
    </row>
    <row r="764" spans="1:19" x14ac:dyDescent="0.25">
      <c r="A764">
        <v>979</v>
      </c>
      <c r="B764" s="29">
        <v>45083</v>
      </c>
      <c r="C764" s="29">
        <v>45589</v>
      </c>
      <c r="D764" t="s">
        <v>132</v>
      </c>
      <c r="E764" t="s">
        <v>88</v>
      </c>
      <c r="F764">
        <v>2</v>
      </c>
      <c r="G764">
        <v>2</v>
      </c>
      <c r="H764" t="s">
        <v>21</v>
      </c>
      <c r="I764" t="s">
        <v>22</v>
      </c>
      <c r="J764" t="s">
        <v>24</v>
      </c>
      <c r="K764" t="str">
        <f t="shared" si="24"/>
        <v>pardosa.palustris</v>
      </c>
      <c r="M764" s="4">
        <v>15</v>
      </c>
      <c r="S764" s="2">
        <f t="shared" si="23"/>
        <v>15</v>
      </c>
    </row>
    <row r="765" spans="1:19" x14ac:dyDescent="0.25">
      <c r="A765">
        <v>979</v>
      </c>
      <c r="B765" s="29">
        <v>45083</v>
      </c>
      <c r="C765" s="29">
        <v>45589</v>
      </c>
      <c r="D765" t="s">
        <v>132</v>
      </c>
      <c r="E765" t="s">
        <v>88</v>
      </c>
      <c r="F765">
        <v>2</v>
      </c>
      <c r="G765">
        <v>2</v>
      </c>
      <c r="H765" t="s">
        <v>21</v>
      </c>
      <c r="I765" t="s">
        <v>22</v>
      </c>
      <c r="J765" t="s">
        <v>76</v>
      </c>
      <c r="K765" t="str">
        <f t="shared" si="24"/>
        <v>pardosa.amentata</v>
      </c>
      <c r="M765" s="4">
        <v>1</v>
      </c>
      <c r="S765" s="2">
        <f t="shared" si="23"/>
        <v>1</v>
      </c>
    </row>
    <row r="766" spans="1:19" x14ac:dyDescent="0.25">
      <c r="A766">
        <v>979</v>
      </c>
      <c r="B766" s="29">
        <v>45083</v>
      </c>
      <c r="C766" s="29">
        <v>45589</v>
      </c>
      <c r="D766" t="s">
        <v>132</v>
      </c>
      <c r="E766" t="s">
        <v>88</v>
      </c>
      <c r="F766">
        <v>2</v>
      </c>
      <c r="G766">
        <v>2</v>
      </c>
      <c r="H766" t="s">
        <v>21</v>
      </c>
      <c r="I766" t="s">
        <v>22</v>
      </c>
      <c r="J766" t="s">
        <v>23</v>
      </c>
      <c r="K766" t="str">
        <f t="shared" si="24"/>
        <v>pardosa.pullata</v>
      </c>
      <c r="M766" s="4">
        <v>2</v>
      </c>
      <c r="O766" s="1">
        <v>1</v>
      </c>
      <c r="S766" s="2">
        <f t="shared" si="23"/>
        <v>3</v>
      </c>
    </row>
    <row r="767" spans="1:19" x14ac:dyDescent="0.25">
      <c r="A767">
        <v>979</v>
      </c>
      <c r="B767" s="29">
        <v>45083</v>
      </c>
      <c r="C767" s="29">
        <v>45589</v>
      </c>
      <c r="D767" t="s">
        <v>132</v>
      </c>
      <c r="E767" t="s">
        <v>88</v>
      </c>
      <c r="F767">
        <v>2</v>
      </c>
      <c r="G767">
        <v>2</v>
      </c>
      <c r="H767" t="s">
        <v>25</v>
      </c>
      <c r="I767" t="s">
        <v>31</v>
      </c>
      <c r="J767" t="s">
        <v>32</v>
      </c>
      <c r="K767" t="str">
        <f t="shared" si="24"/>
        <v>savignia.frontata</v>
      </c>
      <c r="M767" s="4">
        <v>3</v>
      </c>
      <c r="O767" s="1">
        <v>3</v>
      </c>
      <c r="S767" s="2">
        <f t="shared" si="23"/>
        <v>6</v>
      </c>
    </row>
    <row r="768" spans="1:19" x14ac:dyDescent="0.25">
      <c r="A768">
        <v>979</v>
      </c>
      <c r="B768" s="29">
        <v>45083</v>
      </c>
      <c r="C768" s="29">
        <v>45589</v>
      </c>
      <c r="D768" t="s">
        <v>132</v>
      </c>
      <c r="E768" t="s">
        <v>88</v>
      </c>
      <c r="F768">
        <v>2</v>
      </c>
      <c r="G768">
        <v>2</v>
      </c>
      <c r="H768" t="s">
        <v>25</v>
      </c>
      <c r="I768" t="s">
        <v>33</v>
      </c>
      <c r="J768" t="s">
        <v>40</v>
      </c>
      <c r="K768" t="str">
        <f t="shared" si="24"/>
        <v>erigone.atra</v>
      </c>
      <c r="M768" s="4">
        <v>1</v>
      </c>
      <c r="S768" s="2">
        <f t="shared" si="23"/>
        <v>1</v>
      </c>
    </row>
    <row r="769" spans="1:19" x14ac:dyDescent="0.25">
      <c r="A769">
        <v>979</v>
      </c>
      <c r="B769" s="29">
        <v>45083</v>
      </c>
      <c r="C769" s="29">
        <v>45589</v>
      </c>
      <c r="D769" t="s">
        <v>132</v>
      </c>
      <c r="E769" t="s">
        <v>88</v>
      </c>
      <c r="F769">
        <v>2</v>
      </c>
      <c r="G769">
        <v>2</v>
      </c>
      <c r="H769" t="s">
        <v>25</v>
      </c>
      <c r="I769" t="s">
        <v>38</v>
      </c>
      <c r="J769" t="s">
        <v>39</v>
      </c>
      <c r="K769" t="str">
        <f t="shared" si="24"/>
        <v>bathyphantes.gracilis</v>
      </c>
      <c r="M769" s="4">
        <v>3</v>
      </c>
      <c r="O769" s="1">
        <v>1</v>
      </c>
      <c r="S769" s="2">
        <f t="shared" si="23"/>
        <v>4</v>
      </c>
    </row>
    <row r="770" spans="1:19" x14ac:dyDescent="0.25">
      <c r="A770">
        <v>979</v>
      </c>
      <c r="B770" s="29">
        <v>45083</v>
      </c>
      <c r="C770" s="29">
        <v>45589</v>
      </c>
      <c r="D770" t="s">
        <v>132</v>
      </c>
      <c r="E770" t="s">
        <v>88</v>
      </c>
      <c r="F770">
        <v>2</v>
      </c>
      <c r="G770">
        <v>2</v>
      </c>
      <c r="H770" t="s">
        <v>25</v>
      </c>
      <c r="I770" t="s">
        <v>33</v>
      </c>
      <c r="J770" t="s">
        <v>34</v>
      </c>
      <c r="K770" t="str">
        <f t="shared" si="24"/>
        <v>erigone.dentipalpis</v>
      </c>
      <c r="M770" s="4">
        <v>1</v>
      </c>
      <c r="S770" s="2">
        <f t="shared" ref="S770:S833" si="25">SUM(M770,O770,Q770,R770)</f>
        <v>1</v>
      </c>
    </row>
    <row r="771" spans="1:19" x14ac:dyDescent="0.25">
      <c r="A771">
        <v>979</v>
      </c>
      <c r="B771" s="29">
        <v>45083</v>
      </c>
      <c r="C771" s="29">
        <v>45589</v>
      </c>
      <c r="D771" t="s">
        <v>132</v>
      </c>
      <c r="E771" t="s">
        <v>88</v>
      </c>
      <c r="F771">
        <v>2</v>
      </c>
      <c r="G771">
        <v>2</v>
      </c>
      <c r="H771" t="s">
        <v>25</v>
      </c>
      <c r="I771" t="s">
        <v>26</v>
      </c>
      <c r="J771" t="s">
        <v>37</v>
      </c>
      <c r="K771" t="str">
        <f t="shared" si="24"/>
        <v>oedothorax.retusus</v>
      </c>
      <c r="M771" s="4">
        <v>1</v>
      </c>
      <c r="S771" s="2">
        <f t="shared" si="25"/>
        <v>1</v>
      </c>
    </row>
    <row r="772" spans="1:19" x14ac:dyDescent="0.25">
      <c r="A772">
        <v>979</v>
      </c>
      <c r="B772" s="29">
        <v>45083</v>
      </c>
      <c r="C772" s="29">
        <v>45589</v>
      </c>
      <c r="D772" t="s">
        <v>132</v>
      </c>
      <c r="E772" t="s">
        <v>88</v>
      </c>
      <c r="F772">
        <v>2</v>
      </c>
      <c r="G772">
        <v>2</v>
      </c>
      <c r="H772" t="s">
        <v>25</v>
      </c>
      <c r="I772" t="s">
        <v>26</v>
      </c>
      <c r="J772" t="s">
        <v>27</v>
      </c>
      <c r="K772" t="str">
        <f t="shared" si="24"/>
        <v>oedothorax.fuscus</v>
      </c>
      <c r="O772" s="1">
        <v>6</v>
      </c>
      <c r="S772" s="2">
        <f t="shared" si="25"/>
        <v>6</v>
      </c>
    </row>
    <row r="773" spans="1:19" x14ac:dyDescent="0.25">
      <c r="A773">
        <v>982</v>
      </c>
      <c r="B773" s="29">
        <v>45083</v>
      </c>
      <c r="C773" s="29">
        <v>45589</v>
      </c>
      <c r="D773" t="s">
        <v>132</v>
      </c>
      <c r="E773" t="s">
        <v>88</v>
      </c>
      <c r="F773">
        <v>3</v>
      </c>
      <c r="G773">
        <v>2</v>
      </c>
      <c r="H773" t="s">
        <v>108</v>
      </c>
      <c r="I773" t="s">
        <v>109</v>
      </c>
      <c r="J773" t="s">
        <v>110</v>
      </c>
      <c r="K773" t="str">
        <f t="shared" si="24"/>
        <v>xysticus.cristatus</v>
      </c>
      <c r="M773" s="4">
        <v>1</v>
      </c>
      <c r="N773">
        <v>1</v>
      </c>
      <c r="O773" s="1">
        <v>1</v>
      </c>
      <c r="P773">
        <v>1</v>
      </c>
      <c r="S773" s="2">
        <f t="shared" si="25"/>
        <v>2</v>
      </c>
    </row>
    <row r="774" spans="1:19" x14ac:dyDescent="0.25">
      <c r="A774">
        <v>982</v>
      </c>
      <c r="B774" s="29">
        <v>45083</v>
      </c>
      <c r="C774" s="29">
        <v>45589</v>
      </c>
      <c r="D774" t="s">
        <v>132</v>
      </c>
      <c r="E774" t="s">
        <v>88</v>
      </c>
      <c r="F774">
        <v>3</v>
      </c>
      <c r="G774">
        <v>2</v>
      </c>
      <c r="H774" t="s">
        <v>28</v>
      </c>
      <c r="I774" t="s">
        <v>29</v>
      </c>
      <c r="J774" t="s">
        <v>30</v>
      </c>
      <c r="K774" t="str">
        <f t="shared" si="24"/>
        <v>pachygnatha.degeeri</v>
      </c>
      <c r="M774" s="4">
        <v>2</v>
      </c>
      <c r="O774" s="1">
        <v>10</v>
      </c>
      <c r="S774" s="2">
        <f t="shared" si="25"/>
        <v>12</v>
      </c>
    </row>
    <row r="775" spans="1:19" x14ac:dyDescent="0.25">
      <c r="A775">
        <v>982</v>
      </c>
      <c r="B775" s="29">
        <v>45083</v>
      </c>
      <c r="C775" s="29">
        <v>45589</v>
      </c>
      <c r="D775" t="s">
        <v>132</v>
      </c>
      <c r="E775" t="s">
        <v>88</v>
      </c>
      <c r="F775">
        <v>3</v>
      </c>
      <c r="G775">
        <v>2</v>
      </c>
      <c r="H775" t="s">
        <v>21</v>
      </c>
      <c r="I775" t="s">
        <v>22</v>
      </c>
      <c r="J775" t="s">
        <v>24</v>
      </c>
      <c r="K775" t="str">
        <f t="shared" si="24"/>
        <v>pardosa.palustris</v>
      </c>
      <c r="M775" s="4">
        <v>3</v>
      </c>
      <c r="O775" s="1">
        <v>2</v>
      </c>
      <c r="S775" s="2">
        <f t="shared" si="25"/>
        <v>5</v>
      </c>
    </row>
    <row r="776" spans="1:19" x14ac:dyDescent="0.25">
      <c r="A776">
        <v>982</v>
      </c>
      <c r="B776" s="29">
        <v>45083</v>
      </c>
      <c r="C776" s="29">
        <v>45589</v>
      </c>
      <c r="D776" t="s">
        <v>132</v>
      </c>
      <c r="E776" t="s">
        <v>88</v>
      </c>
      <c r="F776">
        <v>3</v>
      </c>
      <c r="G776">
        <v>2</v>
      </c>
      <c r="H776" t="s">
        <v>21</v>
      </c>
      <c r="I776" t="s">
        <v>22</v>
      </c>
      <c r="J776" t="s">
        <v>23</v>
      </c>
      <c r="K776" t="str">
        <f t="shared" si="24"/>
        <v>pardosa.pullata</v>
      </c>
      <c r="M776" s="4">
        <v>1</v>
      </c>
      <c r="S776" s="2">
        <f t="shared" si="25"/>
        <v>1</v>
      </c>
    </row>
    <row r="777" spans="1:19" x14ac:dyDescent="0.25">
      <c r="A777">
        <v>982</v>
      </c>
      <c r="B777" s="29">
        <v>45083</v>
      </c>
      <c r="C777" s="29">
        <v>45589</v>
      </c>
      <c r="D777" t="s">
        <v>132</v>
      </c>
      <c r="E777" t="s">
        <v>88</v>
      </c>
      <c r="F777">
        <v>3</v>
      </c>
      <c r="G777">
        <v>2</v>
      </c>
      <c r="H777" t="s">
        <v>21</v>
      </c>
      <c r="I777" t="s">
        <v>22</v>
      </c>
      <c r="J777" t="s">
        <v>76</v>
      </c>
      <c r="K777" t="str">
        <f t="shared" si="24"/>
        <v>pardosa.amentata</v>
      </c>
      <c r="M777" s="4">
        <v>2</v>
      </c>
      <c r="S777" s="2">
        <f t="shared" si="25"/>
        <v>2</v>
      </c>
    </row>
    <row r="778" spans="1:19" x14ac:dyDescent="0.25">
      <c r="A778">
        <v>982</v>
      </c>
      <c r="B778" s="29">
        <v>45083</v>
      </c>
      <c r="C778" s="29">
        <v>45589</v>
      </c>
      <c r="D778" t="s">
        <v>132</v>
      </c>
      <c r="E778" t="s">
        <v>88</v>
      </c>
      <c r="F778">
        <v>3</v>
      </c>
      <c r="G778">
        <v>2</v>
      </c>
      <c r="H778" t="s">
        <v>25</v>
      </c>
      <c r="I778" t="s">
        <v>31</v>
      </c>
      <c r="J778" t="s">
        <v>32</v>
      </c>
      <c r="K778" t="str">
        <f t="shared" si="24"/>
        <v>savignia.frontata</v>
      </c>
      <c r="M778" s="4">
        <v>2</v>
      </c>
      <c r="O778" s="1">
        <v>1</v>
      </c>
      <c r="S778" s="2">
        <f t="shared" si="25"/>
        <v>3</v>
      </c>
    </row>
    <row r="779" spans="1:19" x14ac:dyDescent="0.25">
      <c r="A779">
        <v>982</v>
      </c>
      <c r="B779" s="29">
        <v>45083</v>
      </c>
      <c r="C779" s="29">
        <v>45589</v>
      </c>
      <c r="D779" t="s">
        <v>132</v>
      </c>
      <c r="E779" t="s">
        <v>88</v>
      </c>
      <c r="F779">
        <v>3</v>
      </c>
      <c r="G779">
        <v>2</v>
      </c>
      <c r="H779" t="s">
        <v>25</v>
      </c>
      <c r="I779" t="s">
        <v>43</v>
      </c>
      <c r="J779" t="s">
        <v>44</v>
      </c>
      <c r="K779" t="str">
        <f t="shared" si="24"/>
        <v>dicymbium.nigrum</v>
      </c>
      <c r="O779" s="1">
        <v>1</v>
      </c>
      <c r="S779" s="2">
        <f t="shared" si="25"/>
        <v>1</v>
      </c>
    </row>
    <row r="780" spans="1:19" x14ac:dyDescent="0.25">
      <c r="A780">
        <v>982</v>
      </c>
      <c r="B780" s="29">
        <v>45083</v>
      </c>
      <c r="C780" s="29">
        <v>45589</v>
      </c>
      <c r="D780" t="s">
        <v>132</v>
      </c>
      <c r="E780" t="s">
        <v>88</v>
      </c>
      <c r="F780">
        <v>3</v>
      </c>
      <c r="G780">
        <v>2</v>
      </c>
      <c r="H780" t="s">
        <v>25</v>
      </c>
      <c r="I780" t="s">
        <v>26</v>
      </c>
      <c r="J780" t="s">
        <v>27</v>
      </c>
      <c r="K780" t="str">
        <f t="shared" si="24"/>
        <v>oedothorax.fuscus</v>
      </c>
      <c r="M780" s="4">
        <v>5</v>
      </c>
      <c r="O780" s="1">
        <v>2</v>
      </c>
      <c r="S780" s="2">
        <f t="shared" si="25"/>
        <v>7</v>
      </c>
    </row>
    <row r="781" spans="1:19" x14ac:dyDescent="0.25">
      <c r="A781">
        <v>982</v>
      </c>
      <c r="B781" s="29">
        <v>45083</v>
      </c>
      <c r="C781" s="29">
        <v>45589</v>
      </c>
      <c r="D781" t="s">
        <v>132</v>
      </c>
      <c r="E781" t="s">
        <v>88</v>
      </c>
      <c r="F781">
        <v>3</v>
      </c>
      <c r="G781">
        <v>2</v>
      </c>
      <c r="H781" t="s">
        <v>25</v>
      </c>
      <c r="I781" t="s">
        <v>33</v>
      </c>
      <c r="J781" t="s">
        <v>40</v>
      </c>
      <c r="K781" t="str">
        <f t="shared" si="24"/>
        <v>erigone.atra</v>
      </c>
      <c r="M781" s="4">
        <v>1</v>
      </c>
      <c r="S781" s="2">
        <f t="shared" si="25"/>
        <v>1</v>
      </c>
    </row>
    <row r="782" spans="1:19" x14ac:dyDescent="0.25">
      <c r="A782">
        <v>982</v>
      </c>
      <c r="B782" s="29">
        <v>45083</v>
      </c>
      <c r="C782" s="29">
        <v>45589</v>
      </c>
      <c r="D782" t="s">
        <v>132</v>
      </c>
      <c r="E782" t="s">
        <v>88</v>
      </c>
      <c r="F782">
        <v>3</v>
      </c>
      <c r="G782">
        <v>2</v>
      </c>
      <c r="H782" t="s">
        <v>25</v>
      </c>
      <c r="I782" t="s">
        <v>33</v>
      </c>
      <c r="J782" t="s">
        <v>34</v>
      </c>
      <c r="K782" t="str">
        <f t="shared" si="24"/>
        <v>erigone.dentipalpis</v>
      </c>
      <c r="M782" s="4">
        <v>1</v>
      </c>
      <c r="S782" s="2">
        <f t="shared" si="25"/>
        <v>1</v>
      </c>
    </row>
    <row r="783" spans="1:19" x14ac:dyDescent="0.25">
      <c r="A783">
        <v>982</v>
      </c>
      <c r="B783" s="29">
        <v>45083</v>
      </c>
      <c r="C783" s="29">
        <v>45589</v>
      </c>
      <c r="D783" t="s">
        <v>132</v>
      </c>
      <c r="E783" t="s">
        <v>88</v>
      </c>
      <c r="F783">
        <v>3</v>
      </c>
      <c r="G783">
        <v>2</v>
      </c>
      <c r="H783" t="s">
        <v>25</v>
      </c>
      <c r="I783" t="s">
        <v>45</v>
      </c>
      <c r="J783" t="s">
        <v>46</v>
      </c>
      <c r="K783" t="str">
        <f t="shared" si="24"/>
        <v>tenuiphantes.tenuis</v>
      </c>
      <c r="O783" s="1">
        <v>1</v>
      </c>
      <c r="S783" s="2">
        <f t="shared" si="25"/>
        <v>1</v>
      </c>
    </row>
    <row r="784" spans="1:19" x14ac:dyDescent="0.25">
      <c r="A784">
        <v>982</v>
      </c>
      <c r="B784" s="29">
        <v>45083</v>
      </c>
      <c r="C784" s="29">
        <v>45589</v>
      </c>
      <c r="D784" t="s">
        <v>132</v>
      </c>
      <c r="E784" t="s">
        <v>88</v>
      </c>
      <c r="F784">
        <v>3</v>
      </c>
      <c r="G784">
        <v>2</v>
      </c>
      <c r="H784" t="s">
        <v>49</v>
      </c>
      <c r="I784" t="s">
        <v>49</v>
      </c>
      <c r="J784" t="s">
        <v>16</v>
      </c>
      <c r="K784" t="str">
        <f t="shared" si="24"/>
        <v>immature.immature</v>
      </c>
      <c r="Q784" s="28">
        <v>1</v>
      </c>
      <c r="S784" s="2">
        <f t="shared" si="25"/>
        <v>1</v>
      </c>
    </row>
    <row r="785" spans="1:19" x14ac:dyDescent="0.25">
      <c r="A785">
        <v>985</v>
      </c>
      <c r="B785" s="29">
        <v>45083</v>
      </c>
      <c r="C785" s="29">
        <v>45590</v>
      </c>
      <c r="D785" t="s">
        <v>132</v>
      </c>
      <c r="E785" t="s">
        <v>88</v>
      </c>
      <c r="F785">
        <v>4</v>
      </c>
      <c r="G785">
        <v>2</v>
      </c>
      <c r="H785" t="s">
        <v>28</v>
      </c>
      <c r="I785" t="s">
        <v>29</v>
      </c>
      <c r="J785" t="s">
        <v>30</v>
      </c>
      <c r="K785" t="str">
        <f t="shared" si="24"/>
        <v>pachygnatha.degeeri</v>
      </c>
      <c r="M785" s="4">
        <v>3</v>
      </c>
      <c r="O785" s="1">
        <v>2</v>
      </c>
      <c r="S785" s="2">
        <f t="shared" si="25"/>
        <v>5</v>
      </c>
    </row>
    <row r="786" spans="1:19" x14ac:dyDescent="0.25">
      <c r="A786">
        <v>985</v>
      </c>
      <c r="B786" s="29">
        <v>45083</v>
      </c>
      <c r="C786" s="29">
        <v>45590</v>
      </c>
      <c r="D786" t="s">
        <v>132</v>
      </c>
      <c r="E786" t="s">
        <v>88</v>
      </c>
      <c r="F786">
        <v>4</v>
      </c>
      <c r="G786">
        <v>2</v>
      </c>
      <c r="H786" t="s">
        <v>21</v>
      </c>
      <c r="I786" t="s">
        <v>134</v>
      </c>
      <c r="J786" t="s">
        <v>135</v>
      </c>
      <c r="K786" t="str">
        <f t="shared" si="24"/>
        <v>trochosa.terricola</v>
      </c>
      <c r="M786" s="4">
        <v>1</v>
      </c>
      <c r="N786">
        <v>1</v>
      </c>
      <c r="S786" s="2">
        <f t="shared" si="25"/>
        <v>1</v>
      </c>
    </row>
    <row r="787" spans="1:19" x14ac:dyDescent="0.25">
      <c r="A787">
        <v>985</v>
      </c>
      <c r="B787" s="29">
        <v>45083</v>
      </c>
      <c r="C787" s="29">
        <v>45590</v>
      </c>
      <c r="D787" t="s">
        <v>132</v>
      </c>
      <c r="E787" t="s">
        <v>88</v>
      </c>
      <c r="F787">
        <v>4</v>
      </c>
      <c r="G787">
        <v>2</v>
      </c>
      <c r="H787" t="s">
        <v>21</v>
      </c>
      <c r="I787" t="s">
        <v>77</v>
      </c>
      <c r="J787" t="s">
        <v>78</v>
      </c>
      <c r="K787" t="str">
        <f t="shared" si="24"/>
        <v>alopecosa.pulverulenta</v>
      </c>
      <c r="M787" s="4">
        <v>1</v>
      </c>
      <c r="S787" s="2">
        <f t="shared" si="25"/>
        <v>1</v>
      </c>
    </row>
    <row r="788" spans="1:19" x14ac:dyDescent="0.25">
      <c r="A788">
        <v>985</v>
      </c>
      <c r="B788" s="29">
        <v>45083</v>
      </c>
      <c r="C788" s="29">
        <v>45590</v>
      </c>
      <c r="D788" t="s">
        <v>132</v>
      </c>
      <c r="E788" t="s">
        <v>88</v>
      </c>
      <c r="F788">
        <v>4</v>
      </c>
      <c r="G788">
        <v>2</v>
      </c>
      <c r="H788" t="s">
        <v>21</v>
      </c>
      <c r="I788" t="s">
        <v>22</v>
      </c>
      <c r="J788" t="s">
        <v>23</v>
      </c>
      <c r="K788" t="str">
        <f t="shared" si="24"/>
        <v>pardosa.pullata</v>
      </c>
      <c r="M788" s="4">
        <v>8</v>
      </c>
      <c r="S788" s="2">
        <f t="shared" si="25"/>
        <v>8</v>
      </c>
    </row>
    <row r="789" spans="1:19" x14ac:dyDescent="0.25">
      <c r="A789">
        <v>985</v>
      </c>
      <c r="B789" s="29">
        <v>45083</v>
      </c>
      <c r="C789" s="29">
        <v>45590</v>
      </c>
      <c r="D789" t="s">
        <v>132</v>
      </c>
      <c r="E789" t="s">
        <v>88</v>
      </c>
      <c r="F789">
        <v>4</v>
      </c>
      <c r="G789">
        <v>2</v>
      </c>
      <c r="H789" t="s">
        <v>21</v>
      </c>
      <c r="I789" t="s">
        <v>22</v>
      </c>
      <c r="J789" t="s">
        <v>24</v>
      </c>
      <c r="K789" t="str">
        <f t="shared" si="24"/>
        <v>pardosa.palustris</v>
      </c>
      <c r="M789" s="4">
        <v>2</v>
      </c>
      <c r="O789" s="1">
        <v>2</v>
      </c>
      <c r="S789" s="2">
        <f t="shared" si="25"/>
        <v>4</v>
      </c>
    </row>
    <row r="790" spans="1:19" x14ac:dyDescent="0.25">
      <c r="A790">
        <v>985</v>
      </c>
      <c r="B790" s="29">
        <v>45083</v>
      </c>
      <c r="C790" s="29">
        <v>45590</v>
      </c>
      <c r="D790" t="s">
        <v>132</v>
      </c>
      <c r="E790" t="s">
        <v>88</v>
      </c>
      <c r="F790">
        <v>4</v>
      </c>
      <c r="G790">
        <v>2</v>
      </c>
      <c r="H790" t="s">
        <v>25</v>
      </c>
      <c r="I790" t="s">
        <v>124</v>
      </c>
      <c r="J790" t="s">
        <v>125</v>
      </c>
      <c r="K790" t="str">
        <f t="shared" si="24"/>
        <v>dismodicus.bifrons</v>
      </c>
      <c r="O790" s="1">
        <v>1</v>
      </c>
      <c r="S790" s="2">
        <f t="shared" si="25"/>
        <v>1</v>
      </c>
    </row>
    <row r="791" spans="1:19" x14ac:dyDescent="0.25">
      <c r="A791">
        <v>985</v>
      </c>
      <c r="B791" s="29">
        <v>45083</v>
      </c>
      <c r="C791" s="29">
        <v>45590</v>
      </c>
      <c r="D791" t="s">
        <v>132</v>
      </c>
      <c r="E791" t="s">
        <v>88</v>
      </c>
      <c r="F791">
        <v>4</v>
      </c>
      <c r="G791">
        <v>2</v>
      </c>
      <c r="H791" t="s">
        <v>25</v>
      </c>
      <c r="I791" t="s">
        <v>33</v>
      </c>
      <c r="J791" t="s">
        <v>34</v>
      </c>
      <c r="K791" t="str">
        <f t="shared" si="24"/>
        <v>erigone.dentipalpis</v>
      </c>
      <c r="M791" s="4">
        <v>1</v>
      </c>
      <c r="S791" s="2">
        <f t="shared" si="25"/>
        <v>1</v>
      </c>
    </row>
    <row r="792" spans="1:19" x14ac:dyDescent="0.25">
      <c r="A792">
        <v>985</v>
      </c>
      <c r="B792" s="29">
        <v>45083</v>
      </c>
      <c r="C792" s="29">
        <v>45590</v>
      </c>
      <c r="D792" t="s">
        <v>132</v>
      </c>
      <c r="E792" t="s">
        <v>88</v>
      </c>
      <c r="F792">
        <v>4</v>
      </c>
      <c r="G792">
        <v>2</v>
      </c>
      <c r="H792" t="s">
        <v>25</v>
      </c>
      <c r="I792" t="s">
        <v>56</v>
      </c>
      <c r="J792" t="s">
        <v>57</v>
      </c>
      <c r="K792" t="str">
        <f t="shared" si="24"/>
        <v>tiso.vagans</v>
      </c>
      <c r="M792" s="4">
        <v>1</v>
      </c>
      <c r="O792" s="1">
        <v>1</v>
      </c>
      <c r="S792" s="2">
        <f t="shared" si="25"/>
        <v>2</v>
      </c>
    </row>
    <row r="793" spans="1:19" x14ac:dyDescent="0.25">
      <c r="A793">
        <v>985</v>
      </c>
      <c r="B793" s="29">
        <v>45083</v>
      </c>
      <c r="C793" s="29">
        <v>45590</v>
      </c>
      <c r="D793" t="s">
        <v>132</v>
      </c>
      <c r="E793" t="s">
        <v>88</v>
      </c>
      <c r="F793">
        <v>4</v>
      </c>
      <c r="G793">
        <v>2</v>
      </c>
      <c r="H793" t="s">
        <v>25</v>
      </c>
      <c r="I793" t="s">
        <v>31</v>
      </c>
      <c r="J793" t="s">
        <v>32</v>
      </c>
      <c r="K793" t="str">
        <f t="shared" si="24"/>
        <v>savignia.frontata</v>
      </c>
      <c r="M793" s="4">
        <v>1</v>
      </c>
      <c r="S793" s="2">
        <f t="shared" si="25"/>
        <v>1</v>
      </c>
    </row>
    <row r="794" spans="1:19" x14ac:dyDescent="0.25">
      <c r="A794">
        <v>985</v>
      </c>
      <c r="B794" s="29">
        <v>45083</v>
      </c>
      <c r="C794" s="29">
        <v>45590</v>
      </c>
      <c r="D794" t="s">
        <v>132</v>
      </c>
      <c r="E794" t="s">
        <v>88</v>
      </c>
      <c r="F794">
        <v>4</v>
      </c>
      <c r="G794">
        <v>2</v>
      </c>
      <c r="H794" t="s">
        <v>25</v>
      </c>
      <c r="I794" t="s">
        <v>26</v>
      </c>
      <c r="J794" t="s">
        <v>27</v>
      </c>
      <c r="K794" t="str">
        <f t="shared" si="24"/>
        <v>oedothorax.fuscus</v>
      </c>
      <c r="M794" s="4">
        <v>2</v>
      </c>
      <c r="O794" s="1">
        <v>1</v>
      </c>
      <c r="S794" s="2">
        <f t="shared" si="25"/>
        <v>3</v>
      </c>
    </row>
    <row r="795" spans="1:19" x14ac:dyDescent="0.25">
      <c r="A795">
        <v>985</v>
      </c>
      <c r="B795" s="29">
        <v>45083</v>
      </c>
      <c r="C795" s="29">
        <v>45590</v>
      </c>
      <c r="D795" t="s">
        <v>132</v>
      </c>
      <c r="E795" t="s">
        <v>88</v>
      </c>
      <c r="F795">
        <v>4</v>
      </c>
      <c r="G795">
        <v>2</v>
      </c>
      <c r="H795" t="s">
        <v>25</v>
      </c>
      <c r="I795" t="s">
        <v>45</v>
      </c>
      <c r="J795" t="s">
        <v>46</v>
      </c>
      <c r="K795" t="str">
        <f t="shared" si="24"/>
        <v>tenuiphantes.tenuis</v>
      </c>
      <c r="O795" s="1">
        <v>1</v>
      </c>
      <c r="S795" s="2">
        <f t="shared" si="25"/>
        <v>1</v>
      </c>
    </row>
    <row r="796" spans="1:19" x14ac:dyDescent="0.25">
      <c r="A796">
        <v>985</v>
      </c>
      <c r="B796" s="29">
        <v>45083</v>
      </c>
      <c r="C796" s="29">
        <v>45590</v>
      </c>
      <c r="D796" t="s">
        <v>132</v>
      </c>
      <c r="E796" t="s">
        <v>88</v>
      </c>
      <c r="F796">
        <v>4</v>
      </c>
      <c r="G796">
        <v>2</v>
      </c>
      <c r="H796" t="s">
        <v>25</v>
      </c>
      <c r="I796" t="s">
        <v>26</v>
      </c>
      <c r="J796" t="s">
        <v>37</v>
      </c>
      <c r="K796" t="str">
        <f t="shared" si="24"/>
        <v>oedothorax.retusus</v>
      </c>
      <c r="O796" s="1">
        <v>1</v>
      </c>
      <c r="S796" s="2">
        <f t="shared" si="25"/>
        <v>1</v>
      </c>
    </row>
    <row r="797" spans="1:19" x14ac:dyDescent="0.25">
      <c r="A797">
        <v>985</v>
      </c>
      <c r="B797" s="29">
        <v>45083</v>
      </c>
      <c r="C797" s="29">
        <v>45590</v>
      </c>
      <c r="D797" t="s">
        <v>132</v>
      </c>
      <c r="E797" t="s">
        <v>88</v>
      </c>
      <c r="F797">
        <v>4</v>
      </c>
      <c r="G797">
        <v>2</v>
      </c>
      <c r="H797" t="s">
        <v>25</v>
      </c>
      <c r="I797" t="s">
        <v>35</v>
      </c>
      <c r="J797" t="s">
        <v>36</v>
      </c>
      <c r="K797" t="str">
        <f t="shared" si="24"/>
        <v>gongylidiellum.vivum</v>
      </c>
      <c r="M797" s="4">
        <v>1</v>
      </c>
      <c r="S797" s="2">
        <f t="shared" si="25"/>
        <v>1</v>
      </c>
    </row>
    <row r="798" spans="1:19" x14ac:dyDescent="0.25">
      <c r="A798">
        <v>988</v>
      </c>
      <c r="B798" s="29">
        <v>45083</v>
      </c>
      <c r="C798" s="29">
        <v>45590</v>
      </c>
      <c r="D798" t="s">
        <v>132</v>
      </c>
      <c r="E798" t="s">
        <v>88</v>
      </c>
      <c r="F798">
        <v>5</v>
      </c>
      <c r="G798">
        <v>2</v>
      </c>
      <c r="H798" t="s">
        <v>49</v>
      </c>
      <c r="I798" t="s">
        <v>49</v>
      </c>
      <c r="J798" t="s">
        <v>16</v>
      </c>
      <c r="K798" t="str">
        <f t="shared" si="24"/>
        <v>immature.immature</v>
      </c>
      <c r="Q798" s="28">
        <v>5</v>
      </c>
      <c r="S798" s="2">
        <f t="shared" si="25"/>
        <v>5</v>
      </c>
    </row>
    <row r="799" spans="1:19" x14ac:dyDescent="0.25">
      <c r="A799">
        <v>988</v>
      </c>
      <c r="B799" s="29">
        <v>45083</v>
      </c>
      <c r="C799" s="29">
        <v>45590</v>
      </c>
      <c r="D799" t="s">
        <v>132</v>
      </c>
      <c r="E799" t="s">
        <v>88</v>
      </c>
      <c r="F799">
        <v>5</v>
      </c>
      <c r="G799">
        <v>2</v>
      </c>
      <c r="H799" t="s">
        <v>28</v>
      </c>
      <c r="I799" t="s">
        <v>29</v>
      </c>
      <c r="J799" t="s">
        <v>30</v>
      </c>
      <c r="K799" t="str">
        <f t="shared" si="24"/>
        <v>pachygnatha.degeeri</v>
      </c>
      <c r="M799" s="4">
        <v>11</v>
      </c>
      <c r="O799" s="1">
        <v>11</v>
      </c>
      <c r="S799" s="2">
        <f t="shared" si="25"/>
        <v>22</v>
      </c>
    </row>
    <row r="800" spans="1:19" x14ac:dyDescent="0.25">
      <c r="A800">
        <v>988</v>
      </c>
      <c r="B800" s="29">
        <v>45083</v>
      </c>
      <c r="C800" s="29">
        <v>45590</v>
      </c>
      <c r="D800" t="s">
        <v>132</v>
      </c>
      <c r="E800" t="s">
        <v>88</v>
      </c>
      <c r="F800">
        <v>5</v>
      </c>
      <c r="G800">
        <v>2</v>
      </c>
      <c r="H800" t="s">
        <v>21</v>
      </c>
      <c r="I800" t="s">
        <v>22</v>
      </c>
      <c r="J800" t="s">
        <v>23</v>
      </c>
      <c r="K800" t="str">
        <f t="shared" si="24"/>
        <v>pardosa.pullata</v>
      </c>
      <c r="M800" s="4">
        <v>8</v>
      </c>
      <c r="S800" s="2">
        <f t="shared" si="25"/>
        <v>8</v>
      </c>
    </row>
    <row r="801" spans="1:19" x14ac:dyDescent="0.25">
      <c r="A801">
        <v>988</v>
      </c>
      <c r="B801" s="29">
        <v>45083</v>
      </c>
      <c r="C801" s="29">
        <v>45590</v>
      </c>
      <c r="D801" t="s">
        <v>132</v>
      </c>
      <c r="E801" t="s">
        <v>88</v>
      </c>
      <c r="F801">
        <v>5</v>
      </c>
      <c r="G801">
        <v>2</v>
      </c>
      <c r="H801" t="s">
        <v>21</v>
      </c>
      <c r="I801" t="s">
        <v>22</v>
      </c>
      <c r="J801" t="s">
        <v>76</v>
      </c>
      <c r="K801" t="str">
        <f t="shared" si="24"/>
        <v>pardosa.amentata</v>
      </c>
      <c r="M801" s="4">
        <v>1</v>
      </c>
      <c r="S801" s="2">
        <f t="shared" si="25"/>
        <v>1</v>
      </c>
    </row>
    <row r="802" spans="1:19" x14ac:dyDescent="0.25">
      <c r="A802">
        <v>988</v>
      </c>
      <c r="B802" s="29">
        <v>45083</v>
      </c>
      <c r="C802" s="29">
        <v>45590</v>
      </c>
      <c r="D802" t="s">
        <v>132</v>
      </c>
      <c r="E802" t="s">
        <v>88</v>
      </c>
      <c r="F802">
        <v>5</v>
      </c>
      <c r="G802">
        <v>2</v>
      </c>
      <c r="H802" t="s">
        <v>21</v>
      </c>
      <c r="I802" t="s">
        <v>22</v>
      </c>
      <c r="J802" t="s">
        <v>24</v>
      </c>
      <c r="K802" t="str">
        <f t="shared" si="24"/>
        <v>pardosa.palustris</v>
      </c>
      <c r="M802" s="4">
        <v>5</v>
      </c>
      <c r="O802" s="1">
        <v>1</v>
      </c>
      <c r="S802" s="2">
        <f t="shared" si="25"/>
        <v>6</v>
      </c>
    </row>
    <row r="803" spans="1:19" x14ac:dyDescent="0.25">
      <c r="A803">
        <v>988</v>
      </c>
      <c r="B803" s="29">
        <v>45083</v>
      </c>
      <c r="C803" s="29">
        <v>45590</v>
      </c>
      <c r="D803" t="s">
        <v>132</v>
      </c>
      <c r="E803" t="s">
        <v>88</v>
      </c>
      <c r="F803">
        <v>5</v>
      </c>
      <c r="G803">
        <v>2</v>
      </c>
      <c r="H803" t="s">
        <v>25</v>
      </c>
      <c r="I803" t="s">
        <v>33</v>
      </c>
      <c r="J803" t="s">
        <v>40</v>
      </c>
      <c r="K803" t="str">
        <f t="shared" si="24"/>
        <v>erigone.atra</v>
      </c>
      <c r="M803" s="4">
        <v>1</v>
      </c>
      <c r="S803" s="2">
        <f t="shared" si="25"/>
        <v>1</v>
      </c>
    </row>
    <row r="804" spans="1:19" x14ac:dyDescent="0.25">
      <c r="A804">
        <v>988</v>
      </c>
      <c r="B804" s="29">
        <v>45083</v>
      </c>
      <c r="C804" s="29">
        <v>45590</v>
      </c>
      <c r="D804" t="s">
        <v>132</v>
      </c>
      <c r="E804" t="s">
        <v>88</v>
      </c>
      <c r="F804">
        <v>5</v>
      </c>
      <c r="G804">
        <v>2</v>
      </c>
      <c r="H804" t="s">
        <v>25</v>
      </c>
      <c r="I804" t="s">
        <v>33</v>
      </c>
      <c r="J804" t="s">
        <v>34</v>
      </c>
      <c r="K804" t="str">
        <f t="shared" ref="K804:K867" si="26">LOWER(I804&amp;"."&amp;J804)</f>
        <v>erigone.dentipalpis</v>
      </c>
      <c r="M804" s="4">
        <v>3</v>
      </c>
      <c r="S804" s="2">
        <f t="shared" si="25"/>
        <v>3</v>
      </c>
    </row>
    <row r="805" spans="1:19" x14ac:dyDescent="0.25">
      <c r="A805">
        <v>988</v>
      </c>
      <c r="B805" s="29">
        <v>45083</v>
      </c>
      <c r="C805" s="29">
        <v>45590</v>
      </c>
      <c r="D805" t="s">
        <v>132</v>
      </c>
      <c r="E805" t="s">
        <v>88</v>
      </c>
      <c r="F805">
        <v>5</v>
      </c>
      <c r="G805">
        <v>2</v>
      </c>
      <c r="H805" t="s">
        <v>25</v>
      </c>
      <c r="I805" t="s">
        <v>31</v>
      </c>
      <c r="J805" t="s">
        <v>32</v>
      </c>
      <c r="K805" t="str">
        <f t="shared" si="26"/>
        <v>savignia.frontata</v>
      </c>
      <c r="M805" s="4">
        <v>2</v>
      </c>
      <c r="O805" s="1">
        <v>2</v>
      </c>
      <c r="S805" s="2">
        <f t="shared" si="25"/>
        <v>4</v>
      </c>
    </row>
    <row r="806" spans="1:19" x14ac:dyDescent="0.25">
      <c r="A806">
        <v>988</v>
      </c>
      <c r="B806" s="29">
        <v>45083</v>
      </c>
      <c r="C806" s="29">
        <v>45590</v>
      </c>
      <c r="D806" t="s">
        <v>132</v>
      </c>
      <c r="E806" t="s">
        <v>88</v>
      </c>
      <c r="F806">
        <v>5</v>
      </c>
      <c r="G806">
        <v>2</v>
      </c>
      <c r="H806" t="s">
        <v>25</v>
      </c>
      <c r="I806" t="s">
        <v>38</v>
      </c>
      <c r="J806" t="s">
        <v>39</v>
      </c>
      <c r="K806" t="str">
        <f t="shared" si="26"/>
        <v>bathyphantes.gracilis</v>
      </c>
      <c r="M806" s="4">
        <v>2</v>
      </c>
      <c r="O806" s="1">
        <v>1</v>
      </c>
      <c r="S806" s="2">
        <f t="shared" si="25"/>
        <v>3</v>
      </c>
    </row>
    <row r="807" spans="1:19" x14ac:dyDescent="0.25">
      <c r="A807">
        <v>988</v>
      </c>
      <c r="B807" s="29">
        <v>45083</v>
      </c>
      <c r="C807" s="29">
        <v>45590</v>
      </c>
      <c r="D807" t="s">
        <v>132</v>
      </c>
      <c r="E807" t="s">
        <v>88</v>
      </c>
      <c r="F807">
        <v>5</v>
      </c>
      <c r="G807">
        <v>2</v>
      </c>
      <c r="H807" t="s">
        <v>25</v>
      </c>
      <c r="I807" t="s">
        <v>26</v>
      </c>
      <c r="J807" t="s">
        <v>27</v>
      </c>
      <c r="K807" t="str">
        <f t="shared" si="26"/>
        <v>oedothorax.fuscus</v>
      </c>
      <c r="M807" s="4">
        <v>1</v>
      </c>
      <c r="O807" s="1">
        <v>8</v>
      </c>
      <c r="S807" s="2">
        <f t="shared" si="25"/>
        <v>9</v>
      </c>
    </row>
    <row r="808" spans="1:19" x14ac:dyDescent="0.25">
      <c r="A808">
        <v>988</v>
      </c>
      <c r="B808" s="29">
        <v>45083</v>
      </c>
      <c r="C808" s="29">
        <v>45590</v>
      </c>
      <c r="D808" t="s">
        <v>132</v>
      </c>
      <c r="E808" t="s">
        <v>88</v>
      </c>
      <c r="F808">
        <v>5</v>
      </c>
      <c r="G808">
        <v>2</v>
      </c>
      <c r="H808" t="s">
        <v>25</v>
      </c>
      <c r="I808" t="s">
        <v>35</v>
      </c>
      <c r="J808" t="s">
        <v>36</v>
      </c>
      <c r="K808" t="str">
        <f t="shared" si="26"/>
        <v>gongylidiellum.vivum</v>
      </c>
      <c r="M808" s="4">
        <v>3</v>
      </c>
      <c r="S808" s="2">
        <f t="shared" si="25"/>
        <v>3</v>
      </c>
    </row>
    <row r="809" spans="1:19" x14ac:dyDescent="0.25">
      <c r="A809">
        <v>988</v>
      </c>
      <c r="B809" s="29">
        <v>45083</v>
      </c>
      <c r="C809" s="29">
        <v>45590</v>
      </c>
      <c r="D809" t="s">
        <v>132</v>
      </c>
      <c r="E809" t="s">
        <v>88</v>
      </c>
      <c r="F809">
        <v>5</v>
      </c>
      <c r="G809">
        <v>2</v>
      </c>
      <c r="H809" t="s">
        <v>25</v>
      </c>
      <c r="I809" t="s">
        <v>26</v>
      </c>
      <c r="J809" t="s">
        <v>37</v>
      </c>
      <c r="K809" t="str">
        <f t="shared" si="26"/>
        <v>oedothorax.retusus</v>
      </c>
      <c r="M809" s="4">
        <v>1</v>
      </c>
      <c r="S809" s="2">
        <f t="shared" si="25"/>
        <v>1</v>
      </c>
    </row>
    <row r="810" spans="1:19" x14ac:dyDescent="0.25">
      <c r="A810">
        <v>991</v>
      </c>
      <c r="B810" s="29">
        <v>45085</v>
      </c>
      <c r="C810" s="29">
        <v>45590</v>
      </c>
      <c r="D810" t="s">
        <v>136</v>
      </c>
      <c r="E810" t="s">
        <v>88</v>
      </c>
      <c r="F810">
        <v>1</v>
      </c>
      <c r="G810">
        <v>2</v>
      </c>
      <c r="H810" t="s">
        <v>28</v>
      </c>
      <c r="I810" t="s">
        <v>29</v>
      </c>
      <c r="J810" t="s">
        <v>30</v>
      </c>
      <c r="K810" t="str">
        <f t="shared" si="26"/>
        <v>pachygnatha.degeeri</v>
      </c>
      <c r="M810" s="4">
        <v>12</v>
      </c>
      <c r="O810" s="1">
        <v>4</v>
      </c>
      <c r="S810" s="2">
        <f t="shared" si="25"/>
        <v>16</v>
      </c>
    </row>
    <row r="811" spans="1:19" x14ac:dyDescent="0.25">
      <c r="A811">
        <v>991</v>
      </c>
      <c r="B811" s="29">
        <v>45085</v>
      </c>
      <c r="C811" s="29">
        <v>45590</v>
      </c>
      <c r="D811" t="s">
        <v>136</v>
      </c>
      <c r="E811" t="s">
        <v>88</v>
      </c>
      <c r="F811">
        <v>1</v>
      </c>
      <c r="G811">
        <v>2</v>
      </c>
      <c r="H811" t="s">
        <v>21</v>
      </c>
      <c r="I811" t="s">
        <v>22</v>
      </c>
      <c r="J811" t="s">
        <v>24</v>
      </c>
      <c r="K811" t="str">
        <f t="shared" si="26"/>
        <v>pardosa.palustris</v>
      </c>
      <c r="M811" s="4">
        <v>5</v>
      </c>
      <c r="O811" s="1">
        <v>1</v>
      </c>
      <c r="S811" s="2">
        <f t="shared" si="25"/>
        <v>6</v>
      </c>
    </row>
    <row r="812" spans="1:19" x14ac:dyDescent="0.25">
      <c r="A812">
        <v>991</v>
      </c>
      <c r="B812" s="29">
        <v>45085</v>
      </c>
      <c r="C812" s="29">
        <v>45590</v>
      </c>
      <c r="D812" t="s">
        <v>136</v>
      </c>
      <c r="E812" t="s">
        <v>88</v>
      </c>
      <c r="F812">
        <v>1</v>
      </c>
      <c r="G812">
        <v>2</v>
      </c>
      <c r="H812" t="s">
        <v>21</v>
      </c>
      <c r="I812" t="s">
        <v>22</v>
      </c>
      <c r="J812" t="s">
        <v>23</v>
      </c>
      <c r="K812" t="str">
        <f t="shared" si="26"/>
        <v>pardosa.pullata</v>
      </c>
      <c r="M812" s="4">
        <v>5</v>
      </c>
      <c r="S812" s="2">
        <f t="shared" si="25"/>
        <v>5</v>
      </c>
    </row>
    <row r="813" spans="1:19" x14ac:dyDescent="0.25">
      <c r="A813">
        <v>991</v>
      </c>
      <c r="B813" s="29">
        <v>45085</v>
      </c>
      <c r="C813" s="29">
        <v>45590</v>
      </c>
      <c r="D813" t="s">
        <v>136</v>
      </c>
      <c r="E813" t="s">
        <v>88</v>
      </c>
      <c r="F813">
        <v>1</v>
      </c>
      <c r="G813">
        <v>2</v>
      </c>
      <c r="H813" t="s">
        <v>25</v>
      </c>
      <c r="I813" t="s">
        <v>33</v>
      </c>
      <c r="J813" t="s">
        <v>34</v>
      </c>
      <c r="K813" t="str">
        <f t="shared" si="26"/>
        <v>erigone.dentipalpis</v>
      </c>
      <c r="M813" s="4">
        <v>10</v>
      </c>
      <c r="S813" s="2">
        <f t="shared" si="25"/>
        <v>10</v>
      </c>
    </row>
    <row r="814" spans="1:19" x14ac:dyDescent="0.25">
      <c r="A814">
        <v>991</v>
      </c>
      <c r="B814" s="29">
        <v>45085</v>
      </c>
      <c r="C814" s="29">
        <v>45590</v>
      </c>
      <c r="D814" t="s">
        <v>136</v>
      </c>
      <c r="E814" t="s">
        <v>88</v>
      </c>
      <c r="F814">
        <v>1</v>
      </c>
      <c r="G814">
        <v>2</v>
      </c>
      <c r="H814" t="s">
        <v>25</v>
      </c>
      <c r="I814" t="s">
        <v>31</v>
      </c>
      <c r="J814" t="s">
        <v>32</v>
      </c>
      <c r="K814" t="str">
        <f t="shared" si="26"/>
        <v>savignia.frontata</v>
      </c>
      <c r="M814" s="4">
        <v>3</v>
      </c>
      <c r="O814" s="1">
        <v>1</v>
      </c>
      <c r="S814" s="2">
        <f t="shared" si="25"/>
        <v>4</v>
      </c>
    </row>
    <row r="815" spans="1:19" x14ac:dyDescent="0.25">
      <c r="A815">
        <v>991</v>
      </c>
      <c r="B815" s="29">
        <v>45085</v>
      </c>
      <c r="C815" s="29">
        <v>45590</v>
      </c>
      <c r="D815" t="s">
        <v>136</v>
      </c>
      <c r="E815" t="s">
        <v>88</v>
      </c>
      <c r="F815">
        <v>1</v>
      </c>
      <c r="G815">
        <v>2</v>
      </c>
      <c r="H815" t="s">
        <v>25</v>
      </c>
      <c r="I815" t="s">
        <v>26</v>
      </c>
      <c r="J815" t="s">
        <v>27</v>
      </c>
      <c r="K815" t="str">
        <f t="shared" si="26"/>
        <v>oedothorax.fuscus</v>
      </c>
      <c r="O815" s="1">
        <v>3</v>
      </c>
      <c r="S815" s="2">
        <f t="shared" si="25"/>
        <v>3</v>
      </c>
    </row>
    <row r="816" spans="1:19" x14ac:dyDescent="0.25">
      <c r="A816">
        <v>991</v>
      </c>
      <c r="B816" s="29">
        <v>45085</v>
      </c>
      <c r="C816" s="29">
        <v>45590</v>
      </c>
      <c r="D816" t="s">
        <v>136</v>
      </c>
      <c r="E816" t="s">
        <v>88</v>
      </c>
      <c r="F816">
        <v>1</v>
      </c>
      <c r="G816">
        <v>2</v>
      </c>
      <c r="H816" t="s">
        <v>25</v>
      </c>
      <c r="I816" t="s">
        <v>38</v>
      </c>
      <c r="J816" t="s">
        <v>39</v>
      </c>
      <c r="K816" t="str">
        <f t="shared" si="26"/>
        <v>bathyphantes.gracilis</v>
      </c>
      <c r="M816" s="4">
        <v>3</v>
      </c>
      <c r="O816" s="1">
        <v>1</v>
      </c>
      <c r="S816" s="2">
        <f t="shared" si="25"/>
        <v>4</v>
      </c>
    </row>
    <row r="817" spans="1:19" x14ac:dyDescent="0.25">
      <c r="A817">
        <v>991</v>
      </c>
      <c r="B817" s="29">
        <v>45085</v>
      </c>
      <c r="C817" s="29">
        <v>45590</v>
      </c>
      <c r="D817" t="s">
        <v>136</v>
      </c>
      <c r="E817" t="s">
        <v>88</v>
      </c>
      <c r="F817">
        <v>1</v>
      </c>
      <c r="G817">
        <v>2</v>
      </c>
      <c r="H817" t="s">
        <v>25</v>
      </c>
      <c r="I817" t="s">
        <v>26</v>
      </c>
      <c r="J817" t="s">
        <v>37</v>
      </c>
      <c r="K817" t="str">
        <f t="shared" si="26"/>
        <v>oedothorax.retusus</v>
      </c>
      <c r="M817" s="4">
        <v>1</v>
      </c>
      <c r="S817" s="2">
        <f t="shared" si="25"/>
        <v>1</v>
      </c>
    </row>
    <row r="818" spans="1:19" x14ac:dyDescent="0.25">
      <c r="A818">
        <v>991</v>
      </c>
      <c r="B818" s="29">
        <v>45085</v>
      </c>
      <c r="C818" s="29">
        <v>45590</v>
      </c>
      <c r="D818" t="s">
        <v>136</v>
      </c>
      <c r="E818" t="s">
        <v>88</v>
      </c>
      <c r="F818">
        <v>1</v>
      </c>
      <c r="G818">
        <v>2</v>
      </c>
      <c r="H818" t="s">
        <v>49</v>
      </c>
      <c r="I818" t="s">
        <v>49</v>
      </c>
      <c r="J818" t="s">
        <v>16</v>
      </c>
      <c r="K818" t="str">
        <f t="shared" si="26"/>
        <v>immature.immature</v>
      </c>
      <c r="Q818" s="28">
        <v>1</v>
      </c>
      <c r="S818" s="2">
        <f t="shared" si="25"/>
        <v>1</v>
      </c>
    </row>
    <row r="819" spans="1:19" x14ac:dyDescent="0.25">
      <c r="A819">
        <v>994</v>
      </c>
      <c r="B819" s="29">
        <v>45085</v>
      </c>
      <c r="C819" s="29">
        <v>45590</v>
      </c>
      <c r="D819" t="s">
        <v>136</v>
      </c>
      <c r="E819" t="s">
        <v>88</v>
      </c>
      <c r="F819">
        <v>2</v>
      </c>
      <c r="G819">
        <v>2</v>
      </c>
      <c r="H819" t="s">
        <v>28</v>
      </c>
      <c r="I819" t="s">
        <v>29</v>
      </c>
      <c r="J819" t="s">
        <v>30</v>
      </c>
      <c r="K819" t="str">
        <f t="shared" si="26"/>
        <v>pachygnatha.degeeri</v>
      </c>
      <c r="M819" s="4">
        <v>5</v>
      </c>
      <c r="O819" s="1">
        <v>10</v>
      </c>
      <c r="S819" s="2">
        <f t="shared" si="25"/>
        <v>15</v>
      </c>
    </row>
    <row r="820" spans="1:19" x14ac:dyDescent="0.25">
      <c r="A820">
        <v>994</v>
      </c>
      <c r="B820" s="29">
        <v>45085</v>
      </c>
      <c r="C820" s="29">
        <v>45590</v>
      </c>
      <c r="D820" t="s">
        <v>136</v>
      </c>
      <c r="E820" t="s">
        <v>88</v>
      </c>
      <c r="F820">
        <v>2</v>
      </c>
      <c r="G820">
        <v>2</v>
      </c>
      <c r="H820" t="s">
        <v>21</v>
      </c>
      <c r="I820" t="s">
        <v>22</v>
      </c>
      <c r="J820" t="s">
        <v>24</v>
      </c>
      <c r="K820" t="str">
        <f t="shared" si="26"/>
        <v>pardosa.palustris</v>
      </c>
      <c r="M820" s="4">
        <v>5</v>
      </c>
      <c r="S820" s="2">
        <f t="shared" si="25"/>
        <v>5</v>
      </c>
    </row>
    <row r="821" spans="1:19" x14ac:dyDescent="0.25">
      <c r="A821">
        <v>994</v>
      </c>
      <c r="B821" s="29">
        <v>45085</v>
      </c>
      <c r="C821" s="29">
        <v>45590</v>
      </c>
      <c r="D821" t="s">
        <v>136</v>
      </c>
      <c r="E821" t="s">
        <v>88</v>
      </c>
      <c r="F821">
        <v>2</v>
      </c>
      <c r="G821">
        <v>2</v>
      </c>
      <c r="H821" t="s">
        <v>21</v>
      </c>
      <c r="I821" t="s">
        <v>22</v>
      </c>
      <c r="J821" t="s">
        <v>23</v>
      </c>
      <c r="K821" t="str">
        <f t="shared" si="26"/>
        <v>pardosa.pullata</v>
      </c>
      <c r="M821" s="4">
        <v>2</v>
      </c>
      <c r="S821" s="2">
        <f t="shared" si="25"/>
        <v>2</v>
      </c>
    </row>
    <row r="822" spans="1:19" x14ac:dyDescent="0.25">
      <c r="A822">
        <v>994</v>
      </c>
      <c r="B822" s="29">
        <v>45085</v>
      </c>
      <c r="C822" s="29">
        <v>45590</v>
      </c>
      <c r="D822" t="s">
        <v>136</v>
      </c>
      <c r="E822" t="s">
        <v>88</v>
      </c>
      <c r="F822">
        <v>2</v>
      </c>
      <c r="G822">
        <v>2</v>
      </c>
      <c r="H822" t="s">
        <v>25</v>
      </c>
      <c r="I822" t="s">
        <v>33</v>
      </c>
      <c r="J822" t="s">
        <v>34</v>
      </c>
      <c r="K822" t="str">
        <f t="shared" si="26"/>
        <v>erigone.dentipalpis</v>
      </c>
      <c r="M822" s="4">
        <v>13</v>
      </c>
      <c r="S822" s="2">
        <f t="shared" si="25"/>
        <v>13</v>
      </c>
    </row>
    <row r="823" spans="1:19" x14ac:dyDescent="0.25">
      <c r="A823">
        <v>994</v>
      </c>
      <c r="B823" s="29">
        <v>45085</v>
      </c>
      <c r="C823" s="29">
        <v>45590</v>
      </c>
      <c r="D823" t="s">
        <v>136</v>
      </c>
      <c r="E823" t="s">
        <v>88</v>
      </c>
      <c r="F823">
        <v>2</v>
      </c>
      <c r="G823">
        <v>2</v>
      </c>
      <c r="H823" t="s">
        <v>25</v>
      </c>
      <c r="I823" t="s">
        <v>38</v>
      </c>
      <c r="J823" t="s">
        <v>39</v>
      </c>
      <c r="K823" t="str">
        <f t="shared" si="26"/>
        <v>bathyphantes.gracilis</v>
      </c>
      <c r="M823" s="4">
        <v>3</v>
      </c>
      <c r="O823" s="1">
        <v>1</v>
      </c>
      <c r="S823" s="2">
        <f t="shared" si="25"/>
        <v>4</v>
      </c>
    </row>
    <row r="824" spans="1:19" x14ac:dyDescent="0.25">
      <c r="A824">
        <v>994</v>
      </c>
      <c r="B824" s="29">
        <v>45085</v>
      </c>
      <c r="C824" s="29">
        <v>45590</v>
      </c>
      <c r="D824" t="s">
        <v>136</v>
      </c>
      <c r="E824" t="s">
        <v>88</v>
      </c>
      <c r="F824">
        <v>2</v>
      </c>
      <c r="G824">
        <v>2</v>
      </c>
      <c r="H824" t="s">
        <v>25</v>
      </c>
      <c r="I824" t="s">
        <v>31</v>
      </c>
      <c r="J824" t="s">
        <v>32</v>
      </c>
      <c r="K824" t="str">
        <f t="shared" si="26"/>
        <v>savignia.frontata</v>
      </c>
      <c r="M824" s="4">
        <v>2</v>
      </c>
      <c r="O824" s="1">
        <v>3</v>
      </c>
      <c r="S824" s="2">
        <f t="shared" si="25"/>
        <v>5</v>
      </c>
    </row>
    <row r="825" spans="1:19" x14ac:dyDescent="0.25">
      <c r="A825">
        <v>994</v>
      </c>
      <c r="B825" s="29">
        <v>45085</v>
      </c>
      <c r="C825" s="29">
        <v>45590</v>
      </c>
      <c r="D825" t="s">
        <v>136</v>
      </c>
      <c r="E825" t="s">
        <v>88</v>
      </c>
      <c r="F825">
        <v>2</v>
      </c>
      <c r="G825">
        <v>2</v>
      </c>
      <c r="H825" t="s">
        <v>25</v>
      </c>
      <c r="I825" t="s">
        <v>26</v>
      </c>
      <c r="J825" t="s">
        <v>27</v>
      </c>
      <c r="K825" t="str">
        <f t="shared" si="26"/>
        <v>oedothorax.fuscus</v>
      </c>
      <c r="O825" s="1">
        <v>2</v>
      </c>
      <c r="S825" s="2">
        <f t="shared" si="25"/>
        <v>2</v>
      </c>
    </row>
    <row r="826" spans="1:19" x14ac:dyDescent="0.25">
      <c r="A826">
        <v>994</v>
      </c>
      <c r="B826" s="29">
        <v>45085</v>
      </c>
      <c r="C826" s="29">
        <v>45590</v>
      </c>
      <c r="D826" t="s">
        <v>136</v>
      </c>
      <c r="E826" t="s">
        <v>88</v>
      </c>
      <c r="F826">
        <v>2</v>
      </c>
      <c r="G826">
        <v>2</v>
      </c>
      <c r="H826" t="s">
        <v>25</v>
      </c>
      <c r="I826" t="s">
        <v>97</v>
      </c>
      <c r="J826" t="s">
        <v>98</v>
      </c>
      <c r="K826" t="str">
        <f t="shared" si="26"/>
        <v>micrargus.herbigradus</v>
      </c>
      <c r="M826" s="4">
        <v>1</v>
      </c>
      <c r="S826" s="2">
        <f t="shared" si="25"/>
        <v>1</v>
      </c>
    </row>
    <row r="827" spans="1:19" x14ac:dyDescent="0.25">
      <c r="A827">
        <v>994</v>
      </c>
      <c r="B827" s="29">
        <v>45085</v>
      </c>
      <c r="C827" s="29">
        <v>45590</v>
      </c>
      <c r="D827" t="s">
        <v>136</v>
      </c>
      <c r="E827" t="s">
        <v>88</v>
      </c>
      <c r="F827">
        <v>2</v>
      </c>
      <c r="G827">
        <v>2</v>
      </c>
      <c r="H827" t="s">
        <v>25</v>
      </c>
      <c r="I827" t="s">
        <v>33</v>
      </c>
      <c r="J827" t="s">
        <v>40</v>
      </c>
      <c r="K827" t="str">
        <f t="shared" si="26"/>
        <v>erigone.atra</v>
      </c>
      <c r="M827" s="4">
        <v>1</v>
      </c>
      <c r="S827" s="2">
        <f t="shared" si="25"/>
        <v>1</v>
      </c>
    </row>
    <row r="828" spans="1:19" x14ac:dyDescent="0.25">
      <c r="A828">
        <v>994</v>
      </c>
      <c r="B828" s="29">
        <v>45085</v>
      </c>
      <c r="C828" s="29">
        <v>45590</v>
      </c>
      <c r="D828" t="s">
        <v>136</v>
      </c>
      <c r="E828" t="s">
        <v>88</v>
      </c>
      <c r="F828">
        <v>2</v>
      </c>
      <c r="G828">
        <v>2</v>
      </c>
      <c r="H828" t="s">
        <v>25</v>
      </c>
      <c r="I828" t="s">
        <v>26</v>
      </c>
      <c r="J828" t="s">
        <v>37</v>
      </c>
      <c r="K828" t="str">
        <f t="shared" si="26"/>
        <v>oedothorax.retusus</v>
      </c>
      <c r="M828" s="4">
        <v>1</v>
      </c>
      <c r="S828" s="2">
        <f t="shared" si="25"/>
        <v>1</v>
      </c>
    </row>
    <row r="829" spans="1:19" x14ac:dyDescent="0.25">
      <c r="A829">
        <v>994</v>
      </c>
      <c r="B829" s="29">
        <v>45085</v>
      </c>
      <c r="C829" s="29">
        <v>45590</v>
      </c>
      <c r="D829" t="s">
        <v>136</v>
      </c>
      <c r="E829" t="s">
        <v>88</v>
      </c>
      <c r="F829">
        <v>2</v>
      </c>
      <c r="G829">
        <v>2</v>
      </c>
      <c r="H829" t="s">
        <v>49</v>
      </c>
      <c r="I829" t="s">
        <v>49</v>
      </c>
      <c r="J829" t="s">
        <v>16</v>
      </c>
      <c r="K829" t="str">
        <f t="shared" si="26"/>
        <v>immature.immature</v>
      </c>
      <c r="Q829" s="28">
        <v>1</v>
      </c>
      <c r="S829" s="2">
        <f t="shared" si="25"/>
        <v>1</v>
      </c>
    </row>
    <row r="830" spans="1:19" x14ac:dyDescent="0.25">
      <c r="A830">
        <v>997</v>
      </c>
      <c r="B830" s="29">
        <v>45085</v>
      </c>
      <c r="C830" s="29" t="s">
        <v>137</v>
      </c>
      <c r="D830" t="s">
        <v>136</v>
      </c>
      <c r="E830" t="s">
        <v>88</v>
      </c>
      <c r="F830">
        <v>3</v>
      </c>
      <c r="G830">
        <v>2</v>
      </c>
      <c r="H830" t="s">
        <v>28</v>
      </c>
      <c r="I830" t="s">
        <v>29</v>
      </c>
      <c r="J830" t="s">
        <v>30</v>
      </c>
      <c r="K830" t="str">
        <f t="shared" si="26"/>
        <v>pachygnatha.degeeri</v>
      </c>
      <c r="M830" s="4">
        <v>6</v>
      </c>
      <c r="O830" s="1">
        <v>9</v>
      </c>
      <c r="S830" s="2">
        <f t="shared" si="25"/>
        <v>15</v>
      </c>
    </row>
    <row r="831" spans="1:19" x14ac:dyDescent="0.25">
      <c r="A831">
        <v>997</v>
      </c>
      <c r="B831" s="29">
        <v>45085</v>
      </c>
      <c r="C831" s="29" t="s">
        <v>137</v>
      </c>
      <c r="D831" t="s">
        <v>136</v>
      </c>
      <c r="E831" t="s">
        <v>88</v>
      </c>
      <c r="F831">
        <v>3</v>
      </c>
      <c r="G831">
        <v>2</v>
      </c>
      <c r="H831" t="s">
        <v>21</v>
      </c>
      <c r="I831" t="s">
        <v>22</v>
      </c>
      <c r="J831" t="s">
        <v>23</v>
      </c>
      <c r="K831" t="str">
        <f t="shared" si="26"/>
        <v>pardosa.pullata</v>
      </c>
      <c r="M831" s="4">
        <v>11</v>
      </c>
      <c r="S831" s="2">
        <f t="shared" si="25"/>
        <v>11</v>
      </c>
    </row>
    <row r="832" spans="1:19" x14ac:dyDescent="0.25">
      <c r="A832">
        <v>997</v>
      </c>
      <c r="B832" s="29">
        <v>45085</v>
      </c>
      <c r="C832" s="29" t="s">
        <v>137</v>
      </c>
      <c r="D832" t="s">
        <v>136</v>
      </c>
      <c r="E832" t="s">
        <v>88</v>
      </c>
      <c r="F832">
        <v>3</v>
      </c>
      <c r="G832">
        <v>2</v>
      </c>
      <c r="H832" t="s">
        <v>21</v>
      </c>
      <c r="I832" t="s">
        <v>22</v>
      </c>
      <c r="J832" t="s">
        <v>24</v>
      </c>
      <c r="K832" t="str">
        <f t="shared" si="26"/>
        <v>pardosa.palustris</v>
      </c>
      <c r="M832" s="4">
        <v>4</v>
      </c>
      <c r="S832" s="2">
        <f t="shared" si="25"/>
        <v>4</v>
      </c>
    </row>
    <row r="833" spans="1:19" x14ac:dyDescent="0.25">
      <c r="A833">
        <v>997</v>
      </c>
      <c r="B833" s="29">
        <v>45085</v>
      </c>
      <c r="C833" s="29" t="s">
        <v>137</v>
      </c>
      <c r="D833" t="s">
        <v>136</v>
      </c>
      <c r="E833" t="s">
        <v>88</v>
      </c>
      <c r="F833">
        <v>3</v>
      </c>
      <c r="G833">
        <v>2</v>
      </c>
      <c r="H833" t="s">
        <v>25</v>
      </c>
      <c r="I833" t="s">
        <v>31</v>
      </c>
      <c r="J833" t="s">
        <v>32</v>
      </c>
      <c r="K833" t="str">
        <f t="shared" si="26"/>
        <v>savignia.frontata</v>
      </c>
      <c r="M833" s="4">
        <v>3</v>
      </c>
      <c r="O833" s="1">
        <v>4</v>
      </c>
      <c r="S833" s="2">
        <f t="shared" si="25"/>
        <v>7</v>
      </c>
    </row>
    <row r="834" spans="1:19" x14ac:dyDescent="0.25">
      <c r="A834">
        <v>997</v>
      </c>
      <c r="B834" s="29">
        <v>45085</v>
      </c>
      <c r="C834" s="29" t="s">
        <v>137</v>
      </c>
      <c r="D834" t="s">
        <v>136</v>
      </c>
      <c r="E834" t="s">
        <v>88</v>
      </c>
      <c r="F834">
        <v>3</v>
      </c>
      <c r="G834">
        <v>2</v>
      </c>
      <c r="H834" t="s">
        <v>25</v>
      </c>
      <c r="I834" t="s">
        <v>62</v>
      </c>
      <c r="J834" t="s">
        <v>63</v>
      </c>
      <c r="K834" t="str">
        <f t="shared" si="26"/>
        <v>walckenaeria.vigilax</v>
      </c>
      <c r="M834" s="4">
        <v>1</v>
      </c>
      <c r="S834" s="2">
        <f t="shared" ref="S834:S897" si="27">SUM(M834,O834,Q834,R834)</f>
        <v>1</v>
      </c>
    </row>
    <row r="835" spans="1:19" x14ac:dyDescent="0.25">
      <c r="A835">
        <v>997</v>
      </c>
      <c r="B835" s="29">
        <v>45085</v>
      </c>
      <c r="C835" s="29" t="s">
        <v>137</v>
      </c>
      <c r="D835" t="s">
        <v>136</v>
      </c>
      <c r="E835" t="s">
        <v>88</v>
      </c>
      <c r="F835">
        <v>3</v>
      </c>
      <c r="G835">
        <v>2</v>
      </c>
      <c r="H835" t="s">
        <v>25</v>
      </c>
      <c r="I835" t="s">
        <v>43</v>
      </c>
      <c r="J835" t="s">
        <v>44</v>
      </c>
      <c r="K835" t="str">
        <f t="shared" si="26"/>
        <v>dicymbium.nigrum</v>
      </c>
      <c r="O835" s="1">
        <v>1</v>
      </c>
      <c r="S835" s="2">
        <f t="shared" si="27"/>
        <v>1</v>
      </c>
    </row>
    <row r="836" spans="1:19" x14ac:dyDescent="0.25">
      <c r="A836">
        <v>997</v>
      </c>
      <c r="B836" s="29">
        <v>45085</v>
      </c>
      <c r="C836" s="29" t="s">
        <v>137</v>
      </c>
      <c r="D836" t="s">
        <v>136</v>
      </c>
      <c r="E836" t="s">
        <v>88</v>
      </c>
      <c r="F836">
        <v>3</v>
      </c>
      <c r="G836">
        <v>2</v>
      </c>
      <c r="H836" t="s">
        <v>25</v>
      </c>
      <c r="I836" t="s">
        <v>45</v>
      </c>
      <c r="J836" t="s">
        <v>46</v>
      </c>
      <c r="K836" t="str">
        <f t="shared" si="26"/>
        <v>tenuiphantes.tenuis</v>
      </c>
      <c r="M836" s="4">
        <v>2</v>
      </c>
      <c r="N836">
        <v>2</v>
      </c>
      <c r="O836" s="1">
        <v>2</v>
      </c>
      <c r="S836" s="2">
        <f t="shared" si="27"/>
        <v>4</v>
      </c>
    </row>
    <row r="837" spans="1:19" x14ac:dyDescent="0.25">
      <c r="A837">
        <v>997</v>
      </c>
      <c r="B837" s="29">
        <v>45085</v>
      </c>
      <c r="C837" s="29" t="s">
        <v>137</v>
      </c>
      <c r="D837" t="s">
        <v>136</v>
      </c>
      <c r="E837" t="s">
        <v>88</v>
      </c>
      <c r="F837">
        <v>3</v>
      </c>
      <c r="G837">
        <v>2</v>
      </c>
      <c r="H837" t="s">
        <v>49</v>
      </c>
      <c r="I837" t="s">
        <v>49</v>
      </c>
      <c r="J837" t="s">
        <v>16</v>
      </c>
      <c r="K837" t="str">
        <f t="shared" si="26"/>
        <v>immature.immature</v>
      </c>
      <c r="Q837" s="28">
        <v>3</v>
      </c>
      <c r="S837" s="2">
        <f t="shared" si="27"/>
        <v>3</v>
      </c>
    </row>
    <row r="838" spans="1:19" x14ac:dyDescent="0.25">
      <c r="A838">
        <v>997</v>
      </c>
      <c r="B838" s="29">
        <v>45085</v>
      </c>
      <c r="C838" s="29" t="s">
        <v>137</v>
      </c>
      <c r="D838" t="s">
        <v>136</v>
      </c>
      <c r="E838" t="s">
        <v>88</v>
      </c>
      <c r="F838">
        <v>3</v>
      </c>
      <c r="G838">
        <v>2</v>
      </c>
      <c r="H838" t="s">
        <v>25</v>
      </c>
      <c r="I838" t="s">
        <v>26</v>
      </c>
      <c r="J838" t="s">
        <v>27</v>
      </c>
      <c r="K838" t="str">
        <f t="shared" si="26"/>
        <v>oedothorax.fuscus</v>
      </c>
      <c r="O838" s="1">
        <v>5</v>
      </c>
      <c r="S838" s="2">
        <f t="shared" si="27"/>
        <v>5</v>
      </c>
    </row>
    <row r="839" spans="1:19" x14ac:dyDescent="0.25">
      <c r="A839">
        <v>997</v>
      </c>
      <c r="B839" s="29">
        <v>45085</v>
      </c>
      <c r="C839" s="29" t="s">
        <v>137</v>
      </c>
      <c r="D839" t="s">
        <v>136</v>
      </c>
      <c r="E839" t="s">
        <v>88</v>
      </c>
      <c r="F839">
        <v>3</v>
      </c>
      <c r="G839">
        <v>2</v>
      </c>
      <c r="H839" t="s">
        <v>25</v>
      </c>
      <c r="I839" t="s">
        <v>38</v>
      </c>
      <c r="J839" t="s">
        <v>39</v>
      </c>
      <c r="K839" t="str">
        <f t="shared" si="26"/>
        <v>bathyphantes.gracilis</v>
      </c>
      <c r="M839" s="4">
        <v>1</v>
      </c>
      <c r="S839" s="2">
        <f t="shared" si="27"/>
        <v>1</v>
      </c>
    </row>
    <row r="840" spans="1:19" x14ac:dyDescent="0.25">
      <c r="A840">
        <v>997</v>
      </c>
      <c r="B840" s="29">
        <v>45085</v>
      </c>
      <c r="C840" s="29" t="s">
        <v>137</v>
      </c>
      <c r="D840" t="s">
        <v>136</v>
      </c>
      <c r="E840" t="s">
        <v>88</v>
      </c>
      <c r="F840">
        <v>3</v>
      </c>
      <c r="G840">
        <v>2</v>
      </c>
      <c r="H840" t="s">
        <v>25</v>
      </c>
      <c r="I840" t="s">
        <v>33</v>
      </c>
      <c r="J840" t="s">
        <v>34</v>
      </c>
      <c r="K840" t="str">
        <f t="shared" si="26"/>
        <v>erigone.dentipalpis</v>
      </c>
      <c r="M840" s="4">
        <v>15</v>
      </c>
      <c r="S840" s="2">
        <f t="shared" si="27"/>
        <v>15</v>
      </c>
    </row>
    <row r="841" spans="1:19" x14ac:dyDescent="0.25">
      <c r="A841">
        <v>997</v>
      </c>
      <c r="B841" s="29">
        <v>45085</v>
      </c>
      <c r="C841" s="29" t="s">
        <v>137</v>
      </c>
      <c r="D841" t="s">
        <v>136</v>
      </c>
      <c r="E841" t="s">
        <v>88</v>
      </c>
      <c r="F841">
        <v>3</v>
      </c>
      <c r="G841">
        <v>2</v>
      </c>
      <c r="H841" t="s">
        <v>25</v>
      </c>
      <c r="I841" t="s">
        <v>33</v>
      </c>
      <c r="J841" t="s">
        <v>40</v>
      </c>
      <c r="K841" t="str">
        <f t="shared" si="26"/>
        <v>erigone.atra</v>
      </c>
      <c r="M841" s="4">
        <v>4</v>
      </c>
      <c r="S841" s="2">
        <f t="shared" si="27"/>
        <v>4</v>
      </c>
    </row>
    <row r="842" spans="1:19" x14ac:dyDescent="0.25">
      <c r="A842">
        <v>1000</v>
      </c>
      <c r="B842" s="29">
        <v>45085</v>
      </c>
      <c r="C842" s="29" t="s">
        <v>137</v>
      </c>
      <c r="D842" t="s">
        <v>136</v>
      </c>
      <c r="E842" t="s">
        <v>88</v>
      </c>
      <c r="F842">
        <v>4</v>
      </c>
      <c r="G842">
        <v>2</v>
      </c>
      <c r="H842" t="s">
        <v>21</v>
      </c>
      <c r="I842" t="s">
        <v>22</v>
      </c>
      <c r="J842" t="s">
        <v>23</v>
      </c>
      <c r="K842" t="str">
        <f t="shared" si="26"/>
        <v>pardosa.pullata</v>
      </c>
      <c r="M842" s="4">
        <v>1</v>
      </c>
      <c r="S842" s="2">
        <f t="shared" si="27"/>
        <v>1</v>
      </c>
    </row>
    <row r="843" spans="1:19" x14ac:dyDescent="0.25">
      <c r="A843">
        <v>1000</v>
      </c>
      <c r="B843" s="29">
        <v>45085</v>
      </c>
      <c r="C843" s="29" t="s">
        <v>137</v>
      </c>
      <c r="D843" t="s">
        <v>136</v>
      </c>
      <c r="E843" t="s">
        <v>88</v>
      </c>
      <c r="F843">
        <v>4</v>
      </c>
      <c r="G843">
        <v>2</v>
      </c>
      <c r="H843" t="s">
        <v>21</v>
      </c>
      <c r="I843" t="s">
        <v>22</v>
      </c>
      <c r="J843" t="s">
        <v>24</v>
      </c>
      <c r="K843" t="str">
        <f t="shared" si="26"/>
        <v>pardosa.palustris</v>
      </c>
      <c r="M843" s="4">
        <v>1</v>
      </c>
      <c r="S843" s="2">
        <f t="shared" si="27"/>
        <v>1</v>
      </c>
    </row>
    <row r="844" spans="1:19" x14ac:dyDescent="0.25">
      <c r="A844">
        <v>1000</v>
      </c>
      <c r="B844" s="29">
        <v>45085</v>
      </c>
      <c r="C844" s="29" t="s">
        <v>137</v>
      </c>
      <c r="D844" t="s">
        <v>136</v>
      </c>
      <c r="E844" t="s">
        <v>88</v>
      </c>
      <c r="F844">
        <v>4</v>
      </c>
      <c r="G844">
        <v>2</v>
      </c>
      <c r="H844" t="s">
        <v>28</v>
      </c>
      <c r="I844" t="s">
        <v>29</v>
      </c>
      <c r="J844" t="s">
        <v>30</v>
      </c>
      <c r="K844" t="str">
        <f t="shared" si="26"/>
        <v>pachygnatha.degeeri</v>
      </c>
      <c r="M844" s="4">
        <v>4</v>
      </c>
      <c r="O844" s="1">
        <v>5</v>
      </c>
      <c r="S844" s="2">
        <f t="shared" si="27"/>
        <v>9</v>
      </c>
    </row>
    <row r="845" spans="1:19" x14ac:dyDescent="0.25">
      <c r="A845">
        <v>1000</v>
      </c>
      <c r="B845" s="29">
        <v>45085</v>
      </c>
      <c r="C845" s="29" t="s">
        <v>137</v>
      </c>
      <c r="D845" t="s">
        <v>136</v>
      </c>
      <c r="E845" t="s">
        <v>88</v>
      </c>
      <c r="F845">
        <v>4</v>
      </c>
      <c r="G845">
        <v>2</v>
      </c>
      <c r="H845" t="s">
        <v>25</v>
      </c>
      <c r="I845" t="s">
        <v>33</v>
      </c>
      <c r="J845" t="s">
        <v>34</v>
      </c>
      <c r="K845" t="str">
        <f t="shared" si="26"/>
        <v>erigone.dentipalpis</v>
      </c>
      <c r="M845" s="4">
        <v>14</v>
      </c>
      <c r="S845" s="2">
        <f t="shared" si="27"/>
        <v>14</v>
      </c>
    </row>
    <row r="846" spans="1:19" x14ac:dyDescent="0.25">
      <c r="A846">
        <v>1000</v>
      </c>
      <c r="B846" s="29">
        <v>45085</v>
      </c>
      <c r="C846" s="29" t="s">
        <v>137</v>
      </c>
      <c r="D846" t="s">
        <v>136</v>
      </c>
      <c r="E846" t="s">
        <v>88</v>
      </c>
      <c r="F846">
        <v>4</v>
      </c>
      <c r="G846">
        <v>2</v>
      </c>
      <c r="H846" t="s">
        <v>25</v>
      </c>
      <c r="I846" t="s">
        <v>33</v>
      </c>
      <c r="J846" t="s">
        <v>40</v>
      </c>
      <c r="K846" t="str">
        <f t="shared" si="26"/>
        <v>erigone.atra</v>
      </c>
      <c r="M846" s="4">
        <v>5</v>
      </c>
      <c r="O846" s="1">
        <v>1</v>
      </c>
      <c r="P846">
        <v>1</v>
      </c>
      <c r="S846" s="2">
        <f t="shared" si="27"/>
        <v>6</v>
      </c>
    </row>
    <row r="847" spans="1:19" x14ac:dyDescent="0.25">
      <c r="A847">
        <v>1000</v>
      </c>
      <c r="B847" s="29">
        <v>45085</v>
      </c>
      <c r="C847" s="29" t="s">
        <v>137</v>
      </c>
      <c r="D847" t="s">
        <v>136</v>
      </c>
      <c r="E847" t="s">
        <v>88</v>
      </c>
      <c r="F847">
        <v>4</v>
      </c>
      <c r="G847">
        <v>2</v>
      </c>
      <c r="H847" t="s">
        <v>25</v>
      </c>
      <c r="I847" t="s">
        <v>26</v>
      </c>
      <c r="J847" t="s">
        <v>27</v>
      </c>
      <c r="K847" t="str">
        <f t="shared" si="26"/>
        <v>oedothorax.fuscus</v>
      </c>
      <c r="O847" s="1">
        <v>6</v>
      </c>
      <c r="S847" s="2">
        <f t="shared" si="27"/>
        <v>6</v>
      </c>
    </row>
    <row r="848" spans="1:19" x14ac:dyDescent="0.25">
      <c r="A848">
        <v>1000</v>
      </c>
      <c r="B848" s="29">
        <v>45085</v>
      </c>
      <c r="C848" s="29" t="s">
        <v>137</v>
      </c>
      <c r="D848" t="s">
        <v>136</v>
      </c>
      <c r="E848" t="s">
        <v>88</v>
      </c>
      <c r="F848">
        <v>4</v>
      </c>
      <c r="G848">
        <v>2</v>
      </c>
      <c r="H848" t="s">
        <v>25</v>
      </c>
      <c r="I848" t="s">
        <v>45</v>
      </c>
      <c r="J848" t="s">
        <v>46</v>
      </c>
      <c r="K848" t="str">
        <f t="shared" si="26"/>
        <v>tenuiphantes.tenuis</v>
      </c>
      <c r="O848" s="1">
        <v>1</v>
      </c>
      <c r="S848" s="2">
        <f t="shared" si="27"/>
        <v>1</v>
      </c>
    </row>
    <row r="849" spans="1:19" x14ac:dyDescent="0.25">
      <c r="A849">
        <v>1000</v>
      </c>
      <c r="B849" s="29">
        <v>45085</v>
      </c>
      <c r="C849" s="29" t="s">
        <v>137</v>
      </c>
      <c r="D849" t="s">
        <v>136</v>
      </c>
      <c r="E849" t="s">
        <v>88</v>
      </c>
      <c r="F849">
        <v>4</v>
      </c>
      <c r="G849">
        <v>2</v>
      </c>
      <c r="H849" t="s">
        <v>25</v>
      </c>
      <c r="I849" t="s">
        <v>31</v>
      </c>
      <c r="J849" t="s">
        <v>32</v>
      </c>
      <c r="K849" t="str">
        <f t="shared" si="26"/>
        <v>savignia.frontata</v>
      </c>
      <c r="M849" s="4">
        <v>1</v>
      </c>
      <c r="O849" s="1">
        <v>1</v>
      </c>
      <c r="S849" s="2">
        <f t="shared" si="27"/>
        <v>2</v>
      </c>
    </row>
    <row r="850" spans="1:19" x14ac:dyDescent="0.25">
      <c r="A850">
        <v>1000</v>
      </c>
      <c r="B850" s="29">
        <v>45085</v>
      </c>
      <c r="C850" s="29" t="s">
        <v>137</v>
      </c>
      <c r="D850" t="s">
        <v>136</v>
      </c>
      <c r="E850" t="s">
        <v>88</v>
      </c>
      <c r="F850">
        <v>4</v>
      </c>
      <c r="G850">
        <v>2</v>
      </c>
      <c r="H850" t="s">
        <v>25</v>
      </c>
      <c r="I850" t="s">
        <v>38</v>
      </c>
      <c r="J850" t="s">
        <v>39</v>
      </c>
      <c r="K850" t="str">
        <f t="shared" si="26"/>
        <v>bathyphantes.gracilis</v>
      </c>
      <c r="M850" s="4">
        <v>1</v>
      </c>
      <c r="S850" s="2">
        <f t="shared" si="27"/>
        <v>1</v>
      </c>
    </row>
    <row r="851" spans="1:19" x14ac:dyDescent="0.25">
      <c r="A851">
        <v>1000</v>
      </c>
      <c r="B851" s="29">
        <v>45085</v>
      </c>
      <c r="C851" s="29" t="s">
        <v>137</v>
      </c>
      <c r="D851" t="s">
        <v>136</v>
      </c>
      <c r="E851" t="s">
        <v>88</v>
      </c>
      <c r="F851">
        <v>4</v>
      </c>
      <c r="G851">
        <v>2</v>
      </c>
      <c r="H851" t="s">
        <v>25</v>
      </c>
      <c r="I851" t="s">
        <v>35</v>
      </c>
      <c r="J851" t="s">
        <v>36</v>
      </c>
      <c r="K851" t="str">
        <f t="shared" si="26"/>
        <v>gongylidiellum.vivum</v>
      </c>
      <c r="M851" s="4">
        <v>1</v>
      </c>
      <c r="S851" s="2">
        <f t="shared" si="27"/>
        <v>1</v>
      </c>
    </row>
    <row r="852" spans="1:19" x14ac:dyDescent="0.25">
      <c r="A852">
        <v>1003</v>
      </c>
      <c r="B852" s="29">
        <v>45085</v>
      </c>
      <c r="C852" s="29">
        <v>45595</v>
      </c>
      <c r="D852" t="s">
        <v>136</v>
      </c>
      <c r="E852" t="s">
        <v>88</v>
      </c>
      <c r="F852">
        <v>5</v>
      </c>
      <c r="G852">
        <v>2</v>
      </c>
      <c r="H852" t="s">
        <v>28</v>
      </c>
      <c r="I852" t="s">
        <v>29</v>
      </c>
      <c r="J852" t="s">
        <v>30</v>
      </c>
      <c r="K852" t="str">
        <f t="shared" si="26"/>
        <v>pachygnatha.degeeri</v>
      </c>
      <c r="M852" s="4">
        <v>1</v>
      </c>
      <c r="O852" s="1">
        <v>5</v>
      </c>
      <c r="S852" s="2">
        <f t="shared" si="27"/>
        <v>6</v>
      </c>
    </row>
    <row r="853" spans="1:19" x14ac:dyDescent="0.25">
      <c r="A853">
        <v>1003</v>
      </c>
      <c r="B853" s="29">
        <v>45085</v>
      </c>
      <c r="C853" s="29">
        <v>45595</v>
      </c>
      <c r="D853" t="s">
        <v>136</v>
      </c>
      <c r="E853" t="s">
        <v>88</v>
      </c>
      <c r="F853">
        <v>5</v>
      </c>
      <c r="G853">
        <v>2</v>
      </c>
      <c r="H853" t="s">
        <v>21</v>
      </c>
      <c r="I853" t="s">
        <v>22</v>
      </c>
      <c r="J853" t="s">
        <v>24</v>
      </c>
      <c r="K853" t="str">
        <f t="shared" si="26"/>
        <v>pardosa.palustris</v>
      </c>
      <c r="M853" s="4">
        <v>5</v>
      </c>
      <c r="S853" s="2">
        <f t="shared" si="27"/>
        <v>5</v>
      </c>
    </row>
    <row r="854" spans="1:19" x14ac:dyDescent="0.25">
      <c r="A854">
        <v>1003</v>
      </c>
      <c r="B854" s="29">
        <v>45085</v>
      </c>
      <c r="C854" s="29">
        <v>45595</v>
      </c>
      <c r="D854" t="s">
        <v>136</v>
      </c>
      <c r="E854" t="s">
        <v>88</v>
      </c>
      <c r="F854">
        <v>5</v>
      </c>
      <c r="G854">
        <v>2</v>
      </c>
      <c r="H854" t="s">
        <v>21</v>
      </c>
      <c r="I854" t="s">
        <v>22</v>
      </c>
      <c r="J854" t="s">
        <v>23</v>
      </c>
      <c r="K854" t="str">
        <f t="shared" si="26"/>
        <v>pardosa.pullata</v>
      </c>
      <c r="M854" s="4">
        <v>2</v>
      </c>
      <c r="S854" s="2">
        <f t="shared" si="27"/>
        <v>2</v>
      </c>
    </row>
    <row r="855" spans="1:19" x14ac:dyDescent="0.25">
      <c r="A855">
        <v>1003</v>
      </c>
      <c r="B855" s="29">
        <v>45085</v>
      </c>
      <c r="C855" s="29">
        <v>45595</v>
      </c>
      <c r="D855" t="s">
        <v>136</v>
      </c>
      <c r="E855" t="s">
        <v>88</v>
      </c>
      <c r="F855">
        <v>5</v>
      </c>
      <c r="G855">
        <v>2</v>
      </c>
      <c r="H855" t="s">
        <v>25</v>
      </c>
      <c r="I855" t="s">
        <v>33</v>
      </c>
      <c r="J855" t="s">
        <v>34</v>
      </c>
      <c r="K855" t="str">
        <f t="shared" si="26"/>
        <v>erigone.dentipalpis</v>
      </c>
      <c r="M855" s="4">
        <v>18</v>
      </c>
      <c r="O855" s="1">
        <v>1</v>
      </c>
      <c r="S855" s="2">
        <f t="shared" si="27"/>
        <v>19</v>
      </c>
    </row>
    <row r="856" spans="1:19" x14ac:dyDescent="0.25">
      <c r="A856">
        <v>1003</v>
      </c>
      <c r="B856" s="29">
        <v>45085</v>
      </c>
      <c r="C856" s="29">
        <v>45595</v>
      </c>
      <c r="D856" t="s">
        <v>136</v>
      </c>
      <c r="E856" t="s">
        <v>88</v>
      </c>
      <c r="F856">
        <v>5</v>
      </c>
      <c r="G856">
        <v>2</v>
      </c>
      <c r="H856" t="s">
        <v>25</v>
      </c>
      <c r="I856" t="s">
        <v>33</v>
      </c>
      <c r="J856" t="s">
        <v>40</v>
      </c>
      <c r="K856" t="str">
        <f t="shared" si="26"/>
        <v>erigone.atra</v>
      </c>
      <c r="M856" s="4">
        <v>3</v>
      </c>
      <c r="S856" s="2">
        <f t="shared" si="27"/>
        <v>3</v>
      </c>
    </row>
    <row r="857" spans="1:19" x14ac:dyDescent="0.25">
      <c r="A857">
        <v>1003</v>
      </c>
      <c r="B857" s="29">
        <v>45085</v>
      </c>
      <c r="C857" s="29">
        <v>45595</v>
      </c>
      <c r="D857" t="s">
        <v>136</v>
      </c>
      <c r="E857" t="s">
        <v>88</v>
      </c>
      <c r="F857">
        <v>5</v>
      </c>
      <c r="G857">
        <v>2</v>
      </c>
      <c r="H857" t="s">
        <v>25</v>
      </c>
      <c r="I857" t="s">
        <v>31</v>
      </c>
      <c r="J857" t="s">
        <v>32</v>
      </c>
      <c r="K857" t="str">
        <f t="shared" si="26"/>
        <v>savignia.frontata</v>
      </c>
      <c r="M857" s="4">
        <v>2</v>
      </c>
      <c r="O857" s="1">
        <v>2</v>
      </c>
      <c r="S857" s="2">
        <f t="shared" si="27"/>
        <v>4</v>
      </c>
    </row>
    <row r="858" spans="1:19" x14ac:dyDescent="0.25">
      <c r="A858">
        <v>1003</v>
      </c>
      <c r="B858" s="29">
        <v>45085</v>
      </c>
      <c r="C858" s="29">
        <v>45595</v>
      </c>
      <c r="D858" t="s">
        <v>136</v>
      </c>
      <c r="E858" t="s">
        <v>88</v>
      </c>
      <c r="F858">
        <v>5</v>
      </c>
      <c r="G858">
        <v>2</v>
      </c>
      <c r="H858" t="s">
        <v>25</v>
      </c>
      <c r="I858" t="s">
        <v>26</v>
      </c>
      <c r="J858" t="s">
        <v>27</v>
      </c>
      <c r="K858" t="str">
        <f t="shared" si="26"/>
        <v>oedothorax.fuscus</v>
      </c>
      <c r="O858" s="1">
        <v>8</v>
      </c>
      <c r="S858" s="2">
        <f t="shared" si="27"/>
        <v>8</v>
      </c>
    </row>
    <row r="859" spans="1:19" x14ac:dyDescent="0.25">
      <c r="A859">
        <v>1003</v>
      </c>
      <c r="B859" s="29">
        <v>45085</v>
      </c>
      <c r="C859" s="29">
        <v>45595</v>
      </c>
      <c r="D859" t="s">
        <v>136</v>
      </c>
      <c r="E859" t="s">
        <v>88</v>
      </c>
      <c r="F859">
        <v>5</v>
      </c>
      <c r="G859">
        <v>2</v>
      </c>
      <c r="H859" t="s">
        <v>25</v>
      </c>
      <c r="I859" t="s">
        <v>26</v>
      </c>
      <c r="J859" t="s">
        <v>37</v>
      </c>
      <c r="K859" t="str">
        <f t="shared" si="26"/>
        <v>oedothorax.retusus</v>
      </c>
      <c r="M859" s="4">
        <v>2</v>
      </c>
      <c r="O859" s="1">
        <v>1</v>
      </c>
      <c r="S859" s="2">
        <f t="shared" si="27"/>
        <v>3</v>
      </c>
    </row>
    <row r="860" spans="1:19" x14ac:dyDescent="0.25">
      <c r="A860">
        <v>1003</v>
      </c>
      <c r="B860" s="29">
        <v>45085</v>
      </c>
      <c r="C860" s="29">
        <v>45595</v>
      </c>
      <c r="D860" t="s">
        <v>136</v>
      </c>
      <c r="E860" t="s">
        <v>88</v>
      </c>
      <c r="F860">
        <v>5</v>
      </c>
      <c r="G860">
        <v>2</v>
      </c>
      <c r="H860" t="s">
        <v>25</v>
      </c>
      <c r="I860" t="s">
        <v>38</v>
      </c>
      <c r="J860" t="s">
        <v>39</v>
      </c>
      <c r="K860" t="str">
        <f t="shared" si="26"/>
        <v>bathyphantes.gracilis</v>
      </c>
      <c r="M860" s="4">
        <v>2</v>
      </c>
      <c r="O860" s="1">
        <v>2</v>
      </c>
      <c r="S860" s="2">
        <f t="shared" si="27"/>
        <v>4</v>
      </c>
    </row>
    <row r="861" spans="1:19" x14ac:dyDescent="0.25">
      <c r="A861">
        <v>1003</v>
      </c>
      <c r="B861" s="29">
        <v>45085</v>
      </c>
      <c r="C861" s="29">
        <v>45595</v>
      </c>
      <c r="D861" t="s">
        <v>136</v>
      </c>
      <c r="E861" t="s">
        <v>88</v>
      </c>
      <c r="F861">
        <v>5</v>
      </c>
      <c r="G861">
        <v>2</v>
      </c>
      <c r="H861" t="s">
        <v>25</v>
      </c>
      <c r="I861" t="s">
        <v>26</v>
      </c>
      <c r="J861" t="s">
        <v>138</v>
      </c>
      <c r="K861" t="str">
        <f t="shared" si="26"/>
        <v>oedothorax.gibbosus</v>
      </c>
      <c r="M861" s="4">
        <v>1</v>
      </c>
      <c r="N861">
        <v>1</v>
      </c>
      <c r="S861" s="2">
        <f t="shared" si="27"/>
        <v>1</v>
      </c>
    </row>
    <row r="862" spans="1:19" x14ac:dyDescent="0.25">
      <c r="A862">
        <v>1003</v>
      </c>
      <c r="B862" s="29">
        <v>45085</v>
      </c>
      <c r="C862" s="29">
        <v>45595</v>
      </c>
      <c r="D862" t="s">
        <v>136</v>
      </c>
      <c r="E862" t="s">
        <v>88</v>
      </c>
      <c r="F862">
        <v>5</v>
      </c>
      <c r="G862">
        <v>2</v>
      </c>
      <c r="H862" t="s">
        <v>25</v>
      </c>
      <c r="I862" t="s">
        <v>35</v>
      </c>
      <c r="J862" t="s">
        <v>36</v>
      </c>
      <c r="K862" t="str">
        <f t="shared" si="26"/>
        <v>gongylidiellum.vivum</v>
      </c>
      <c r="M862" s="4">
        <v>2</v>
      </c>
      <c r="S862" s="2">
        <f t="shared" si="27"/>
        <v>2</v>
      </c>
    </row>
    <row r="863" spans="1:19" x14ac:dyDescent="0.25">
      <c r="A863">
        <v>1003</v>
      </c>
      <c r="B863" s="29">
        <v>45085</v>
      </c>
      <c r="C863" s="29">
        <v>45595</v>
      </c>
      <c r="D863" t="s">
        <v>136</v>
      </c>
      <c r="E863" t="s">
        <v>88</v>
      </c>
      <c r="F863">
        <v>5</v>
      </c>
      <c r="G863">
        <v>2</v>
      </c>
      <c r="H863" t="s">
        <v>49</v>
      </c>
      <c r="I863" t="s">
        <v>49</v>
      </c>
      <c r="J863" t="s">
        <v>16</v>
      </c>
      <c r="K863" t="str">
        <f t="shared" si="26"/>
        <v>immature.immature</v>
      </c>
      <c r="Q863" s="28">
        <v>2</v>
      </c>
      <c r="S863" s="2">
        <f t="shared" si="27"/>
        <v>2</v>
      </c>
    </row>
    <row r="864" spans="1:19" x14ac:dyDescent="0.25">
      <c r="A864">
        <v>1003</v>
      </c>
      <c r="B864" s="29">
        <v>45085</v>
      </c>
      <c r="C864" s="29">
        <v>45595</v>
      </c>
      <c r="D864" t="s">
        <v>136</v>
      </c>
      <c r="E864" t="s">
        <v>88</v>
      </c>
      <c r="F864">
        <v>5</v>
      </c>
      <c r="G864">
        <v>2</v>
      </c>
      <c r="H864" t="s">
        <v>25</v>
      </c>
      <c r="I864" t="s">
        <v>45</v>
      </c>
      <c r="J864" t="s">
        <v>46</v>
      </c>
      <c r="K864" t="str">
        <f t="shared" si="26"/>
        <v>tenuiphantes.tenuis</v>
      </c>
      <c r="M864" s="4">
        <v>1</v>
      </c>
      <c r="O864" s="1">
        <v>1</v>
      </c>
      <c r="S864" s="2">
        <f t="shared" si="27"/>
        <v>2</v>
      </c>
    </row>
    <row r="865" spans="1:19" x14ac:dyDescent="0.25">
      <c r="A865">
        <v>1006</v>
      </c>
      <c r="B865" s="29">
        <v>37779</v>
      </c>
      <c r="C865" s="29">
        <v>38290</v>
      </c>
      <c r="D865" t="s">
        <v>139</v>
      </c>
      <c r="E865" t="s">
        <v>88</v>
      </c>
      <c r="F865">
        <v>1</v>
      </c>
      <c r="G865">
        <v>2</v>
      </c>
      <c r="H865" t="s">
        <v>28</v>
      </c>
      <c r="I865" t="s">
        <v>29</v>
      </c>
      <c r="J865" t="s">
        <v>30</v>
      </c>
      <c r="K865" t="str">
        <f t="shared" si="26"/>
        <v>pachygnatha.degeeri</v>
      </c>
      <c r="M865" s="4">
        <v>2</v>
      </c>
      <c r="O865" s="1">
        <v>5</v>
      </c>
      <c r="S865" s="2">
        <f t="shared" si="27"/>
        <v>7</v>
      </c>
    </row>
    <row r="866" spans="1:19" x14ac:dyDescent="0.25">
      <c r="A866">
        <v>1006</v>
      </c>
      <c r="B866" s="29">
        <v>37779</v>
      </c>
      <c r="C866" s="29">
        <v>38290</v>
      </c>
      <c r="D866" t="s">
        <v>139</v>
      </c>
      <c r="E866" t="s">
        <v>88</v>
      </c>
      <c r="F866">
        <v>1</v>
      </c>
      <c r="G866">
        <v>2</v>
      </c>
      <c r="H866" t="s">
        <v>21</v>
      </c>
      <c r="I866" t="s">
        <v>22</v>
      </c>
      <c r="J866" t="s">
        <v>24</v>
      </c>
      <c r="K866" t="str">
        <f t="shared" si="26"/>
        <v>pardosa.palustris</v>
      </c>
      <c r="M866" s="4">
        <v>2</v>
      </c>
      <c r="O866" s="1">
        <v>1</v>
      </c>
      <c r="S866" s="2">
        <f t="shared" si="27"/>
        <v>3</v>
      </c>
    </row>
    <row r="867" spans="1:19" x14ac:dyDescent="0.25">
      <c r="A867">
        <v>1006</v>
      </c>
      <c r="B867" s="29">
        <v>37779</v>
      </c>
      <c r="C867" s="29">
        <v>38290</v>
      </c>
      <c r="D867" t="s">
        <v>139</v>
      </c>
      <c r="E867" t="s">
        <v>88</v>
      </c>
      <c r="F867">
        <v>1</v>
      </c>
      <c r="G867">
        <v>2</v>
      </c>
      <c r="H867" t="s">
        <v>21</v>
      </c>
      <c r="I867" t="s">
        <v>22</v>
      </c>
      <c r="J867" t="s">
        <v>23</v>
      </c>
      <c r="K867" t="str">
        <f t="shared" si="26"/>
        <v>pardosa.pullata</v>
      </c>
      <c r="M867" s="4">
        <v>3</v>
      </c>
      <c r="S867" s="2">
        <f t="shared" si="27"/>
        <v>3</v>
      </c>
    </row>
    <row r="868" spans="1:19" x14ac:dyDescent="0.25">
      <c r="A868">
        <v>1006</v>
      </c>
      <c r="B868" s="29">
        <v>37779</v>
      </c>
      <c r="C868" s="29">
        <v>38290</v>
      </c>
      <c r="D868" t="s">
        <v>139</v>
      </c>
      <c r="E868" t="s">
        <v>88</v>
      </c>
      <c r="F868">
        <v>1</v>
      </c>
      <c r="G868">
        <v>2</v>
      </c>
      <c r="H868" t="s">
        <v>25</v>
      </c>
      <c r="I868" t="s">
        <v>31</v>
      </c>
      <c r="J868" t="s">
        <v>32</v>
      </c>
      <c r="K868" t="str">
        <f t="shared" ref="K868:K931" si="28">LOWER(I868&amp;"."&amp;J868)</f>
        <v>savignia.frontata</v>
      </c>
      <c r="M868" s="4">
        <v>4</v>
      </c>
      <c r="S868" s="2">
        <f t="shared" si="27"/>
        <v>4</v>
      </c>
    </row>
    <row r="869" spans="1:19" x14ac:dyDescent="0.25">
      <c r="A869">
        <v>1006</v>
      </c>
      <c r="B869" s="29">
        <v>37779</v>
      </c>
      <c r="C869" s="29">
        <v>38290</v>
      </c>
      <c r="D869" t="s">
        <v>139</v>
      </c>
      <c r="E869" t="s">
        <v>88</v>
      </c>
      <c r="F869">
        <v>1</v>
      </c>
      <c r="G869">
        <v>2</v>
      </c>
      <c r="H869" t="s">
        <v>25</v>
      </c>
      <c r="I869" t="s">
        <v>43</v>
      </c>
      <c r="J869" t="s">
        <v>96</v>
      </c>
      <c r="K869" t="str">
        <f t="shared" si="28"/>
        <v>dicymbium.tibiale</v>
      </c>
      <c r="M869" s="4">
        <v>1</v>
      </c>
      <c r="N869">
        <v>1</v>
      </c>
      <c r="S869" s="2">
        <f t="shared" si="27"/>
        <v>1</v>
      </c>
    </row>
    <row r="870" spans="1:19" x14ac:dyDescent="0.25">
      <c r="A870">
        <v>1006</v>
      </c>
      <c r="B870" s="29">
        <v>37779</v>
      </c>
      <c r="C870" s="29">
        <v>38290</v>
      </c>
      <c r="D870" t="s">
        <v>139</v>
      </c>
      <c r="E870" t="s">
        <v>88</v>
      </c>
      <c r="F870">
        <v>1</v>
      </c>
      <c r="G870">
        <v>2</v>
      </c>
      <c r="H870" t="s">
        <v>25</v>
      </c>
      <c r="I870" t="s">
        <v>45</v>
      </c>
      <c r="J870" t="s">
        <v>46</v>
      </c>
      <c r="K870" t="str">
        <f t="shared" si="28"/>
        <v>tenuiphantes.tenuis</v>
      </c>
      <c r="M870" s="4">
        <v>1</v>
      </c>
      <c r="S870" s="2">
        <f t="shared" si="27"/>
        <v>1</v>
      </c>
    </row>
    <row r="871" spans="1:19" x14ac:dyDescent="0.25">
      <c r="A871">
        <v>1006</v>
      </c>
      <c r="B871" s="29">
        <v>37779</v>
      </c>
      <c r="C871" s="29">
        <v>38290</v>
      </c>
      <c r="D871" t="s">
        <v>139</v>
      </c>
      <c r="E871" t="s">
        <v>88</v>
      </c>
      <c r="F871">
        <v>1</v>
      </c>
      <c r="G871">
        <v>2</v>
      </c>
      <c r="H871" t="s">
        <v>25</v>
      </c>
      <c r="I871" t="s">
        <v>52</v>
      </c>
      <c r="J871" t="s">
        <v>140</v>
      </c>
      <c r="K871" t="str">
        <f t="shared" si="28"/>
        <v>agyneta.subtilis</v>
      </c>
      <c r="M871" s="4">
        <v>1</v>
      </c>
      <c r="N871">
        <v>1</v>
      </c>
      <c r="S871" s="2">
        <f t="shared" si="27"/>
        <v>1</v>
      </c>
    </row>
    <row r="872" spans="1:19" x14ac:dyDescent="0.25">
      <c r="A872">
        <v>1006</v>
      </c>
      <c r="B872" s="29">
        <v>37779</v>
      </c>
      <c r="C872" s="29">
        <v>38290</v>
      </c>
      <c r="D872" t="s">
        <v>139</v>
      </c>
      <c r="E872" t="s">
        <v>88</v>
      </c>
      <c r="F872">
        <v>1</v>
      </c>
      <c r="G872">
        <v>2</v>
      </c>
      <c r="H872" t="s">
        <v>25</v>
      </c>
      <c r="I872" t="s">
        <v>45</v>
      </c>
      <c r="J872" t="s">
        <v>141</v>
      </c>
      <c r="K872" t="str">
        <f t="shared" si="28"/>
        <v>tenuiphantes.zimmermani</v>
      </c>
      <c r="O872" s="1">
        <v>1</v>
      </c>
      <c r="P872">
        <v>1</v>
      </c>
      <c r="S872" s="2">
        <f t="shared" si="27"/>
        <v>1</v>
      </c>
    </row>
    <row r="873" spans="1:19" x14ac:dyDescent="0.25">
      <c r="A873">
        <v>1006</v>
      </c>
      <c r="B873" s="29">
        <v>37779</v>
      </c>
      <c r="C873" s="29">
        <v>38290</v>
      </c>
      <c r="D873" t="s">
        <v>139</v>
      </c>
      <c r="E873" t="s">
        <v>88</v>
      </c>
      <c r="F873">
        <v>1</v>
      </c>
      <c r="G873">
        <v>2</v>
      </c>
      <c r="H873" t="s">
        <v>25</v>
      </c>
      <c r="I873" t="s">
        <v>35</v>
      </c>
      <c r="J873" t="s">
        <v>36</v>
      </c>
      <c r="K873" t="str">
        <f t="shared" si="28"/>
        <v>gongylidiellum.vivum</v>
      </c>
      <c r="M873" s="4">
        <v>1</v>
      </c>
      <c r="S873" s="2">
        <f t="shared" si="27"/>
        <v>1</v>
      </c>
    </row>
    <row r="874" spans="1:19" x14ac:dyDescent="0.25">
      <c r="A874">
        <v>1006</v>
      </c>
      <c r="B874" s="29">
        <v>37779</v>
      </c>
      <c r="C874" s="29">
        <v>38290</v>
      </c>
      <c r="D874" t="s">
        <v>139</v>
      </c>
      <c r="E874" t="s">
        <v>88</v>
      </c>
      <c r="F874">
        <v>1</v>
      </c>
      <c r="G874">
        <v>2</v>
      </c>
      <c r="H874" t="s">
        <v>25</v>
      </c>
      <c r="I874" t="s">
        <v>38</v>
      </c>
      <c r="J874" t="s">
        <v>39</v>
      </c>
      <c r="K874" t="str">
        <f t="shared" si="28"/>
        <v>bathyphantes.gracilis</v>
      </c>
      <c r="O874" s="1">
        <v>1</v>
      </c>
      <c r="S874" s="2">
        <f t="shared" si="27"/>
        <v>1</v>
      </c>
    </row>
    <row r="875" spans="1:19" x14ac:dyDescent="0.25">
      <c r="A875">
        <v>1006</v>
      </c>
      <c r="B875" s="29">
        <v>37779</v>
      </c>
      <c r="C875" s="29">
        <v>38290</v>
      </c>
      <c r="D875" t="s">
        <v>139</v>
      </c>
      <c r="E875" t="s">
        <v>88</v>
      </c>
      <c r="F875">
        <v>1</v>
      </c>
      <c r="G875">
        <v>2</v>
      </c>
      <c r="H875" t="s">
        <v>25</v>
      </c>
      <c r="I875" t="s">
        <v>33</v>
      </c>
      <c r="J875" t="s">
        <v>34</v>
      </c>
      <c r="K875" t="str">
        <f t="shared" si="28"/>
        <v>erigone.dentipalpis</v>
      </c>
      <c r="M875" s="4">
        <v>4</v>
      </c>
      <c r="O875" s="1">
        <v>1</v>
      </c>
      <c r="S875" s="2">
        <f t="shared" si="27"/>
        <v>5</v>
      </c>
    </row>
    <row r="876" spans="1:19" x14ac:dyDescent="0.25">
      <c r="A876">
        <v>1009</v>
      </c>
      <c r="B876" s="29">
        <v>37779</v>
      </c>
      <c r="C876" s="29">
        <v>38290</v>
      </c>
      <c r="D876" t="s">
        <v>139</v>
      </c>
      <c r="E876" t="s">
        <v>88</v>
      </c>
      <c r="F876">
        <v>2</v>
      </c>
      <c r="G876">
        <v>2</v>
      </c>
      <c r="H876" t="s">
        <v>21</v>
      </c>
      <c r="I876" t="s">
        <v>22</v>
      </c>
      <c r="J876" t="s">
        <v>24</v>
      </c>
      <c r="K876" t="str">
        <f t="shared" si="28"/>
        <v>pardosa.palustris</v>
      </c>
      <c r="M876" s="4">
        <v>9</v>
      </c>
      <c r="S876" s="2">
        <f t="shared" si="27"/>
        <v>9</v>
      </c>
    </row>
    <row r="877" spans="1:19" x14ac:dyDescent="0.25">
      <c r="A877">
        <v>1009</v>
      </c>
      <c r="B877" s="29">
        <v>37779</v>
      </c>
      <c r="C877" s="29">
        <v>38290</v>
      </c>
      <c r="D877" t="s">
        <v>139</v>
      </c>
      <c r="E877" t="s">
        <v>88</v>
      </c>
      <c r="F877">
        <v>2</v>
      </c>
      <c r="G877">
        <v>2</v>
      </c>
      <c r="H877" t="s">
        <v>21</v>
      </c>
      <c r="I877" t="s">
        <v>22</v>
      </c>
      <c r="J877" t="s">
        <v>23</v>
      </c>
      <c r="K877" t="str">
        <f t="shared" si="28"/>
        <v>pardosa.pullata</v>
      </c>
      <c r="M877" s="4">
        <v>4</v>
      </c>
      <c r="S877" s="2">
        <f t="shared" si="27"/>
        <v>4</v>
      </c>
    </row>
    <row r="878" spans="1:19" x14ac:dyDescent="0.25">
      <c r="A878">
        <v>1009</v>
      </c>
      <c r="B878" s="29">
        <v>37779</v>
      </c>
      <c r="C878" s="29">
        <v>38290</v>
      </c>
      <c r="D878" t="s">
        <v>139</v>
      </c>
      <c r="E878" t="s">
        <v>88</v>
      </c>
      <c r="F878">
        <v>2</v>
      </c>
      <c r="G878">
        <v>2</v>
      </c>
      <c r="H878" t="s">
        <v>28</v>
      </c>
      <c r="I878" t="s">
        <v>29</v>
      </c>
      <c r="J878" t="s">
        <v>30</v>
      </c>
      <c r="K878" t="str">
        <f t="shared" si="28"/>
        <v>pachygnatha.degeeri</v>
      </c>
      <c r="M878" s="4">
        <v>11</v>
      </c>
      <c r="O878" s="1">
        <v>10</v>
      </c>
      <c r="S878" s="2">
        <f t="shared" si="27"/>
        <v>21</v>
      </c>
    </row>
    <row r="879" spans="1:19" x14ac:dyDescent="0.25">
      <c r="A879">
        <v>1009</v>
      </c>
      <c r="B879" s="29">
        <v>37779</v>
      </c>
      <c r="C879" s="29">
        <v>38290</v>
      </c>
      <c r="D879" t="s">
        <v>139</v>
      </c>
      <c r="E879" t="s">
        <v>88</v>
      </c>
      <c r="F879">
        <v>2</v>
      </c>
      <c r="G879">
        <v>2</v>
      </c>
      <c r="H879" t="s">
        <v>25</v>
      </c>
      <c r="I879" t="s">
        <v>33</v>
      </c>
      <c r="J879" t="s">
        <v>40</v>
      </c>
      <c r="K879" t="str">
        <f t="shared" si="28"/>
        <v>erigone.atra</v>
      </c>
      <c r="M879" s="4">
        <v>6</v>
      </c>
      <c r="O879" s="1">
        <v>2</v>
      </c>
      <c r="S879" s="2">
        <f t="shared" si="27"/>
        <v>8</v>
      </c>
    </row>
    <row r="880" spans="1:19" x14ac:dyDescent="0.25">
      <c r="A880">
        <v>1009</v>
      </c>
      <c r="B880" s="29">
        <v>37779</v>
      </c>
      <c r="C880" s="29">
        <v>38290</v>
      </c>
      <c r="D880" t="s">
        <v>139</v>
      </c>
      <c r="E880" t="s">
        <v>88</v>
      </c>
      <c r="F880">
        <v>2</v>
      </c>
      <c r="G880">
        <v>2</v>
      </c>
      <c r="H880" t="s">
        <v>25</v>
      </c>
      <c r="I880" t="s">
        <v>33</v>
      </c>
      <c r="J880" t="s">
        <v>34</v>
      </c>
      <c r="K880" t="str">
        <f t="shared" si="28"/>
        <v>erigone.dentipalpis</v>
      </c>
      <c r="M880" s="4">
        <v>10</v>
      </c>
      <c r="O880" s="1">
        <v>1</v>
      </c>
      <c r="S880" s="2">
        <f t="shared" si="27"/>
        <v>11</v>
      </c>
    </row>
    <row r="881" spans="1:19" x14ac:dyDescent="0.25">
      <c r="A881">
        <v>1009</v>
      </c>
      <c r="B881" s="29">
        <v>37779</v>
      </c>
      <c r="C881" s="29">
        <v>38290</v>
      </c>
      <c r="D881" t="s">
        <v>139</v>
      </c>
      <c r="E881" t="s">
        <v>88</v>
      </c>
      <c r="F881">
        <v>2</v>
      </c>
      <c r="G881">
        <v>2</v>
      </c>
      <c r="H881" t="s">
        <v>25</v>
      </c>
      <c r="I881" t="s">
        <v>31</v>
      </c>
      <c r="J881" t="s">
        <v>32</v>
      </c>
      <c r="K881" t="str">
        <f t="shared" si="28"/>
        <v>savignia.frontata</v>
      </c>
      <c r="M881" s="4">
        <v>4</v>
      </c>
      <c r="O881" s="1">
        <v>2</v>
      </c>
      <c r="S881" s="2">
        <f t="shared" si="27"/>
        <v>6</v>
      </c>
    </row>
    <row r="882" spans="1:19" x14ac:dyDescent="0.25">
      <c r="A882">
        <v>1009</v>
      </c>
      <c r="B882" s="29">
        <v>37779</v>
      </c>
      <c r="C882" s="29">
        <v>38290</v>
      </c>
      <c r="D882" t="s">
        <v>139</v>
      </c>
      <c r="E882" t="s">
        <v>88</v>
      </c>
      <c r="F882">
        <v>2</v>
      </c>
      <c r="G882">
        <v>2</v>
      </c>
      <c r="H882" t="s">
        <v>25</v>
      </c>
      <c r="I882" t="s">
        <v>142</v>
      </c>
      <c r="J882" t="s">
        <v>143</v>
      </c>
      <c r="K882" t="str">
        <f t="shared" si="28"/>
        <v>tapinocyba.praecox</v>
      </c>
      <c r="O882" s="1">
        <v>1</v>
      </c>
      <c r="S882" s="2">
        <f t="shared" si="27"/>
        <v>1</v>
      </c>
    </row>
    <row r="883" spans="1:19" x14ac:dyDescent="0.25">
      <c r="A883">
        <v>1009</v>
      </c>
      <c r="B883" s="29">
        <v>37779</v>
      </c>
      <c r="C883" s="29">
        <v>38290</v>
      </c>
      <c r="D883" t="s">
        <v>139</v>
      </c>
      <c r="E883" t="s">
        <v>88</v>
      </c>
      <c r="F883">
        <v>2</v>
      </c>
      <c r="G883">
        <v>2</v>
      </c>
      <c r="H883" t="s">
        <v>25</v>
      </c>
      <c r="I883" t="s">
        <v>38</v>
      </c>
      <c r="J883" t="s">
        <v>39</v>
      </c>
      <c r="K883" t="str">
        <f t="shared" si="28"/>
        <v>bathyphantes.gracilis</v>
      </c>
      <c r="M883" s="4">
        <v>2</v>
      </c>
      <c r="O883" s="1">
        <v>1</v>
      </c>
      <c r="S883" s="2">
        <f t="shared" si="27"/>
        <v>3</v>
      </c>
    </row>
    <row r="884" spans="1:19" x14ac:dyDescent="0.25">
      <c r="A884">
        <v>1009</v>
      </c>
      <c r="B884" s="29">
        <v>37779</v>
      </c>
      <c r="C884" s="29">
        <v>38290</v>
      </c>
      <c r="D884" t="s">
        <v>139</v>
      </c>
      <c r="E884" t="s">
        <v>88</v>
      </c>
      <c r="F884">
        <v>2</v>
      </c>
      <c r="G884">
        <v>2</v>
      </c>
      <c r="H884" t="s">
        <v>49</v>
      </c>
      <c r="I884" t="s">
        <v>49</v>
      </c>
      <c r="J884" t="s">
        <v>16</v>
      </c>
      <c r="K884" t="str">
        <f t="shared" si="28"/>
        <v>immature.immature</v>
      </c>
      <c r="Q884" s="28">
        <v>1</v>
      </c>
      <c r="S884" s="2">
        <f t="shared" si="27"/>
        <v>1</v>
      </c>
    </row>
    <row r="885" spans="1:19" x14ac:dyDescent="0.25">
      <c r="A885">
        <v>1009</v>
      </c>
      <c r="B885" s="29">
        <v>37779</v>
      </c>
      <c r="C885" s="29">
        <v>38290</v>
      </c>
      <c r="D885" t="s">
        <v>139</v>
      </c>
      <c r="E885" t="s">
        <v>88</v>
      </c>
      <c r="F885">
        <v>2</v>
      </c>
      <c r="G885">
        <v>2</v>
      </c>
      <c r="H885" t="s">
        <v>25</v>
      </c>
      <c r="I885" t="s">
        <v>26</v>
      </c>
      <c r="J885" t="s">
        <v>27</v>
      </c>
      <c r="K885" t="str">
        <f t="shared" si="28"/>
        <v>oedothorax.fuscus</v>
      </c>
      <c r="O885" s="1">
        <v>2</v>
      </c>
      <c r="S885" s="2">
        <f t="shared" si="27"/>
        <v>2</v>
      </c>
    </row>
    <row r="886" spans="1:19" x14ac:dyDescent="0.25">
      <c r="A886">
        <v>1009</v>
      </c>
      <c r="B886" s="29">
        <v>37779</v>
      </c>
      <c r="C886" s="29">
        <v>38290</v>
      </c>
      <c r="D886" t="s">
        <v>139</v>
      </c>
      <c r="E886" t="s">
        <v>88</v>
      </c>
      <c r="F886">
        <v>2</v>
      </c>
      <c r="G886">
        <v>2</v>
      </c>
      <c r="H886" t="s">
        <v>25</v>
      </c>
      <c r="I886" t="s">
        <v>45</v>
      </c>
      <c r="J886" t="s">
        <v>46</v>
      </c>
      <c r="K886" t="str">
        <f t="shared" si="28"/>
        <v>tenuiphantes.tenuis</v>
      </c>
      <c r="O886" s="1">
        <v>2</v>
      </c>
      <c r="S886" s="2">
        <f t="shared" si="27"/>
        <v>2</v>
      </c>
    </row>
    <row r="887" spans="1:19" x14ac:dyDescent="0.25">
      <c r="A887">
        <v>1009</v>
      </c>
      <c r="B887" s="29">
        <v>37779</v>
      </c>
      <c r="C887" s="29">
        <v>38290</v>
      </c>
      <c r="D887" t="s">
        <v>139</v>
      </c>
      <c r="E887" t="s">
        <v>88</v>
      </c>
      <c r="F887">
        <v>2</v>
      </c>
      <c r="G887">
        <v>2</v>
      </c>
      <c r="H887" t="s">
        <v>25</v>
      </c>
      <c r="I887" t="s">
        <v>26</v>
      </c>
      <c r="J887" t="s">
        <v>37</v>
      </c>
      <c r="K887" t="str">
        <f t="shared" si="28"/>
        <v>oedothorax.retusus</v>
      </c>
      <c r="M887" s="4">
        <v>1</v>
      </c>
      <c r="O887" s="1">
        <v>1</v>
      </c>
      <c r="S887" s="2">
        <f t="shared" si="27"/>
        <v>2</v>
      </c>
    </row>
    <row r="888" spans="1:19" x14ac:dyDescent="0.25">
      <c r="A888">
        <v>1012</v>
      </c>
      <c r="B888" s="29">
        <v>37779</v>
      </c>
      <c r="C888" s="29">
        <v>45597</v>
      </c>
      <c r="D888" t="s">
        <v>139</v>
      </c>
      <c r="E888" t="s">
        <v>88</v>
      </c>
      <c r="F888">
        <v>3</v>
      </c>
      <c r="G888">
        <v>2</v>
      </c>
      <c r="H888" t="s">
        <v>21</v>
      </c>
      <c r="I888" t="s">
        <v>22</v>
      </c>
      <c r="J888" t="s">
        <v>24</v>
      </c>
      <c r="K888" t="str">
        <f t="shared" si="28"/>
        <v>pardosa.palustris</v>
      </c>
      <c r="M888" s="4">
        <v>2</v>
      </c>
      <c r="O888" s="1">
        <v>2</v>
      </c>
      <c r="S888" s="2">
        <f t="shared" si="27"/>
        <v>4</v>
      </c>
    </row>
    <row r="889" spans="1:19" x14ac:dyDescent="0.25">
      <c r="A889">
        <v>1012</v>
      </c>
      <c r="B889" s="29">
        <v>37779</v>
      </c>
      <c r="C889" s="29">
        <v>45597</v>
      </c>
      <c r="D889" t="s">
        <v>139</v>
      </c>
      <c r="E889" t="s">
        <v>88</v>
      </c>
      <c r="F889">
        <v>3</v>
      </c>
      <c r="G889">
        <v>2</v>
      </c>
      <c r="H889" t="s">
        <v>21</v>
      </c>
      <c r="I889" t="s">
        <v>22</v>
      </c>
      <c r="J889" t="s">
        <v>23</v>
      </c>
      <c r="K889" t="str">
        <f t="shared" si="28"/>
        <v>pardosa.pullata</v>
      </c>
      <c r="M889" s="4">
        <v>2</v>
      </c>
      <c r="S889" s="2">
        <f t="shared" si="27"/>
        <v>2</v>
      </c>
    </row>
    <row r="890" spans="1:19" x14ac:dyDescent="0.25">
      <c r="A890">
        <v>1012</v>
      </c>
      <c r="B890" s="29">
        <v>37779</v>
      </c>
      <c r="C890" s="29">
        <v>45597</v>
      </c>
      <c r="D890" t="s">
        <v>139</v>
      </c>
      <c r="E890" t="s">
        <v>88</v>
      </c>
      <c r="F890">
        <v>3</v>
      </c>
      <c r="G890">
        <v>2</v>
      </c>
      <c r="H890" t="s">
        <v>28</v>
      </c>
      <c r="I890" t="s">
        <v>29</v>
      </c>
      <c r="J890" t="s">
        <v>30</v>
      </c>
      <c r="K890" t="str">
        <f t="shared" si="28"/>
        <v>pachygnatha.degeeri</v>
      </c>
      <c r="M890" s="4">
        <v>6</v>
      </c>
      <c r="O890" s="1">
        <v>8</v>
      </c>
      <c r="S890" s="2">
        <f t="shared" si="27"/>
        <v>14</v>
      </c>
    </row>
    <row r="891" spans="1:19" x14ac:dyDescent="0.25">
      <c r="A891">
        <v>1012</v>
      </c>
      <c r="B891" s="29">
        <v>37779</v>
      </c>
      <c r="C891" s="29">
        <v>45597</v>
      </c>
      <c r="D891" t="s">
        <v>139</v>
      </c>
      <c r="E891" t="s">
        <v>88</v>
      </c>
      <c r="F891">
        <v>3</v>
      </c>
      <c r="G891">
        <v>2</v>
      </c>
      <c r="H891" t="s">
        <v>25</v>
      </c>
      <c r="I891" t="s">
        <v>33</v>
      </c>
      <c r="J891" t="s">
        <v>40</v>
      </c>
      <c r="K891" t="str">
        <f t="shared" si="28"/>
        <v>erigone.atra</v>
      </c>
      <c r="M891" s="4">
        <v>4</v>
      </c>
      <c r="S891" s="2">
        <f t="shared" si="27"/>
        <v>4</v>
      </c>
    </row>
    <row r="892" spans="1:19" x14ac:dyDescent="0.25">
      <c r="A892">
        <v>1012</v>
      </c>
      <c r="B892" s="29">
        <v>37779</v>
      </c>
      <c r="C892" s="29">
        <v>45597</v>
      </c>
      <c r="D892" t="s">
        <v>139</v>
      </c>
      <c r="E892" t="s">
        <v>88</v>
      </c>
      <c r="F892">
        <v>3</v>
      </c>
      <c r="G892">
        <v>2</v>
      </c>
      <c r="H892" t="s">
        <v>25</v>
      </c>
      <c r="I892" t="s">
        <v>33</v>
      </c>
      <c r="J892" t="s">
        <v>34</v>
      </c>
      <c r="K892" t="str">
        <f t="shared" si="28"/>
        <v>erigone.dentipalpis</v>
      </c>
      <c r="M892" s="4">
        <v>7</v>
      </c>
      <c r="S892" s="2">
        <f t="shared" si="27"/>
        <v>7</v>
      </c>
    </row>
    <row r="893" spans="1:19" x14ac:dyDescent="0.25">
      <c r="A893">
        <v>1012</v>
      </c>
      <c r="B893" s="29">
        <v>37779</v>
      </c>
      <c r="C893" s="29">
        <v>45597</v>
      </c>
      <c r="D893" t="s">
        <v>139</v>
      </c>
      <c r="E893" t="s">
        <v>88</v>
      </c>
      <c r="F893">
        <v>3</v>
      </c>
      <c r="G893">
        <v>2</v>
      </c>
      <c r="H893" t="s">
        <v>25</v>
      </c>
      <c r="I893" t="s">
        <v>43</v>
      </c>
      <c r="J893" t="s">
        <v>44</v>
      </c>
      <c r="K893" t="str">
        <f t="shared" si="28"/>
        <v>dicymbium.nigrum</v>
      </c>
      <c r="O893" s="1">
        <v>1</v>
      </c>
      <c r="S893" s="2">
        <f t="shared" si="27"/>
        <v>1</v>
      </c>
    </row>
    <row r="894" spans="1:19" x14ac:dyDescent="0.25">
      <c r="A894">
        <v>1012</v>
      </c>
      <c r="B894" s="29">
        <v>37779</v>
      </c>
      <c r="C894" s="29">
        <v>45597</v>
      </c>
      <c r="D894" t="s">
        <v>139</v>
      </c>
      <c r="E894" t="s">
        <v>88</v>
      </c>
      <c r="F894">
        <v>3</v>
      </c>
      <c r="G894">
        <v>2</v>
      </c>
      <c r="H894" t="s">
        <v>25</v>
      </c>
      <c r="I894" t="s">
        <v>45</v>
      </c>
      <c r="J894" t="s">
        <v>46</v>
      </c>
      <c r="K894" t="str">
        <f t="shared" si="28"/>
        <v>tenuiphantes.tenuis</v>
      </c>
      <c r="O894" s="1">
        <v>1</v>
      </c>
      <c r="S894" s="2">
        <f t="shared" si="27"/>
        <v>1</v>
      </c>
    </row>
    <row r="895" spans="1:19" x14ac:dyDescent="0.25">
      <c r="A895">
        <v>1012</v>
      </c>
      <c r="B895" s="29">
        <v>37779</v>
      </c>
      <c r="C895" s="29">
        <v>45597</v>
      </c>
      <c r="D895" t="s">
        <v>139</v>
      </c>
      <c r="E895" t="s">
        <v>88</v>
      </c>
      <c r="F895">
        <v>3</v>
      </c>
      <c r="G895">
        <v>2</v>
      </c>
      <c r="H895" t="s">
        <v>25</v>
      </c>
      <c r="I895" t="s">
        <v>35</v>
      </c>
      <c r="J895" t="s">
        <v>36</v>
      </c>
      <c r="K895" t="str">
        <f t="shared" si="28"/>
        <v>gongylidiellum.vivum</v>
      </c>
      <c r="M895" s="4">
        <v>3</v>
      </c>
      <c r="S895" s="2">
        <f t="shared" si="27"/>
        <v>3</v>
      </c>
    </row>
    <row r="896" spans="1:19" x14ac:dyDescent="0.25">
      <c r="A896">
        <v>1012</v>
      </c>
      <c r="B896" s="29">
        <v>37779</v>
      </c>
      <c r="C896" s="29">
        <v>45597</v>
      </c>
      <c r="D896" t="s">
        <v>139</v>
      </c>
      <c r="E896" t="s">
        <v>88</v>
      </c>
      <c r="F896">
        <v>3</v>
      </c>
      <c r="G896">
        <v>2</v>
      </c>
      <c r="H896" t="s">
        <v>25</v>
      </c>
      <c r="I896" t="s">
        <v>31</v>
      </c>
      <c r="J896" t="s">
        <v>32</v>
      </c>
      <c r="K896" t="str">
        <f t="shared" si="28"/>
        <v>savignia.frontata</v>
      </c>
      <c r="M896" s="4">
        <v>1</v>
      </c>
      <c r="O896" s="1">
        <v>1</v>
      </c>
      <c r="S896" s="2">
        <f t="shared" si="27"/>
        <v>2</v>
      </c>
    </row>
    <row r="897" spans="1:19" x14ac:dyDescent="0.25">
      <c r="A897">
        <v>1012</v>
      </c>
      <c r="B897" s="29">
        <v>37779</v>
      </c>
      <c r="C897" s="29">
        <v>45597</v>
      </c>
      <c r="D897" t="s">
        <v>139</v>
      </c>
      <c r="E897" t="s">
        <v>88</v>
      </c>
      <c r="F897">
        <v>3</v>
      </c>
      <c r="G897">
        <v>2</v>
      </c>
      <c r="H897" t="s">
        <v>25</v>
      </c>
      <c r="I897" t="s">
        <v>38</v>
      </c>
      <c r="J897" t="s">
        <v>39</v>
      </c>
      <c r="K897" t="str">
        <f t="shared" si="28"/>
        <v>bathyphantes.gracilis</v>
      </c>
      <c r="M897" s="4">
        <v>1</v>
      </c>
      <c r="S897" s="2">
        <f t="shared" si="27"/>
        <v>1</v>
      </c>
    </row>
    <row r="898" spans="1:19" x14ac:dyDescent="0.25">
      <c r="A898">
        <v>1012</v>
      </c>
      <c r="B898" s="29">
        <v>37779</v>
      </c>
      <c r="C898" s="29">
        <v>45597</v>
      </c>
      <c r="D898" t="s">
        <v>139</v>
      </c>
      <c r="E898" t="s">
        <v>88</v>
      </c>
      <c r="F898">
        <v>3</v>
      </c>
      <c r="G898">
        <v>2</v>
      </c>
      <c r="H898" t="s">
        <v>25</v>
      </c>
      <c r="I898" t="s">
        <v>26</v>
      </c>
      <c r="J898" t="s">
        <v>27</v>
      </c>
      <c r="K898" t="str">
        <f t="shared" si="28"/>
        <v>oedothorax.fuscus</v>
      </c>
      <c r="O898" s="1">
        <v>1</v>
      </c>
      <c r="S898" s="2">
        <f t="shared" ref="S898:S901" si="29">SUM(M898,O898,Q898,R898)</f>
        <v>1</v>
      </c>
    </row>
    <row r="899" spans="1:19" x14ac:dyDescent="0.25">
      <c r="A899">
        <v>1015</v>
      </c>
      <c r="B899" s="29">
        <v>37779</v>
      </c>
      <c r="C899" s="29">
        <v>45597</v>
      </c>
      <c r="D899" t="s">
        <v>139</v>
      </c>
      <c r="E899" t="s">
        <v>88</v>
      </c>
      <c r="F899">
        <v>4</v>
      </c>
      <c r="G899">
        <v>2</v>
      </c>
      <c r="H899" t="s">
        <v>21</v>
      </c>
      <c r="I899" t="s">
        <v>22</v>
      </c>
      <c r="J899" t="s">
        <v>24</v>
      </c>
      <c r="K899" t="str">
        <f t="shared" si="28"/>
        <v>pardosa.palustris</v>
      </c>
      <c r="O899" s="1">
        <v>1</v>
      </c>
      <c r="S899" s="2">
        <f t="shared" si="29"/>
        <v>1</v>
      </c>
    </row>
    <row r="900" spans="1:19" x14ac:dyDescent="0.25">
      <c r="A900">
        <v>1015</v>
      </c>
      <c r="B900" s="29">
        <v>37779</v>
      </c>
      <c r="C900" s="29">
        <v>45597</v>
      </c>
      <c r="D900" t="s">
        <v>139</v>
      </c>
      <c r="E900" t="s">
        <v>88</v>
      </c>
      <c r="F900">
        <v>4</v>
      </c>
      <c r="G900">
        <v>2</v>
      </c>
      <c r="H900" t="s">
        <v>21</v>
      </c>
      <c r="I900" t="s">
        <v>22</v>
      </c>
      <c r="J900" t="s">
        <v>23</v>
      </c>
      <c r="K900" t="str">
        <f t="shared" si="28"/>
        <v>pardosa.pullata</v>
      </c>
      <c r="M900" s="4">
        <v>2</v>
      </c>
      <c r="S900" s="2">
        <f t="shared" si="29"/>
        <v>2</v>
      </c>
    </row>
    <row r="901" spans="1:19" x14ac:dyDescent="0.25">
      <c r="A901">
        <v>1015</v>
      </c>
      <c r="B901" s="29">
        <v>37779</v>
      </c>
      <c r="C901" s="29">
        <v>45597</v>
      </c>
      <c r="D901" t="s">
        <v>139</v>
      </c>
      <c r="E901" t="s">
        <v>88</v>
      </c>
      <c r="F901">
        <v>4</v>
      </c>
      <c r="G901">
        <v>2</v>
      </c>
      <c r="H901" t="s">
        <v>28</v>
      </c>
      <c r="I901" t="s">
        <v>29</v>
      </c>
      <c r="J901" t="s">
        <v>30</v>
      </c>
      <c r="K901" t="str">
        <f t="shared" si="28"/>
        <v>pachygnatha.degeeri</v>
      </c>
      <c r="M901" s="4">
        <v>4</v>
      </c>
      <c r="O901" s="1">
        <v>11</v>
      </c>
      <c r="S901" s="2">
        <f t="shared" si="29"/>
        <v>15</v>
      </c>
    </row>
    <row r="902" spans="1:19" x14ac:dyDescent="0.25">
      <c r="A902">
        <v>1015</v>
      </c>
      <c r="B902" s="29">
        <v>37779</v>
      </c>
      <c r="C902" s="29">
        <v>45597</v>
      </c>
      <c r="D902" t="s">
        <v>139</v>
      </c>
      <c r="E902" t="s">
        <v>88</v>
      </c>
      <c r="F902">
        <v>4</v>
      </c>
      <c r="G902">
        <v>2</v>
      </c>
      <c r="H902" t="s">
        <v>66</v>
      </c>
      <c r="I902" t="s">
        <v>144</v>
      </c>
      <c r="J902" t="s">
        <v>145</v>
      </c>
      <c r="K902" t="str">
        <f t="shared" si="28"/>
        <v>theonoe.minutissima</v>
      </c>
      <c r="O902" s="1">
        <v>1</v>
      </c>
      <c r="S902" s="2">
        <v>1</v>
      </c>
    </row>
    <row r="903" spans="1:19" x14ac:dyDescent="0.25">
      <c r="A903">
        <v>1015</v>
      </c>
      <c r="B903" s="29">
        <v>37779</v>
      </c>
      <c r="C903" s="29">
        <v>45597</v>
      </c>
      <c r="D903" t="s">
        <v>139</v>
      </c>
      <c r="E903" t="s">
        <v>88</v>
      </c>
      <c r="F903">
        <v>4</v>
      </c>
      <c r="G903">
        <v>2</v>
      </c>
      <c r="H903" t="s">
        <v>25</v>
      </c>
      <c r="I903" t="s">
        <v>33</v>
      </c>
      <c r="J903" t="s">
        <v>34</v>
      </c>
      <c r="K903" t="str">
        <f t="shared" si="28"/>
        <v>erigone.dentipalpis</v>
      </c>
      <c r="M903" s="4">
        <v>5</v>
      </c>
      <c r="S903" s="2">
        <f t="shared" ref="S903:S934" si="30">SUM(M903,O903,Q903,R903)</f>
        <v>5</v>
      </c>
    </row>
    <row r="904" spans="1:19" x14ac:dyDescent="0.25">
      <c r="A904">
        <v>1015</v>
      </c>
      <c r="B904" s="29">
        <v>37779</v>
      </c>
      <c r="C904" s="29">
        <v>45597</v>
      </c>
      <c r="D904" t="s">
        <v>139</v>
      </c>
      <c r="E904" t="s">
        <v>88</v>
      </c>
      <c r="F904">
        <v>4</v>
      </c>
      <c r="G904">
        <v>2</v>
      </c>
      <c r="H904" t="s">
        <v>25</v>
      </c>
      <c r="I904" t="s">
        <v>33</v>
      </c>
      <c r="J904" t="s">
        <v>40</v>
      </c>
      <c r="K904" t="str">
        <f t="shared" si="28"/>
        <v>erigone.atra</v>
      </c>
      <c r="M904" s="4">
        <v>8</v>
      </c>
      <c r="O904" s="1">
        <v>1</v>
      </c>
      <c r="S904" s="2">
        <f t="shared" si="30"/>
        <v>9</v>
      </c>
    </row>
    <row r="905" spans="1:19" x14ac:dyDescent="0.25">
      <c r="A905">
        <v>1015</v>
      </c>
      <c r="B905" s="29">
        <v>37779</v>
      </c>
      <c r="C905" s="29">
        <v>45597</v>
      </c>
      <c r="D905" t="s">
        <v>139</v>
      </c>
      <c r="E905" t="s">
        <v>88</v>
      </c>
      <c r="F905">
        <v>4</v>
      </c>
      <c r="G905">
        <v>2</v>
      </c>
      <c r="H905" t="s">
        <v>25</v>
      </c>
      <c r="I905" t="s">
        <v>43</v>
      </c>
      <c r="J905" t="s">
        <v>44</v>
      </c>
      <c r="K905" t="str">
        <f t="shared" si="28"/>
        <v>dicymbium.nigrum</v>
      </c>
      <c r="O905" s="1">
        <v>1</v>
      </c>
      <c r="S905" s="2">
        <f t="shared" si="30"/>
        <v>1</v>
      </c>
    </row>
    <row r="906" spans="1:19" x14ac:dyDescent="0.25">
      <c r="A906">
        <v>1015</v>
      </c>
      <c r="B906" s="29">
        <v>37779</v>
      </c>
      <c r="C906" s="29">
        <v>45597</v>
      </c>
      <c r="D906" t="s">
        <v>139</v>
      </c>
      <c r="E906" t="s">
        <v>88</v>
      </c>
      <c r="F906">
        <v>4</v>
      </c>
      <c r="G906">
        <v>2</v>
      </c>
      <c r="H906" t="s">
        <v>25</v>
      </c>
      <c r="I906" t="s">
        <v>31</v>
      </c>
      <c r="J906" t="s">
        <v>32</v>
      </c>
      <c r="K906" t="str">
        <f t="shared" si="28"/>
        <v>savignia.frontata</v>
      </c>
      <c r="M906" s="4">
        <v>2</v>
      </c>
      <c r="O906" s="1">
        <v>2</v>
      </c>
      <c r="S906" s="2">
        <f t="shared" si="30"/>
        <v>4</v>
      </c>
    </row>
    <row r="907" spans="1:19" x14ac:dyDescent="0.25">
      <c r="A907">
        <v>1015</v>
      </c>
      <c r="B907" s="29">
        <v>37779</v>
      </c>
      <c r="C907" s="29">
        <v>45597</v>
      </c>
      <c r="D907" t="s">
        <v>139</v>
      </c>
      <c r="E907" t="s">
        <v>88</v>
      </c>
      <c r="F907">
        <v>4</v>
      </c>
      <c r="G907">
        <v>2</v>
      </c>
      <c r="H907" t="s">
        <v>25</v>
      </c>
      <c r="I907" t="s">
        <v>26</v>
      </c>
      <c r="J907" t="s">
        <v>37</v>
      </c>
      <c r="K907" t="str">
        <f t="shared" si="28"/>
        <v>oedothorax.retusus</v>
      </c>
      <c r="M907" s="4">
        <v>1</v>
      </c>
      <c r="S907" s="2">
        <f t="shared" si="30"/>
        <v>1</v>
      </c>
    </row>
    <row r="908" spans="1:19" x14ac:dyDescent="0.25">
      <c r="A908">
        <v>1015</v>
      </c>
      <c r="B908" s="29">
        <v>37779</v>
      </c>
      <c r="C908" s="29">
        <v>45597</v>
      </c>
      <c r="D908" t="s">
        <v>139</v>
      </c>
      <c r="E908" t="s">
        <v>88</v>
      </c>
      <c r="F908">
        <v>4</v>
      </c>
      <c r="G908">
        <v>2</v>
      </c>
      <c r="H908" t="s">
        <v>25</v>
      </c>
      <c r="I908" t="s">
        <v>38</v>
      </c>
      <c r="J908" t="s">
        <v>39</v>
      </c>
      <c r="K908" t="str">
        <f t="shared" si="28"/>
        <v>bathyphantes.gracilis</v>
      </c>
      <c r="M908" s="4">
        <v>2</v>
      </c>
      <c r="O908" s="1">
        <v>1</v>
      </c>
      <c r="S908" s="2">
        <f t="shared" si="30"/>
        <v>3</v>
      </c>
    </row>
    <row r="909" spans="1:19" x14ac:dyDescent="0.25">
      <c r="A909">
        <v>1018</v>
      </c>
      <c r="B909" s="29">
        <v>37779</v>
      </c>
      <c r="C909" s="29">
        <v>45597</v>
      </c>
      <c r="D909" t="s">
        <v>139</v>
      </c>
      <c r="E909" t="s">
        <v>88</v>
      </c>
      <c r="F909">
        <v>5</v>
      </c>
      <c r="G909">
        <v>2</v>
      </c>
      <c r="H909" t="s">
        <v>21</v>
      </c>
      <c r="I909" t="s">
        <v>22</v>
      </c>
      <c r="J909" t="s">
        <v>23</v>
      </c>
      <c r="K909" t="str">
        <f t="shared" si="28"/>
        <v>pardosa.pullata</v>
      </c>
      <c r="O909" s="1">
        <v>3</v>
      </c>
      <c r="S909" s="2">
        <f t="shared" si="30"/>
        <v>3</v>
      </c>
    </row>
    <row r="910" spans="1:19" x14ac:dyDescent="0.25">
      <c r="A910">
        <v>1018</v>
      </c>
      <c r="B910" s="29">
        <v>37779</v>
      </c>
      <c r="C910" s="29">
        <v>45597</v>
      </c>
      <c r="D910" t="s">
        <v>139</v>
      </c>
      <c r="E910" t="s">
        <v>88</v>
      </c>
      <c r="F910">
        <v>5</v>
      </c>
      <c r="G910">
        <v>2</v>
      </c>
      <c r="H910" t="s">
        <v>21</v>
      </c>
      <c r="I910" t="s">
        <v>22</v>
      </c>
      <c r="J910" t="s">
        <v>24</v>
      </c>
      <c r="K910" t="str">
        <f t="shared" si="28"/>
        <v>pardosa.palustris</v>
      </c>
      <c r="M910" s="4">
        <v>2</v>
      </c>
      <c r="S910" s="2">
        <f t="shared" si="30"/>
        <v>2</v>
      </c>
    </row>
    <row r="911" spans="1:19" x14ac:dyDescent="0.25">
      <c r="A911">
        <v>1018</v>
      </c>
      <c r="B911" s="29">
        <v>37779</v>
      </c>
      <c r="C911" s="29">
        <v>45597</v>
      </c>
      <c r="D911" t="s">
        <v>139</v>
      </c>
      <c r="E911" t="s">
        <v>88</v>
      </c>
      <c r="F911">
        <v>5</v>
      </c>
      <c r="G911">
        <v>2</v>
      </c>
      <c r="H911" t="s">
        <v>28</v>
      </c>
      <c r="I911" t="s">
        <v>29</v>
      </c>
      <c r="J911" t="s">
        <v>30</v>
      </c>
      <c r="K911" t="str">
        <f t="shared" si="28"/>
        <v>pachygnatha.degeeri</v>
      </c>
      <c r="M911" s="4">
        <v>10</v>
      </c>
      <c r="O911" s="1">
        <v>12</v>
      </c>
      <c r="S911" s="2">
        <f t="shared" si="30"/>
        <v>22</v>
      </c>
    </row>
    <row r="912" spans="1:19" x14ac:dyDescent="0.25">
      <c r="A912">
        <v>1018</v>
      </c>
      <c r="B912" s="29">
        <v>37779</v>
      </c>
      <c r="C912" s="29">
        <v>45597</v>
      </c>
      <c r="D912" t="s">
        <v>139</v>
      </c>
      <c r="E912" t="s">
        <v>88</v>
      </c>
      <c r="F912">
        <v>5</v>
      </c>
      <c r="G912">
        <v>2</v>
      </c>
      <c r="H912" t="s">
        <v>25</v>
      </c>
      <c r="I912" t="s">
        <v>33</v>
      </c>
      <c r="J912" t="s">
        <v>40</v>
      </c>
      <c r="K912" t="str">
        <f t="shared" si="28"/>
        <v>erigone.atra</v>
      </c>
      <c r="M912" s="4">
        <v>3</v>
      </c>
      <c r="O912" s="1">
        <v>1</v>
      </c>
      <c r="S912" s="2">
        <f t="shared" si="30"/>
        <v>4</v>
      </c>
    </row>
    <row r="913" spans="1:19" x14ac:dyDescent="0.25">
      <c r="A913">
        <v>1018</v>
      </c>
      <c r="B913" s="29">
        <v>37779</v>
      </c>
      <c r="C913" s="29">
        <v>45597</v>
      </c>
      <c r="D913" t="s">
        <v>139</v>
      </c>
      <c r="E913" t="s">
        <v>88</v>
      </c>
      <c r="F913">
        <v>5</v>
      </c>
      <c r="G913">
        <v>2</v>
      </c>
      <c r="H913" t="s">
        <v>25</v>
      </c>
      <c r="I913" t="s">
        <v>33</v>
      </c>
      <c r="J913" t="s">
        <v>34</v>
      </c>
      <c r="K913" t="str">
        <f t="shared" si="28"/>
        <v>erigone.dentipalpis</v>
      </c>
      <c r="M913" s="4">
        <v>10</v>
      </c>
      <c r="S913" s="2">
        <f t="shared" si="30"/>
        <v>10</v>
      </c>
    </row>
    <row r="914" spans="1:19" x14ac:dyDescent="0.25">
      <c r="A914">
        <v>1018</v>
      </c>
      <c r="B914" s="29">
        <v>37779</v>
      </c>
      <c r="C914" s="29">
        <v>45597</v>
      </c>
      <c r="D914" t="s">
        <v>139</v>
      </c>
      <c r="E914" t="s">
        <v>88</v>
      </c>
      <c r="F914">
        <v>5</v>
      </c>
      <c r="G914">
        <v>2</v>
      </c>
      <c r="H914" t="s">
        <v>25</v>
      </c>
      <c r="I914" t="s">
        <v>26</v>
      </c>
      <c r="J914" t="s">
        <v>27</v>
      </c>
      <c r="K914" t="str">
        <f t="shared" si="28"/>
        <v>oedothorax.fuscus</v>
      </c>
      <c r="O914" s="1">
        <v>1</v>
      </c>
      <c r="S914" s="2">
        <f t="shared" si="30"/>
        <v>1</v>
      </c>
    </row>
    <row r="915" spans="1:19" x14ac:dyDescent="0.25">
      <c r="A915">
        <v>1018</v>
      </c>
      <c r="B915" s="29">
        <v>37779</v>
      </c>
      <c r="C915" s="29">
        <v>45597</v>
      </c>
      <c r="D915" t="s">
        <v>139</v>
      </c>
      <c r="E915" t="s">
        <v>88</v>
      </c>
      <c r="F915">
        <v>5</v>
      </c>
      <c r="G915">
        <v>2</v>
      </c>
      <c r="H915" t="s">
        <v>25</v>
      </c>
      <c r="I915" t="s">
        <v>45</v>
      </c>
      <c r="J915" t="s">
        <v>46</v>
      </c>
      <c r="K915" t="str">
        <f t="shared" si="28"/>
        <v>tenuiphantes.tenuis</v>
      </c>
      <c r="M915" s="4">
        <v>2</v>
      </c>
      <c r="O915" s="1">
        <v>1</v>
      </c>
      <c r="S915" s="2">
        <f t="shared" si="30"/>
        <v>3</v>
      </c>
    </row>
    <row r="916" spans="1:19" x14ac:dyDescent="0.25">
      <c r="A916">
        <v>1018</v>
      </c>
      <c r="B916" s="29">
        <v>37779</v>
      </c>
      <c r="C916" s="29">
        <v>45597</v>
      </c>
      <c r="D916" t="s">
        <v>139</v>
      </c>
      <c r="E916" t="s">
        <v>88</v>
      </c>
      <c r="F916">
        <v>5</v>
      </c>
      <c r="G916">
        <v>2</v>
      </c>
      <c r="H916" t="s">
        <v>25</v>
      </c>
      <c r="I916" t="s">
        <v>31</v>
      </c>
      <c r="J916" t="s">
        <v>32</v>
      </c>
      <c r="K916" t="str">
        <f t="shared" si="28"/>
        <v>savignia.frontata</v>
      </c>
      <c r="M916" s="4">
        <v>3</v>
      </c>
      <c r="O916" s="1">
        <v>2</v>
      </c>
      <c r="S916" s="2">
        <f t="shared" si="30"/>
        <v>5</v>
      </c>
    </row>
    <row r="917" spans="1:19" x14ac:dyDescent="0.25">
      <c r="A917">
        <v>1018</v>
      </c>
      <c r="B917" s="29">
        <v>37779</v>
      </c>
      <c r="C917" s="29">
        <v>45597</v>
      </c>
      <c r="D917" t="s">
        <v>139</v>
      </c>
      <c r="E917" t="s">
        <v>88</v>
      </c>
      <c r="F917">
        <v>5</v>
      </c>
      <c r="G917">
        <v>2</v>
      </c>
      <c r="H917" t="s">
        <v>25</v>
      </c>
      <c r="I917" t="s">
        <v>60</v>
      </c>
      <c r="J917" t="s">
        <v>61</v>
      </c>
      <c r="K917" t="str">
        <f t="shared" si="28"/>
        <v>pocadicnemis.pumila</v>
      </c>
      <c r="M917" s="4">
        <v>1</v>
      </c>
      <c r="S917" s="2">
        <f t="shared" si="30"/>
        <v>1</v>
      </c>
    </row>
    <row r="918" spans="1:19" x14ac:dyDescent="0.25">
      <c r="A918">
        <v>1018</v>
      </c>
      <c r="B918" s="29">
        <v>37779</v>
      </c>
      <c r="C918" s="29">
        <v>45597</v>
      </c>
      <c r="D918" t="s">
        <v>139</v>
      </c>
      <c r="E918" t="s">
        <v>88</v>
      </c>
      <c r="F918">
        <v>5</v>
      </c>
      <c r="G918">
        <v>2</v>
      </c>
      <c r="H918" t="s">
        <v>25</v>
      </c>
      <c r="I918" t="s">
        <v>26</v>
      </c>
      <c r="J918" t="s">
        <v>37</v>
      </c>
      <c r="K918" t="str">
        <f t="shared" si="28"/>
        <v>oedothorax.retusus</v>
      </c>
      <c r="M918" s="4">
        <v>1</v>
      </c>
      <c r="S918" s="2">
        <f t="shared" si="30"/>
        <v>1</v>
      </c>
    </row>
    <row r="919" spans="1:19" x14ac:dyDescent="0.25">
      <c r="A919">
        <v>1018</v>
      </c>
      <c r="B919" s="29">
        <v>37779</v>
      </c>
      <c r="C919" s="29">
        <v>45597</v>
      </c>
      <c r="D919" t="s">
        <v>139</v>
      </c>
      <c r="E919" t="s">
        <v>88</v>
      </c>
      <c r="F919">
        <v>5</v>
      </c>
      <c r="G919">
        <v>2</v>
      </c>
      <c r="H919" t="s">
        <v>25</v>
      </c>
      <c r="I919" t="s">
        <v>38</v>
      </c>
      <c r="J919" t="s">
        <v>39</v>
      </c>
      <c r="K919" t="str">
        <f t="shared" si="28"/>
        <v>bathyphantes.gracilis</v>
      </c>
      <c r="M919" s="4">
        <v>1</v>
      </c>
      <c r="O919" s="1">
        <v>1</v>
      </c>
      <c r="S919" s="2">
        <f t="shared" si="30"/>
        <v>2</v>
      </c>
    </row>
    <row r="920" spans="1:19" x14ac:dyDescent="0.25">
      <c r="A920">
        <v>1018</v>
      </c>
      <c r="B920" s="29">
        <v>37779</v>
      </c>
      <c r="C920" s="29">
        <v>45597</v>
      </c>
      <c r="D920" t="s">
        <v>139</v>
      </c>
      <c r="E920" t="s">
        <v>88</v>
      </c>
      <c r="F920">
        <v>5</v>
      </c>
      <c r="G920">
        <v>2</v>
      </c>
      <c r="H920" t="s">
        <v>49</v>
      </c>
      <c r="I920" t="s">
        <v>49</v>
      </c>
      <c r="J920" t="s">
        <v>16</v>
      </c>
      <c r="K920" t="str">
        <f t="shared" si="28"/>
        <v>immature.immature</v>
      </c>
      <c r="Q920" s="28">
        <v>1</v>
      </c>
      <c r="S920" s="2">
        <f t="shared" si="30"/>
        <v>1</v>
      </c>
    </row>
    <row r="921" spans="1:19" x14ac:dyDescent="0.25">
      <c r="A921">
        <v>1021</v>
      </c>
      <c r="B921" s="29">
        <v>45083</v>
      </c>
      <c r="C921" s="29">
        <v>45597</v>
      </c>
      <c r="D921" t="s">
        <v>146</v>
      </c>
      <c r="E921" t="s">
        <v>115</v>
      </c>
      <c r="F921">
        <v>1</v>
      </c>
      <c r="G921">
        <v>2</v>
      </c>
      <c r="H921" t="s">
        <v>21</v>
      </c>
      <c r="I921" t="s">
        <v>22</v>
      </c>
      <c r="J921" t="s">
        <v>76</v>
      </c>
      <c r="K921" t="str">
        <f t="shared" si="28"/>
        <v>pardosa.amentata</v>
      </c>
      <c r="M921" s="4">
        <v>6</v>
      </c>
      <c r="O921" s="1">
        <v>2</v>
      </c>
      <c r="S921" s="2">
        <f t="shared" si="30"/>
        <v>8</v>
      </c>
    </row>
    <row r="922" spans="1:19" x14ac:dyDescent="0.25">
      <c r="A922">
        <v>1021</v>
      </c>
      <c r="B922" s="29">
        <v>45083</v>
      </c>
      <c r="C922" s="29">
        <v>45597</v>
      </c>
      <c r="D922" t="s">
        <v>146</v>
      </c>
      <c r="E922" t="s">
        <v>115</v>
      </c>
      <c r="F922">
        <v>1</v>
      </c>
      <c r="G922">
        <v>2</v>
      </c>
      <c r="H922" t="s">
        <v>21</v>
      </c>
      <c r="I922" t="s">
        <v>22</v>
      </c>
      <c r="J922" t="s">
        <v>23</v>
      </c>
      <c r="K922" t="str">
        <f t="shared" si="28"/>
        <v>pardosa.pullata</v>
      </c>
      <c r="M922" s="4">
        <v>2</v>
      </c>
      <c r="S922" s="2">
        <f t="shared" si="30"/>
        <v>2</v>
      </c>
    </row>
    <row r="923" spans="1:19" x14ac:dyDescent="0.25">
      <c r="A923">
        <v>1021</v>
      </c>
      <c r="B923" s="29">
        <v>45083</v>
      </c>
      <c r="C923" s="29">
        <v>45597</v>
      </c>
      <c r="D923" t="s">
        <v>146</v>
      </c>
      <c r="E923" t="s">
        <v>115</v>
      </c>
      <c r="F923">
        <v>1</v>
      </c>
      <c r="G923">
        <v>2</v>
      </c>
      <c r="H923" t="s">
        <v>21</v>
      </c>
      <c r="I923" t="s">
        <v>22</v>
      </c>
      <c r="J923" t="s">
        <v>24</v>
      </c>
      <c r="K923" t="str">
        <f t="shared" si="28"/>
        <v>pardosa.palustris</v>
      </c>
      <c r="M923" s="4">
        <v>4</v>
      </c>
      <c r="O923" s="1">
        <v>1</v>
      </c>
      <c r="S923" s="2">
        <f t="shared" si="30"/>
        <v>5</v>
      </c>
    </row>
    <row r="924" spans="1:19" x14ac:dyDescent="0.25">
      <c r="A924">
        <v>1021</v>
      </c>
      <c r="B924" s="29">
        <v>45083</v>
      </c>
      <c r="C924" s="29">
        <v>45597</v>
      </c>
      <c r="D924" t="s">
        <v>146</v>
      </c>
      <c r="E924" t="s">
        <v>115</v>
      </c>
      <c r="F924">
        <v>1</v>
      </c>
      <c r="G924">
        <v>2</v>
      </c>
      <c r="H924" t="s">
        <v>28</v>
      </c>
      <c r="I924" t="s">
        <v>29</v>
      </c>
      <c r="J924" t="s">
        <v>30</v>
      </c>
      <c r="K924" t="str">
        <f t="shared" si="28"/>
        <v>pachygnatha.degeeri</v>
      </c>
      <c r="M924" s="4">
        <v>1</v>
      </c>
      <c r="O924" s="1">
        <v>2</v>
      </c>
      <c r="S924" s="2">
        <f t="shared" si="30"/>
        <v>3</v>
      </c>
    </row>
    <row r="925" spans="1:19" x14ac:dyDescent="0.25">
      <c r="A925">
        <v>1021</v>
      </c>
      <c r="B925" s="29">
        <v>45083</v>
      </c>
      <c r="C925" s="29">
        <v>45597</v>
      </c>
      <c r="D925" t="s">
        <v>146</v>
      </c>
      <c r="E925" t="s">
        <v>115</v>
      </c>
      <c r="F925">
        <v>1</v>
      </c>
      <c r="G925">
        <v>2</v>
      </c>
      <c r="H925" t="s">
        <v>25</v>
      </c>
      <c r="I925" t="s">
        <v>56</v>
      </c>
      <c r="J925" t="s">
        <v>57</v>
      </c>
      <c r="K925" t="str">
        <f t="shared" si="28"/>
        <v>tiso.vagans</v>
      </c>
      <c r="M925" s="4">
        <v>1</v>
      </c>
      <c r="S925" s="2">
        <f t="shared" si="30"/>
        <v>1</v>
      </c>
    </row>
    <row r="926" spans="1:19" x14ac:dyDescent="0.25">
      <c r="A926">
        <v>1021</v>
      </c>
      <c r="B926" s="29">
        <v>45083</v>
      </c>
      <c r="C926" s="29">
        <v>45597</v>
      </c>
      <c r="D926" t="s">
        <v>146</v>
      </c>
      <c r="E926" t="s">
        <v>115</v>
      </c>
      <c r="F926">
        <v>1</v>
      </c>
      <c r="G926">
        <v>2</v>
      </c>
      <c r="H926" t="s">
        <v>25</v>
      </c>
      <c r="I926" t="s">
        <v>31</v>
      </c>
      <c r="J926" t="s">
        <v>32</v>
      </c>
      <c r="K926" t="str">
        <f t="shared" si="28"/>
        <v>savignia.frontata</v>
      </c>
      <c r="M926" s="4">
        <v>3</v>
      </c>
      <c r="O926" s="1">
        <v>1</v>
      </c>
      <c r="S926" s="2">
        <f t="shared" si="30"/>
        <v>4</v>
      </c>
    </row>
    <row r="927" spans="1:19" x14ac:dyDescent="0.25">
      <c r="A927">
        <v>1021</v>
      </c>
      <c r="B927" s="29">
        <v>45083</v>
      </c>
      <c r="C927" s="29">
        <v>45597</v>
      </c>
      <c r="D927" t="s">
        <v>146</v>
      </c>
      <c r="E927" t="s">
        <v>115</v>
      </c>
      <c r="F927">
        <v>1</v>
      </c>
      <c r="G927">
        <v>2</v>
      </c>
      <c r="H927" t="s">
        <v>25</v>
      </c>
      <c r="I927" t="s">
        <v>26</v>
      </c>
      <c r="J927" t="s">
        <v>27</v>
      </c>
      <c r="K927" t="str">
        <f t="shared" si="28"/>
        <v>oedothorax.fuscus</v>
      </c>
      <c r="O927" s="1">
        <v>3</v>
      </c>
      <c r="S927" s="2">
        <f t="shared" si="30"/>
        <v>3</v>
      </c>
    </row>
    <row r="928" spans="1:19" x14ac:dyDescent="0.25">
      <c r="A928">
        <v>1021</v>
      </c>
      <c r="B928" s="29">
        <v>45083</v>
      </c>
      <c r="C928" s="29">
        <v>45597</v>
      </c>
      <c r="D928" t="s">
        <v>146</v>
      </c>
      <c r="E928" t="s">
        <v>115</v>
      </c>
      <c r="F928">
        <v>1</v>
      </c>
      <c r="G928">
        <v>2</v>
      </c>
      <c r="H928" t="s">
        <v>25</v>
      </c>
      <c r="I928" t="s">
        <v>35</v>
      </c>
      <c r="J928" t="s">
        <v>36</v>
      </c>
      <c r="K928" t="str">
        <f t="shared" si="28"/>
        <v>gongylidiellum.vivum</v>
      </c>
      <c r="M928" s="4">
        <v>1</v>
      </c>
      <c r="S928" s="2">
        <f t="shared" si="30"/>
        <v>1</v>
      </c>
    </row>
    <row r="929" spans="1:19" x14ac:dyDescent="0.25">
      <c r="A929">
        <v>1021</v>
      </c>
      <c r="B929" s="29">
        <v>45083</v>
      </c>
      <c r="C929" s="29">
        <v>45597</v>
      </c>
      <c r="D929" t="s">
        <v>146</v>
      </c>
      <c r="E929" t="s">
        <v>115</v>
      </c>
      <c r="F929">
        <v>1</v>
      </c>
      <c r="G929">
        <v>2</v>
      </c>
      <c r="H929" t="s">
        <v>25</v>
      </c>
      <c r="I929" t="s">
        <v>26</v>
      </c>
      <c r="J929" t="s">
        <v>37</v>
      </c>
      <c r="K929" t="str">
        <f t="shared" si="28"/>
        <v>oedothorax.retusus</v>
      </c>
      <c r="M929" s="4">
        <v>1</v>
      </c>
      <c r="S929" s="2">
        <f t="shared" si="30"/>
        <v>1</v>
      </c>
    </row>
    <row r="930" spans="1:19" x14ac:dyDescent="0.25">
      <c r="A930">
        <v>1021</v>
      </c>
      <c r="B930" s="29">
        <v>45083</v>
      </c>
      <c r="C930" s="29">
        <v>45597</v>
      </c>
      <c r="D930" t="s">
        <v>146</v>
      </c>
      <c r="E930" t="s">
        <v>115</v>
      </c>
      <c r="F930">
        <v>1</v>
      </c>
      <c r="G930">
        <v>2</v>
      </c>
      <c r="H930" t="s">
        <v>25</v>
      </c>
      <c r="I930" t="s">
        <v>33</v>
      </c>
      <c r="J930" t="s">
        <v>40</v>
      </c>
      <c r="K930" t="str">
        <f t="shared" si="28"/>
        <v>erigone.atra</v>
      </c>
      <c r="O930" s="1">
        <v>1</v>
      </c>
      <c r="S930" s="2">
        <f t="shared" si="30"/>
        <v>1</v>
      </c>
    </row>
    <row r="931" spans="1:19" x14ac:dyDescent="0.25">
      <c r="A931">
        <v>1021</v>
      </c>
      <c r="B931" s="29">
        <v>45083</v>
      </c>
      <c r="C931" s="29">
        <v>45597</v>
      </c>
      <c r="D931" t="s">
        <v>146</v>
      </c>
      <c r="E931" t="s">
        <v>115</v>
      </c>
      <c r="F931">
        <v>1</v>
      </c>
      <c r="G931">
        <v>2</v>
      </c>
      <c r="H931" t="s">
        <v>25</v>
      </c>
      <c r="I931" t="s">
        <v>38</v>
      </c>
      <c r="J931" t="s">
        <v>39</v>
      </c>
      <c r="K931" t="str">
        <f t="shared" si="28"/>
        <v>bathyphantes.gracilis</v>
      </c>
      <c r="O931" s="1">
        <v>1</v>
      </c>
      <c r="S931" s="2">
        <f t="shared" si="30"/>
        <v>1</v>
      </c>
    </row>
    <row r="932" spans="1:19" x14ac:dyDescent="0.25">
      <c r="A932">
        <v>1021</v>
      </c>
      <c r="B932" s="29">
        <v>45083</v>
      </c>
      <c r="C932" s="29">
        <v>45597</v>
      </c>
      <c r="D932" t="s">
        <v>146</v>
      </c>
      <c r="E932" t="s">
        <v>115</v>
      </c>
      <c r="F932">
        <v>1</v>
      </c>
      <c r="G932">
        <v>2</v>
      </c>
      <c r="H932" t="s">
        <v>49</v>
      </c>
      <c r="I932" t="s">
        <v>49</v>
      </c>
      <c r="J932" t="s">
        <v>16</v>
      </c>
      <c r="K932" t="str">
        <f t="shared" ref="K932:K995" si="31">LOWER(I932&amp;"."&amp;J932)</f>
        <v>immature.immature</v>
      </c>
      <c r="Q932" s="28">
        <v>1</v>
      </c>
      <c r="S932" s="2">
        <f t="shared" si="30"/>
        <v>1</v>
      </c>
    </row>
    <row r="933" spans="1:19" x14ac:dyDescent="0.25">
      <c r="A933">
        <v>1024</v>
      </c>
      <c r="B933" s="29">
        <v>45083</v>
      </c>
      <c r="C933" s="29">
        <v>45597</v>
      </c>
      <c r="D933" t="s">
        <v>146</v>
      </c>
      <c r="E933" t="s">
        <v>115</v>
      </c>
      <c r="F933">
        <v>2</v>
      </c>
      <c r="G933">
        <v>2</v>
      </c>
      <c r="H933" t="s">
        <v>21</v>
      </c>
      <c r="I933" t="s">
        <v>22</v>
      </c>
      <c r="J933" t="s">
        <v>24</v>
      </c>
      <c r="K933" t="str">
        <f t="shared" si="31"/>
        <v>pardosa.palustris</v>
      </c>
      <c r="M933" s="4">
        <v>9</v>
      </c>
      <c r="S933" s="2">
        <f t="shared" si="30"/>
        <v>9</v>
      </c>
    </row>
    <row r="934" spans="1:19" x14ac:dyDescent="0.25">
      <c r="A934">
        <v>1024</v>
      </c>
      <c r="B934" s="29">
        <v>45083</v>
      </c>
      <c r="C934" s="29">
        <v>45597</v>
      </c>
      <c r="D934" t="s">
        <v>146</v>
      </c>
      <c r="E934" t="s">
        <v>115</v>
      </c>
      <c r="F934">
        <v>2</v>
      </c>
      <c r="G934">
        <v>2</v>
      </c>
      <c r="H934" t="s">
        <v>21</v>
      </c>
      <c r="I934" t="s">
        <v>22</v>
      </c>
      <c r="J934" t="s">
        <v>23</v>
      </c>
      <c r="K934" t="str">
        <f t="shared" si="31"/>
        <v>pardosa.pullata</v>
      </c>
      <c r="M934" s="4">
        <v>2</v>
      </c>
      <c r="S934" s="2">
        <f t="shared" si="30"/>
        <v>2</v>
      </c>
    </row>
    <row r="935" spans="1:19" x14ac:dyDescent="0.25">
      <c r="A935">
        <v>1024</v>
      </c>
      <c r="B935" s="29">
        <v>45083</v>
      </c>
      <c r="C935" s="29">
        <v>45597</v>
      </c>
      <c r="D935" t="s">
        <v>146</v>
      </c>
      <c r="E935" t="s">
        <v>115</v>
      </c>
      <c r="F935">
        <v>2</v>
      </c>
      <c r="G935">
        <v>2</v>
      </c>
      <c r="H935" t="s">
        <v>21</v>
      </c>
      <c r="I935" t="s">
        <v>22</v>
      </c>
      <c r="J935" t="s">
        <v>76</v>
      </c>
      <c r="K935" t="str">
        <f t="shared" si="31"/>
        <v>pardosa.amentata</v>
      </c>
      <c r="M935" s="4">
        <v>4</v>
      </c>
      <c r="O935" s="1">
        <v>1</v>
      </c>
      <c r="S935" s="2">
        <f t="shared" ref="S935:S966" si="32">SUM(M935,O935,Q935,R935)</f>
        <v>5</v>
      </c>
    </row>
    <row r="936" spans="1:19" x14ac:dyDescent="0.25">
      <c r="A936">
        <v>1024</v>
      </c>
      <c r="B936" s="29">
        <v>45083</v>
      </c>
      <c r="C936" s="29">
        <v>45597</v>
      </c>
      <c r="D936" t="s">
        <v>146</v>
      </c>
      <c r="E936" t="s">
        <v>115</v>
      </c>
      <c r="F936">
        <v>2</v>
      </c>
      <c r="G936">
        <v>2</v>
      </c>
      <c r="H936" t="s">
        <v>25</v>
      </c>
      <c r="I936" t="s">
        <v>26</v>
      </c>
      <c r="J936" t="s">
        <v>37</v>
      </c>
      <c r="K936" t="str">
        <f t="shared" si="31"/>
        <v>oedothorax.retusus</v>
      </c>
      <c r="O936" s="1">
        <v>4</v>
      </c>
      <c r="S936" s="2">
        <f t="shared" si="32"/>
        <v>4</v>
      </c>
    </row>
    <row r="937" spans="1:19" x14ac:dyDescent="0.25">
      <c r="A937">
        <v>1024</v>
      </c>
      <c r="B937" s="29">
        <v>45083</v>
      </c>
      <c r="C937" s="29">
        <v>45597</v>
      </c>
      <c r="D937" t="s">
        <v>146</v>
      </c>
      <c r="E937" t="s">
        <v>115</v>
      </c>
      <c r="F937">
        <v>2</v>
      </c>
      <c r="G937">
        <v>2</v>
      </c>
      <c r="H937" t="s">
        <v>25</v>
      </c>
      <c r="I937" t="s">
        <v>26</v>
      </c>
      <c r="J937" t="s">
        <v>27</v>
      </c>
      <c r="K937" t="str">
        <f t="shared" si="31"/>
        <v>oedothorax.fuscus</v>
      </c>
      <c r="O937" s="1">
        <v>3</v>
      </c>
      <c r="S937" s="2">
        <f t="shared" si="32"/>
        <v>3</v>
      </c>
    </row>
    <row r="938" spans="1:19" x14ac:dyDescent="0.25">
      <c r="A938">
        <v>1024</v>
      </c>
      <c r="B938" s="29">
        <v>45083</v>
      </c>
      <c r="C938" s="29">
        <v>45597</v>
      </c>
      <c r="D938" t="s">
        <v>146</v>
      </c>
      <c r="E938" t="s">
        <v>115</v>
      </c>
      <c r="F938">
        <v>2</v>
      </c>
      <c r="G938">
        <v>2</v>
      </c>
      <c r="H938" t="s">
        <v>25</v>
      </c>
      <c r="I938" t="s">
        <v>124</v>
      </c>
      <c r="J938" t="s">
        <v>125</v>
      </c>
      <c r="K938" t="str">
        <f t="shared" si="31"/>
        <v>dismodicus.bifrons</v>
      </c>
      <c r="O938" s="1">
        <v>1</v>
      </c>
      <c r="S938" s="2">
        <f t="shared" si="32"/>
        <v>1</v>
      </c>
    </row>
    <row r="939" spans="1:19" x14ac:dyDescent="0.25">
      <c r="A939">
        <v>1024</v>
      </c>
      <c r="B939" s="29">
        <v>45083</v>
      </c>
      <c r="C939" s="29">
        <v>45597</v>
      </c>
      <c r="D939" t="s">
        <v>146</v>
      </c>
      <c r="E939" t="s">
        <v>115</v>
      </c>
      <c r="F939">
        <v>2</v>
      </c>
      <c r="G939">
        <v>2</v>
      </c>
      <c r="H939" t="s">
        <v>25</v>
      </c>
      <c r="I939" t="s">
        <v>31</v>
      </c>
      <c r="J939" t="s">
        <v>32</v>
      </c>
      <c r="K939" t="str">
        <f t="shared" si="31"/>
        <v>savignia.frontata</v>
      </c>
      <c r="M939" s="4">
        <v>2</v>
      </c>
      <c r="O939" s="1">
        <v>3</v>
      </c>
      <c r="S939" s="2">
        <f t="shared" si="32"/>
        <v>5</v>
      </c>
    </row>
    <row r="940" spans="1:19" x14ac:dyDescent="0.25">
      <c r="A940">
        <v>1024</v>
      </c>
      <c r="B940" s="29">
        <v>45083</v>
      </c>
      <c r="C940" s="29">
        <v>45597</v>
      </c>
      <c r="D940" t="s">
        <v>146</v>
      </c>
      <c r="E940" t="s">
        <v>115</v>
      </c>
      <c r="F940">
        <v>2</v>
      </c>
      <c r="G940">
        <v>2</v>
      </c>
      <c r="H940" t="s">
        <v>49</v>
      </c>
      <c r="I940" t="s">
        <v>49</v>
      </c>
      <c r="J940" t="s">
        <v>16</v>
      </c>
      <c r="K940" t="str">
        <f t="shared" si="31"/>
        <v>immature.immature</v>
      </c>
      <c r="Q940" s="28">
        <v>5</v>
      </c>
      <c r="S940" s="2">
        <f t="shared" si="32"/>
        <v>5</v>
      </c>
    </row>
    <row r="941" spans="1:19" x14ac:dyDescent="0.25">
      <c r="A941">
        <v>1024</v>
      </c>
      <c r="B941" s="29">
        <v>45083</v>
      </c>
      <c r="C941" s="29">
        <v>45597</v>
      </c>
      <c r="D941" t="s">
        <v>146</v>
      </c>
      <c r="E941" t="s">
        <v>115</v>
      </c>
      <c r="F941">
        <v>2</v>
      </c>
      <c r="G941">
        <v>2</v>
      </c>
      <c r="H941" t="s">
        <v>25</v>
      </c>
      <c r="I941" t="s">
        <v>56</v>
      </c>
      <c r="J941" t="s">
        <v>57</v>
      </c>
      <c r="K941" t="str">
        <f t="shared" si="31"/>
        <v>tiso.vagans</v>
      </c>
      <c r="M941" s="4">
        <v>2</v>
      </c>
      <c r="S941" s="2">
        <f t="shared" si="32"/>
        <v>2</v>
      </c>
    </row>
    <row r="942" spans="1:19" x14ac:dyDescent="0.25">
      <c r="A942">
        <v>1024</v>
      </c>
      <c r="B942" s="29">
        <v>45083</v>
      </c>
      <c r="C942" s="29">
        <v>45597</v>
      </c>
      <c r="D942" t="s">
        <v>146</v>
      </c>
      <c r="E942" t="s">
        <v>115</v>
      </c>
      <c r="F942">
        <v>2</v>
      </c>
      <c r="G942">
        <v>2</v>
      </c>
      <c r="H942" t="s">
        <v>25</v>
      </c>
      <c r="I942" t="s">
        <v>45</v>
      </c>
      <c r="J942" t="s">
        <v>46</v>
      </c>
      <c r="K942" t="str">
        <f t="shared" si="31"/>
        <v>tenuiphantes.tenuis</v>
      </c>
      <c r="O942" s="1">
        <v>1</v>
      </c>
      <c r="S942" s="2">
        <f t="shared" si="32"/>
        <v>1</v>
      </c>
    </row>
    <row r="943" spans="1:19" x14ac:dyDescent="0.25">
      <c r="A943">
        <v>1024</v>
      </c>
      <c r="B943" s="29">
        <v>45083</v>
      </c>
      <c r="C943" s="29">
        <v>45597</v>
      </c>
      <c r="D943" t="s">
        <v>146</v>
      </c>
      <c r="E943" t="s">
        <v>115</v>
      </c>
      <c r="F943">
        <v>2</v>
      </c>
      <c r="G943">
        <v>2</v>
      </c>
      <c r="H943" t="s">
        <v>25</v>
      </c>
      <c r="I943" t="s">
        <v>35</v>
      </c>
      <c r="J943" t="s">
        <v>36</v>
      </c>
      <c r="K943" t="str">
        <f t="shared" si="31"/>
        <v>gongylidiellum.vivum</v>
      </c>
      <c r="M943" s="4">
        <v>5</v>
      </c>
      <c r="S943" s="2">
        <f t="shared" si="32"/>
        <v>5</v>
      </c>
    </row>
    <row r="944" spans="1:19" x14ac:dyDescent="0.25">
      <c r="A944">
        <v>1024</v>
      </c>
      <c r="B944" s="29">
        <v>45083</v>
      </c>
      <c r="C944" s="29">
        <v>45597</v>
      </c>
      <c r="D944" t="s">
        <v>146</v>
      </c>
      <c r="E944" t="s">
        <v>115</v>
      </c>
      <c r="F944">
        <v>2</v>
      </c>
      <c r="G944">
        <v>2</v>
      </c>
      <c r="H944" t="s">
        <v>25</v>
      </c>
      <c r="I944" t="s">
        <v>43</v>
      </c>
      <c r="J944" t="s">
        <v>44</v>
      </c>
      <c r="K944" t="str">
        <f t="shared" si="31"/>
        <v>dicymbium.nigrum</v>
      </c>
      <c r="O944" s="1">
        <v>2</v>
      </c>
      <c r="S944" s="2">
        <f t="shared" si="32"/>
        <v>2</v>
      </c>
    </row>
    <row r="945" spans="1:19" x14ac:dyDescent="0.25">
      <c r="A945">
        <v>1027</v>
      </c>
      <c r="B945" s="29">
        <v>45083</v>
      </c>
      <c r="C945" s="29">
        <v>45600</v>
      </c>
      <c r="D945" t="s">
        <v>146</v>
      </c>
      <c r="E945" t="s">
        <v>115</v>
      </c>
      <c r="F945">
        <v>3</v>
      </c>
      <c r="G945">
        <v>2</v>
      </c>
      <c r="H945" t="s">
        <v>21</v>
      </c>
      <c r="I945" t="s">
        <v>22</v>
      </c>
      <c r="J945" t="s">
        <v>24</v>
      </c>
      <c r="K945" t="str">
        <f t="shared" si="31"/>
        <v>pardosa.palustris</v>
      </c>
      <c r="M945" s="4">
        <v>1</v>
      </c>
      <c r="S945" s="2">
        <f t="shared" si="32"/>
        <v>1</v>
      </c>
    </row>
    <row r="946" spans="1:19" x14ac:dyDescent="0.25">
      <c r="A946">
        <v>1027</v>
      </c>
      <c r="B946" s="29">
        <v>45083</v>
      </c>
      <c r="C946" s="29">
        <v>45600</v>
      </c>
      <c r="D946" t="s">
        <v>146</v>
      </c>
      <c r="E946" t="s">
        <v>115</v>
      </c>
      <c r="F946">
        <v>3</v>
      </c>
      <c r="G946">
        <v>2</v>
      </c>
      <c r="H946" t="s">
        <v>21</v>
      </c>
      <c r="I946" t="s">
        <v>22</v>
      </c>
      <c r="J946" t="s">
        <v>23</v>
      </c>
      <c r="K946" t="str">
        <f t="shared" si="31"/>
        <v>pardosa.pullata</v>
      </c>
      <c r="M946" s="4">
        <v>1</v>
      </c>
      <c r="S946" s="2">
        <f t="shared" si="32"/>
        <v>1</v>
      </c>
    </row>
    <row r="947" spans="1:19" x14ac:dyDescent="0.25">
      <c r="A947">
        <v>1027</v>
      </c>
      <c r="B947" s="29">
        <v>45083</v>
      </c>
      <c r="C947" s="29">
        <v>45600</v>
      </c>
      <c r="D947" t="s">
        <v>146</v>
      </c>
      <c r="E947" t="s">
        <v>115</v>
      </c>
      <c r="F947">
        <v>3</v>
      </c>
      <c r="G947">
        <v>2</v>
      </c>
      <c r="H947" t="s">
        <v>21</v>
      </c>
      <c r="I947" t="s">
        <v>22</v>
      </c>
      <c r="J947" t="s">
        <v>76</v>
      </c>
      <c r="K947" t="str">
        <f t="shared" si="31"/>
        <v>pardosa.amentata</v>
      </c>
      <c r="M947" s="4">
        <v>1</v>
      </c>
      <c r="S947" s="2">
        <f t="shared" si="32"/>
        <v>1</v>
      </c>
    </row>
    <row r="948" spans="1:19" x14ac:dyDescent="0.25">
      <c r="A948">
        <v>1027</v>
      </c>
      <c r="B948" s="29">
        <v>45083</v>
      </c>
      <c r="C948" s="29">
        <v>45600</v>
      </c>
      <c r="D948" t="s">
        <v>146</v>
      </c>
      <c r="E948" t="s">
        <v>115</v>
      </c>
      <c r="F948">
        <v>3</v>
      </c>
      <c r="G948">
        <v>2</v>
      </c>
      <c r="H948" t="s">
        <v>25</v>
      </c>
      <c r="I948" t="s">
        <v>31</v>
      </c>
      <c r="J948" t="s">
        <v>32</v>
      </c>
      <c r="K948" t="str">
        <f t="shared" si="31"/>
        <v>savignia.frontata</v>
      </c>
      <c r="O948" s="1">
        <v>2</v>
      </c>
      <c r="S948" s="2">
        <f t="shared" si="32"/>
        <v>2</v>
      </c>
    </row>
    <row r="949" spans="1:19" x14ac:dyDescent="0.25">
      <c r="A949">
        <v>1027</v>
      </c>
      <c r="B949" s="29">
        <v>45083</v>
      </c>
      <c r="C949" s="29">
        <v>45600</v>
      </c>
      <c r="D949" t="s">
        <v>146</v>
      </c>
      <c r="E949" t="s">
        <v>115</v>
      </c>
      <c r="F949">
        <v>3</v>
      </c>
      <c r="G949">
        <v>2</v>
      </c>
      <c r="H949" t="s">
        <v>28</v>
      </c>
      <c r="I949" t="s">
        <v>29</v>
      </c>
      <c r="J949" t="s">
        <v>30</v>
      </c>
      <c r="K949" t="str">
        <f t="shared" si="31"/>
        <v>pachygnatha.degeeri</v>
      </c>
      <c r="M949" s="4">
        <v>2</v>
      </c>
      <c r="S949" s="2">
        <f t="shared" si="32"/>
        <v>2</v>
      </c>
    </row>
    <row r="950" spans="1:19" x14ac:dyDescent="0.25">
      <c r="A950">
        <v>1027</v>
      </c>
      <c r="B950" s="29">
        <v>45083</v>
      </c>
      <c r="C950" s="29">
        <v>45600</v>
      </c>
      <c r="D950" t="s">
        <v>146</v>
      </c>
      <c r="E950" t="s">
        <v>115</v>
      </c>
      <c r="F950">
        <v>3</v>
      </c>
      <c r="G950">
        <v>2</v>
      </c>
      <c r="H950" t="s">
        <v>25</v>
      </c>
      <c r="I950" t="s">
        <v>26</v>
      </c>
      <c r="J950" t="s">
        <v>27</v>
      </c>
      <c r="K950" t="str">
        <f t="shared" si="31"/>
        <v>oedothorax.fuscus</v>
      </c>
      <c r="M950" s="4">
        <v>1</v>
      </c>
      <c r="O950" s="1">
        <v>1</v>
      </c>
      <c r="S950" s="2">
        <f t="shared" si="32"/>
        <v>2</v>
      </c>
    </row>
    <row r="951" spans="1:19" x14ac:dyDescent="0.25">
      <c r="A951">
        <v>1027</v>
      </c>
      <c r="B951" s="29">
        <v>45083</v>
      </c>
      <c r="C951" s="29">
        <v>45600</v>
      </c>
      <c r="D951" t="s">
        <v>146</v>
      </c>
      <c r="E951" t="s">
        <v>115</v>
      </c>
      <c r="F951">
        <v>3</v>
      </c>
      <c r="G951">
        <v>2</v>
      </c>
      <c r="H951" t="s">
        <v>25</v>
      </c>
      <c r="I951" t="s">
        <v>45</v>
      </c>
      <c r="J951" t="s">
        <v>46</v>
      </c>
      <c r="K951" t="str">
        <f t="shared" si="31"/>
        <v>tenuiphantes.tenuis</v>
      </c>
      <c r="M951" s="4">
        <v>2</v>
      </c>
      <c r="S951" s="2">
        <f t="shared" si="32"/>
        <v>2</v>
      </c>
    </row>
    <row r="952" spans="1:19" x14ac:dyDescent="0.25">
      <c r="A952">
        <v>1027</v>
      </c>
      <c r="B952" s="29">
        <v>45083</v>
      </c>
      <c r="C952" s="29">
        <v>45600</v>
      </c>
      <c r="D952" t="s">
        <v>146</v>
      </c>
      <c r="E952" t="s">
        <v>115</v>
      </c>
      <c r="F952">
        <v>3</v>
      </c>
      <c r="G952">
        <v>2</v>
      </c>
      <c r="H952" t="s">
        <v>49</v>
      </c>
      <c r="I952" t="s">
        <v>49</v>
      </c>
      <c r="J952" t="s">
        <v>16</v>
      </c>
      <c r="K952" t="str">
        <f t="shared" si="31"/>
        <v>immature.immature</v>
      </c>
      <c r="Q952" s="28">
        <v>4</v>
      </c>
      <c r="S952" s="2">
        <f t="shared" si="32"/>
        <v>4</v>
      </c>
    </row>
    <row r="953" spans="1:19" x14ac:dyDescent="0.25">
      <c r="A953">
        <v>1027</v>
      </c>
      <c r="B953" s="29">
        <v>45083</v>
      </c>
      <c r="C953" s="29">
        <v>45600</v>
      </c>
      <c r="D953" t="s">
        <v>146</v>
      </c>
      <c r="E953" t="s">
        <v>115</v>
      </c>
      <c r="F953">
        <v>3</v>
      </c>
      <c r="G953">
        <v>2</v>
      </c>
      <c r="H953" t="s">
        <v>25</v>
      </c>
      <c r="I953" t="s">
        <v>35</v>
      </c>
      <c r="J953" t="s">
        <v>36</v>
      </c>
      <c r="K953" t="str">
        <f t="shared" si="31"/>
        <v>gongylidiellum.vivum</v>
      </c>
      <c r="M953" s="4">
        <v>1</v>
      </c>
      <c r="S953" s="2">
        <f t="shared" si="32"/>
        <v>1</v>
      </c>
    </row>
    <row r="954" spans="1:19" x14ac:dyDescent="0.25">
      <c r="A954">
        <v>1030</v>
      </c>
      <c r="B954" s="29">
        <v>45083</v>
      </c>
      <c r="C954" s="29">
        <v>45600</v>
      </c>
      <c r="D954" t="s">
        <v>146</v>
      </c>
      <c r="E954" t="s">
        <v>115</v>
      </c>
      <c r="F954">
        <v>4</v>
      </c>
      <c r="G954">
        <v>2</v>
      </c>
      <c r="H954" t="s">
        <v>21</v>
      </c>
      <c r="I954" t="s">
        <v>22</v>
      </c>
      <c r="J954" t="s">
        <v>76</v>
      </c>
      <c r="K954" t="str">
        <f t="shared" si="31"/>
        <v>pardosa.amentata</v>
      </c>
      <c r="M954" s="4">
        <v>5</v>
      </c>
      <c r="S954" s="2">
        <f t="shared" si="32"/>
        <v>5</v>
      </c>
    </row>
    <row r="955" spans="1:19" x14ac:dyDescent="0.25">
      <c r="A955">
        <v>1030</v>
      </c>
      <c r="B955" s="29">
        <v>45083</v>
      </c>
      <c r="C955" s="29">
        <v>45600</v>
      </c>
      <c r="D955" t="s">
        <v>146</v>
      </c>
      <c r="E955" t="s">
        <v>115</v>
      </c>
      <c r="F955">
        <v>4</v>
      </c>
      <c r="G955">
        <v>2</v>
      </c>
      <c r="H955" t="s">
        <v>21</v>
      </c>
      <c r="I955" t="s">
        <v>22</v>
      </c>
      <c r="J955" t="s">
        <v>23</v>
      </c>
      <c r="K955" t="str">
        <f t="shared" si="31"/>
        <v>pardosa.pullata</v>
      </c>
      <c r="M955" s="4">
        <v>1</v>
      </c>
      <c r="S955" s="2">
        <f t="shared" si="32"/>
        <v>1</v>
      </c>
    </row>
    <row r="956" spans="1:19" x14ac:dyDescent="0.25">
      <c r="A956">
        <v>1030</v>
      </c>
      <c r="B956" s="29">
        <v>45083</v>
      </c>
      <c r="C956" s="29">
        <v>45600</v>
      </c>
      <c r="D956" t="s">
        <v>146</v>
      </c>
      <c r="E956" t="s">
        <v>115</v>
      </c>
      <c r="F956">
        <v>4</v>
      </c>
      <c r="G956">
        <v>2</v>
      </c>
      <c r="H956" t="s">
        <v>28</v>
      </c>
      <c r="I956" t="s">
        <v>29</v>
      </c>
      <c r="J956" t="s">
        <v>30</v>
      </c>
      <c r="K956" t="str">
        <f t="shared" si="31"/>
        <v>pachygnatha.degeeri</v>
      </c>
      <c r="O956" s="1">
        <v>1</v>
      </c>
      <c r="S956" s="2">
        <f t="shared" si="32"/>
        <v>1</v>
      </c>
    </row>
    <row r="957" spans="1:19" x14ac:dyDescent="0.25">
      <c r="A957">
        <v>1030</v>
      </c>
      <c r="B957" s="29">
        <v>45083</v>
      </c>
      <c r="C957" s="29">
        <v>45600</v>
      </c>
      <c r="D957" t="s">
        <v>146</v>
      </c>
      <c r="E957" t="s">
        <v>115</v>
      </c>
      <c r="F957">
        <v>4</v>
      </c>
      <c r="G957">
        <v>2</v>
      </c>
      <c r="H957" t="s">
        <v>25</v>
      </c>
      <c r="I957" t="s">
        <v>43</v>
      </c>
      <c r="J957" t="s">
        <v>44</v>
      </c>
      <c r="K957" t="str">
        <f t="shared" si="31"/>
        <v>dicymbium.nigrum</v>
      </c>
      <c r="O957" s="1">
        <v>1</v>
      </c>
      <c r="S957" s="2">
        <f t="shared" si="32"/>
        <v>1</v>
      </c>
    </row>
    <row r="958" spans="1:19" x14ac:dyDescent="0.25">
      <c r="A958">
        <v>1030</v>
      </c>
      <c r="B958" s="29">
        <v>45083</v>
      </c>
      <c r="C958" s="29">
        <v>45600</v>
      </c>
      <c r="D958" t="s">
        <v>146</v>
      </c>
      <c r="E958" t="s">
        <v>115</v>
      </c>
      <c r="F958">
        <v>4</v>
      </c>
      <c r="G958">
        <v>2</v>
      </c>
      <c r="H958" t="s">
        <v>25</v>
      </c>
      <c r="I958" t="s">
        <v>35</v>
      </c>
      <c r="J958" t="s">
        <v>36</v>
      </c>
      <c r="K958" t="str">
        <f t="shared" si="31"/>
        <v>gongylidiellum.vivum</v>
      </c>
      <c r="M958" s="4">
        <v>1</v>
      </c>
      <c r="S958" s="2">
        <f t="shared" si="32"/>
        <v>1</v>
      </c>
    </row>
    <row r="959" spans="1:19" x14ac:dyDescent="0.25">
      <c r="A959">
        <v>1030</v>
      </c>
      <c r="B959" s="29">
        <v>45083</v>
      </c>
      <c r="C959" s="29">
        <v>45600</v>
      </c>
      <c r="D959" t="s">
        <v>146</v>
      </c>
      <c r="E959" t="s">
        <v>115</v>
      </c>
      <c r="F959">
        <v>4</v>
      </c>
      <c r="G959">
        <v>2</v>
      </c>
      <c r="H959" t="s">
        <v>49</v>
      </c>
      <c r="I959" t="s">
        <v>49</v>
      </c>
      <c r="J959" t="s">
        <v>16</v>
      </c>
      <c r="K959" t="str">
        <f t="shared" si="31"/>
        <v>immature.immature</v>
      </c>
      <c r="Q959" s="28">
        <v>2</v>
      </c>
      <c r="S959" s="2">
        <f t="shared" si="32"/>
        <v>2</v>
      </c>
    </row>
    <row r="960" spans="1:19" x14ac:dyDescent="0.25">
      <c r="A960">
        <v>1030</v>
      </c>
      <c r="B960" s="29">
        <v>45083</v>
      </c>
      <c r="C960" s="29">
        <v>45600</v>
      </c>
      <c r="D960" t="s">
        <v>146</v>
      </c>
      <c r="E960" t="s">
        <v>115</v>
      </c>
      <c r="F960">
        <v>4</v>
      </c>
      <c r="G960">
        <v>2</v>
      </c>
      <c r="H960" t="s">
        <v>25</v>
      </c>
      <c r="I960" t="s">
        <v>31</v>
      </c>
      <c r="J960" t="s">
        <v>32</v>
      </c>
      <c r="K960" t="str">
        <f t="shared" si="31"/>
        <v>savignia.frontata</v>
      </c>
      <c r="O960" s="1">
        <v>2</v>
      </c>
      <c r="S960" s="2">
        <f t="shared" si="32"/>
        <v>2</v>
      </c>
    </row>
    <row r="961" spans="1:19" x14ac:dyDescent="0.25">
      <c r="A961">
        <v>1030</v>
      </c>
      <c r="B961" s="29">
        <v>45083</v>
      </c>
      <c r="C961" s="29">
        <v>45600</v>
      </c>
      <c r="D961" t="s">
        <v>146</v>
      </c>
      <c r="E961" t="s">
        <v>115</v>
      </c>
      <c r="F961">
        <v>4</v>
      </c>
      <c r="G961">
        <v>2</v>
      </c>
      <c r="H961" t="s">
        <v>25</v>
      </c>
      <c r="I961" t="s">
        <v>45</v>
      </c>
      <c r="J961" t="s">
        <v>46</v>
      </c>
      <c r="K961" t="str">
        <f t="shared" si="31"/>
        <v>tenuiphantes.tenuis</v>
      </c>
      <c r="O961" s="1">
        <v>1</v>
      </c>
      <c r="S961" s="2">
        <f t="shared" si="32"/>
        <v>1</v>
      </c>
    </row>
    <row r="962" spans="1:19" x14ac:dyDescent="0.25">
      <c r="A962">
        <v>1030</v>
      </c>
      <c r="B962" s="29">
        <v>45083</v>
      </c>
      <c r="C962" s="29">
        <v>45600</v>
      </c>
      <c r="D962" t="s">
        <v>146</v>
      </c>
      <c r="E962" t="s">
        <v>115</v>
      </c>
      <c r="F962">
        <v>4</v>
      </c>
      <c r="G962">
        <v>2</v>
      </c>
      <c r="H962" t="s">
        <v>25</v>
      </c>
      <c r="I962" t="s">
        <v>38</v>
      </c>
      <c r="J962" t="s">
        <v>39</v>
      </c>
      <c r="K962" t="str">
        <f t="shared" si="31"/>
        <v>bathyphantes.gracilis</v>
      </c>
      <c r="O962" s="1">
        <v>1</v>
      </c>
      <c r="S962" s="2">
        <f t="shared" si="32"/>
        <v>1</v>
      </c>
    </row>
    <row r="963" spans="1:19" x14ac:dyDescent="0.25">
      <c r="A963">
        <v>1033</v>
      </c>
      <c r="B963" s="29">
        <v>45083</v>
      </c>
      <c r="C963" s="29">
        <v>45600</v>
      </c>
      <c r="D963" t="s">
        <v>146</v>
      </c>
      <c r="E963" t="s">
        <v>115</v>
      </c>
      <c r="F963">
        <v>5</v>
      </c>
      <c r="G963">
        <v>2</v>
      </c>
      <c r="H963" t="s">
        <v>21</v>
      </c>
      <c r="I963" t="s">
        <v>22</v>
      </c>
      <c r="J963" t="s">
        <v>24</v>
      </c>
      <c r="K963" t="str">
        <f t="shared" si="31"/>
        <v>pardosa.palustris</v>
      </c>
      <c r="M963" s="4">
        <v>2</v>
      </c>
      <c r="S963" s="2">
        <f t="shared" si="32"/>
        <v>2</v>
      </c>
    </row>
    <row r="964" spans="1:19" x14ac:dyDescent="0.25">
      <c r="A964">
        <v>1033</v>
      </c>
      <c r="B964" s="29">
        <v>45083</v>
      </c>
      <c r="C964" s="29">
        <v>45600</v>
      </c>
      <c r="D964" t="s">
        <v>146</v>
      </c>
      <c r="E964" t="s">
        <v>115</v>
      </c>
      <c r="F964">
        <v>5</v>
      </c>
      <c r="G964">
        <v>2</v>
      </c>
      <c r="H964" t="s">
        <v>21</v>
      </c>
      <c r="I964" t="s">
        <v>22</v>
      </c>
      <c r="J964" t="s">
        <v>23</v>
      </c>
      <c r="K964" t="str">
        <f t="shared" si="31"/>
        <v>pardosa.pullata</v>
      </c>
      <c r="M964" s="4">
        <v>2</v>
      </c>
      <c r="S964" s="2">
        <f t="shared" si="32"/>
        <v>2</v>
      </c>
    </row>
    <row r="965" spans="1:19" x14ac:dyDescent="0.25">
      <c r="A965">
        <v>1033</v>
      </c>
      <c r="B965" s="29">
        <v>45083</v>
      </c>
      <c r="C965" s="29">
        <v>45600</v>
      </c>
      <c r="D965" t="s">
        <v>146</v>
      </c>
      <c r="E965" t="s">
        <v>115</v>
      </c>
      <c r="F965">
        <v>5</v>
      </c>
      <c r="G965">
        <v>2</v>
      </c>
      <c r="H965" t="s">
        <v>21</v>
      </c>
      <c r="I965" t="s">
        <v>22</v>
      </c>
      <c r="J965" t="s">
        <v>76</v>
      </c>
      <c r="K965" t="str">
        <f t="shared" si="31"/>
        <v>pardosa.amentata</v>
      </c>
      <c r="M965" s="4">
        <v>2</v>
      </c>
      <c r="O965" s="1">
        <v>2</v>
      </c>
      <c r="S965" s="2">
        <f t="shared" si="32"/>
        <v>4</v>
      </c>
    </row>
    <row r="966" spans="1:19" x14ac:dyDescent="0.25">
      <c r="A966">
        <v>1033</v>
      </c>
      <c r="B966" s="29">
        <v>45083</v>
      </c>
      <c r="C966" s="29">
        <v>45600</v>
      </c>
      <c r="D966" t="s">
        <v>146</v>
      </c>
      <c r="E966" t="s">
        <v>115</v>
      </c>
      <c r="F966">
        <v>5</v>
      </c>
      <c r="G966">
        <v>2</v>
      </c>
      <c r="H966" t="s">
        <v>25</v>
      </c>
      <c r="I966" t="s">
        <v>26</v>
      </c>
      <c r="J966" t="s">
        <v>37</v>
      </c>
      <c r="K966" t="str">
        <f t="shared" si="31"/>
        <v>oedothorax.retusus</v>
      </c>
      <c r="M966" s="4">
        <v>1</v>
      </c>
      <c r="O966" s="1">
        <v>1</v>
      </c>
      <c r="S966" s="2">
        <f t="shared" si="32"/>
        <v>2</v>
      </c>
    </row>
    <row r="967" spans="1:19" x14ac:dyDescent="0.25">
      <c r="A967">
        <v>1033</v>
      </c>
      <c r="B967" s="29">
        <v>45083</v>
      </c>
      <c r="C967" s="29">
        <v>45600</v>
      </c>
      <c r="D967" t="s">
        <v>146</v>
      </c>
      <c r="E967" t="s">
        <v>115</v>
      </c>
      <c r="F967">
        <v>5</v>
      </c>
      <c r="G967">
        <v>2</v>
      </c>
      <c r="H967" t="s">
        <v>25</v>
      </c>
      <c r="I967" t="s">
        <v>26</v>
      </c>
      <c r="J967" t="s">
        <v>27</v>
      </c>
      <c r="K967" t="str">
        <f t="shared" si="31"/>
        <v>oedothorax.fuscus</v>
      </c>
      <c r="O967" s="1">
        <v>3</v>
      </c>
      <c r="S967" s="2">
        <f t="shared" ref="S967:S998" si="33">SUM(M967,O967,Q967,R967)</f>
        <v>3</v>
      </c>
    </row>
    <row r="968" spans="1:19" x14ac:dyDescent="0.25">
      <c r="A968">
        <v>1033</v>
      </c>
      <c r="B968" s="29">
        <v>45083</v>
      </c>
      <c r="C968" s="29">
        <v>45600</v>
      </c>
      <c r="D968" t="s">
        <v>146</v>
      </c>
      <c r="E968" t="s">
        <v>115</v>
      </c>
      <c r="F968">
        <v>5</v>
      </c>
      <c r="G968">
        <v>2</v>
      </c>
      <c r="H968" t="s">
        <v>25</v>
      </c>
      <c r="I968" t="s">
        <v>43</v>
      </c>
      <c r="J968" t="s">
        <v>44</v>
      </c>
      <c r="K968" t="str">
        <f t="shared" si="31"/>
        <v>dicymbium.nigrum</v>
      </c>
      <c r="O968" s="1">
        <v>1</v>
      </c>
      <c r="S968" s="2">
        <f t="shared" si="33"/>
        <v>1</v>
      </c>
    </row>
    <row r="969" spans="1:19" x14ac:dyDescent="0.25">
      <c r="A969">
        <v>1033</v>
      </c>
      <c r="B969" s="29">
        <v>45083</v>
      </c>
      <c r="C969" s="29">
        <v>45600</v>
      </c>
      <c r="D969" t="s">
        <v>146</v>
      </c>
      <c r="E969" t="s">
        <v>115</v>
      </c>
      <c r="F969">
        <v>5</v>
      </c>
      <c r="G969">
        <v>2</v>
      </c>
      <c r="H969" t="s">
        <v>25</v>
      </c>
      <c r="I969" t="s">
        <v>31</v>
      </c>
      <c r="J969" t="s">
        <v>32</v>
      </c>
      <c r="K969" t="str">
        <f t="shared" si="31"/>
        <v>savignia.frontata</v>
      </c>
      <c r="M969" s="4">
        <v>1</v>
      </c>
      <c r="S969" s="2">
        <f t="shared" si="33"/>
        <v>1</v>
      </c>
    </row>
    <row r="970" spans="1:19" x14ac:dyDescent="0.25">
      <c r="A970">
        <v>1033</v>
      </c>
      <c r="B970" s="29">
        <v>45083</v>
      </c>
      <c r="C970" s="29">
        <v>45600</v>
      </c>
      <c r="D970" t="s">
        <v>146</v>
      </c>
      <c r="E970" t="s">
        <v>115</v>
      </c>
      <c r="F970">
        <v>5</v>
      </c>
      <c r="G970">
        <v>2</v>
      </c>
      <c r="H970" t="s">
        <v>25</v>
      </c>
      <c r="I970" t="s">
        <v>35</v>
      </c>
      <c r="J970" t="s">
        <v>36</v>
      </c>
      <c r="K970" t="str">
        <f t="shared" si="31"/>
        <v>gongylidiellum.vivum</v>
      </c>
      <c r="M970" s="4">
        <v>1</v>
      </c>
      <c r="S970" s="2">
        <f t="shared" si="33"/>
        <v>1</v>
      </c>
    </row>
    <row r="971" spans="1:19" x14ac:dyDescent="0.25">
      <c r="A971">
        <v>1036</v>
      </c>
      <c r="B971" s="29">
        <v>45083</v>
      </c>
      <c r="C971" s="29">
        <v>45600</v>
      </c>
      <c r="D971" t="s">
        <v>147</v>
      </c>
      <c r="E971" t="s">
        <v>115</v>
      </c>
      <c r="F971">
        <v>1</v>
      </c>
      <c r="G971">
        <v>2</v>
      </c>
      <c r="H971" t="s">
        <v>21</v>
      </c>
      <c r="I971" t="s">
        <v>22</v>
      </c>
      <c r="J971" t="s">
        <v>24</v>
      </c>
      <c r="K971" t="str">
        <f t="shared" si="31"/>
        <v>pardosa.palustris</v>
      </c>
      <c r="M971" s="4">
        <v>33</v>
      </c>
      <c r="O971" s="1">
        <v>2</v>
      </c>
      <c r="S971" s="2">
        <f t="shared" si="33"/>
        <v>35</v>
      </c>
    </row>
    <row r="972" spans="1:19" x14ac:dyDescent="0.25">
      <c r="A972">
        <v>1036</v>
      </c>
      <c r="B972" s="29">
        <v>45083</v>
      </c>
      <c r="C972" s="29">
        <v>45600</v>
      </c>
      <c r="D972" t="s">
        <v>147</v>
      </c>
      <c r="E972" t="s">
        <v>115</v>
      </c>
      <c r="F972">
        <v>1</v>
      </c>
      <c r="G972">
        <v>2</v>
      </c>
      <c r="H972" t="s">
        <v>21</v>
      </c>
      <c r="I972" t="s">
        <v>22</v>
      </c>
      <c r="J972" t="s">
        <v>23</v>
      </c>
      <c r="K972" t="str">
        <f t="shared" si="31"/>
        <v>pardosa.pullata</v>
      </c>
      <c r="M972" s="4">
        <v>2</v>
      </c>
      <c r="O972" s="1">
        <v>1</v>
      </c>
      <c r="S972" s="2">
        <f t="shared" si="33"/>
        <v>3</v>
      </c>
    </row>
    <row r="973" spans="1:19" x14ac:dyDescent="0.25">
      <c r="A973">
        <v>1036</v>
      </c>
      <c r="B973" s="29">
        <v>45083</v>
      </c>
      <c r="C973" s="29">
        <v>45600</v>
      </c>
      <c r="D973" t="s">
        <v>147</v>
      </c>
      <c r="E973" t="s">
        <v>115</v>
      </c>
      <c r="F973">
        <v>1</v>
      </c>
      <c r="G973">
        <v>2</v>
      </c>
      <c r="H973" t="s">
        <v>28</v>
      </c>
      <c r="I973" t="s">
        <v>29</v>
      </c>
      <c r="J973" t="s">
        <v>30</v>
      </c>
      <c r="K973" t="str">
        <f t="shared" si="31"/>
        <v>pachygnatha.degeeri</v>
      </c>
      <c r="M973" s="4">
        <v>5</v>
      </c>
      <c r="O973" s="1">
        <v>6</v>
      </c>
      <c r="S973" s="2">
        <f t="shared" si="33"/>
        <v>11</v>
      </c>
    </row>
    <row r="974" spans="1:19" x14ac:dyDescent="0.25">
      <c r="A974">
        <v>1036</v>
      </c>
      <c r="B974" s="29">
        <v>45083</v>
      </c>
      <c r="C974" s="29">
        <v>45600</v>
      </c>
      <c r="D974" t="s">
        <v>147</v>
      </c>
      <c r="E974" t="s">
        <v>115</v>
      </c>
      <c r="F974">
        <v>1</v>
      </c>
      <c r="G974">
        <v>2</v>
      </c>
      <c r="H974" t="s">
        <v>25</v>
      </c>
      <c r="I974" t="s">
        <v>26</v>
      </c>
      <c r="J974" t="s">
        <v>27</v>
      </c>
      <c r="K974" t="str">
        <f t="shared" si="31"/>
        <v>oedothorax.fuscus</v>
      </c>
      <c r="O974" s="1">
        <v>17</v>
      </c>
      <c r="S974" s="2">
        <f t="shared" si="33"/>
        <v>17</v>
      </c>
    </row>
    <row r="975" spans="1:19" x14ac:dyDescent="0.25">
      <c r="A975">
        <v>1036</v>
      </c>
      <c r="B975" s="29">
        <v>45083</v>
      </c>
      <c r="C975" s="29">
        <v>45600</v>
      </c>
      <c r="D975" t="s">
        <v>147</v>
      </c>
      <c r="E975" t="s">
        <v>115</v>
      </c>
      <c r="F975">
        <v>1</v>
      </c>
      <c r="G975">
        <v>2</v>
      </c>
      <c r="H975" t="s">
        <v>25</v>
      </c>
      <c r="I975" t="s">
        <v>26</v>
      </c>
      <c r="J975" t="s">
        <v>37</v>
      </c>
      <c r="K975" t="str">
        <f t="shared" si="31"/>
        <v>oedothorax.retusus</v>
      </c>
      <c r="M975" s="4">
        <v>1</v>
      </c>
      <c r="O975" s="1">
        <v>2</v>
      </c>
      <c r="S975" s="2">
        <f t="shared" si="33"/>
        <v>3</v>
      </c>
    </row>
    <row r="976" spans="1:19" x14ac:dyDescent="0.25">
      <c r="A976">
        <v>1036</v>
      </c>
      <c r="B976" s="29">
        <v>45083</v>
      </c>
      <c r="C976" s="29">
        <v>45600</v>
      </c>
      <c r="D976" t="s">
        <v>147</v>
      </c>
      <c r="E976" t="s">
        <v>115</v>
      </c>
      <c r="F976">
        <v>1</v>
      </c>
      <c r="G976">
        <v>2</v>
      </c>
      <c r="H976" t="s">
        <v>25</v>
      </c>
      <c r="I976" t="s">
        <v>45</v>
      </c>
      <c r="J976" t="s">
        <v>46</v>
      </c>
      <c r="K976" t="str">
        <f t="shared" si="31"/>
        <v>tenuiphantes.tenuis</v>
      </c>
      <c r="O976" s="1">
        <v>1</v>
      </c>
      <c r="S976" s="2">
        <f t="shared" si="33"/>
        <v>1</v>
      </c>
    </row>
    <row r="977" spans="1:19" x14ac:dyDescent="0.25">
      <c r="A977">
        <v>1036</v>
      </c>
      <c r="B977" s="29">
        <v>45083</v>
      </c>
      <c r="C977" s="29">
        <v>45600</v>
      </c>
      <c r="D977" t="s">
        <v>147</v>
      </c>
      <c r="E977" t="s">
        <v>115</v>
      </c>
      <c r="F977">
        <v>1</v>
      </c>
      <c r="G977">
        <v>2</v>
      </c>
      <c r="H977" t="s">
        <v>25</v>
      </c>
      <c r="I977" t="s">
        <v>43</v>
      </c>
      <c r="J977" t="s">
        <v>44</v>
      </c>
      <c r="K977" t="str">
        <f t="shared" si="31"/>
        <v>dicymbium.nigrum</v>
      </c>
      <c r="O977" s="1">
        <v>1</v>
      </c>
      <c r="S977" s="2">
        <f t="shared" si="33"/>
        <v>1</v>
      </c>
    </row>
    <row r="978" spans="1:19" x14ac:dyDescent="0.25">
      <c r="A978">
        <v>1036</v>
      </c>
      <c r="B978" s="29">
        <v>45083</v>
      </c>
      <c r="C978" s="29">
        <v>45600</v>
      </c>
      <c r="D978" t="s">
        <v>147</v>
      </c>
      <c r="E978" t="s">
        <v>115</v>
      </c>
      <c r="F978">
        <v>1</v>
      </c>
      <c r="G978">
        <v>2</v>
      </c>
      <c r="H978" t="s">
        <v>25</v>
      </c>
      <c r="I978" t="s">
        <v>33</v>
      </c>
      <c r="J978" t="s">
        <v>40</v>
      </c>
      <c r="K978" t="str">
        <f t="shared" si="31"/>
        <v>erigone.atra</v>
      </c>
      <c r="M978" s="4">
        <v>1</v>
      </c>
      <c r="S978" s="2">
        <f t="shared" si="33"/>
        <v>1</v>
      </c>
    </row>
    <row r="979" spans="1:19" x14ac:dyDescent="0.25">
      <c r="A979">
        <v>1036</v>
      </c>
      <c r="B979" s="29">
        <v>45083</v>
      </c>
      <c r="C979" s="29">
        <v>45600</v>
      </c>
      <c r="D979" t="s">
        <v>147</v>
      </c>
      <c r="E979" t="s">
        <v>115</v>
      </c>
      <c r="F979">
        <v>1</v>
      </c>
      <c r="G979">
        <v>2</v>
      </c>
      <c r="H979" t="s">
        <v>25</v>
      </c>
      <c r="I979" t="s">
        <v>33</v>
      </c>
      <c r="J979" t="s">
        <v>34</v>
      </c>
      <c r="K979" t="str">
        <f t="shared" si="31"/>
        <v>erigone.dentipalpis</v>
      </c>
      <c r="M979" s="4">
        <v>1</v>
      </c>
      <c r="S979" s="2">
        <f t="shared" si="33"/>
        <v>1</v>
      </c>
    </row>
    <row r="980" spans="1:19" x14ac:dyDescent="0.25">
      <c r="A980">
        <v>1036</v>
      </c>
      <c r="B980" s="29">
        <v>45083</v>
      </c>
      <c r="C980" s="29">
        <v>45600</v>
      </c>
      <c r="D980" t="s">
        <v>147</v>
      </c>
      <c r="E980" t="s">
        <v>115</v>
      </c>
      <c r="F980">
        <v>1</v>
      </c>
      <c r="G980">
        <v>2</v>
      </c>
      <c r="H980" t="s">
        <v>25</v>
      </c>
      <c r="I980" t="s">
        <v>31</v>
      </c>
      <c r="J980" t="s">
        <v>32</v>
      </c>
      <c r="K980" t="str">
        <f t="shared" si="31"/>
        <v>savignia.frontata</v>
      </c>
      <c r="O980" s="1">
        <v>1</v>
      </c>
      <c r="S980" s="2">
        <f t="shared" si="33"/>
        <v>1</v>
      </c>
    </row>
    <row r="981" spans="1:19" x14ac:dyDescent="0.25">
      <c r="A981">
        <v>1036</v>
      </c>
      <c r="B981" s="29">
        <v>45083</v>
      </c>
      <c r="C981" s="29">
        <v>45600</v>
      </c>
      <c r="D981" t="s">
        <v>147</v>
      </c>
      <c r="E981" t="s">
        <v>115</v>
      </c>
      <c r="F981">
        <v>1</v>
      </c>
      <c r="G981">
        <v>2</v>
      </c>
      <c r="H981" t="s">
        <v>25</v>
      </c>
      <c r="I981" t="s">
        <v>60</v>
      </c>
      <c r="J981" t="s">
        <v>61</v>
      </c>
      <c r="K981" t="str">
        <f t="shared" si="31"/>
        <v>pocadicnemis.pumila</v>
      </c>
      <c r="M981" s="4">
        <v>1</v>
      </c>
      <c r="S981" s="2">
        <f t="shared" si="33"/>
        <v>1</v>
      </c>
    </row>
    <row r="982" spans="1:19" x14ac:dyDescent="0.25">
      <c r="A982">
        <v>1036</v>
      </c>
      <c r="B982" s="29">
        <v>45083</v>
      </c>
      <c r="C982" s="29">
        <v>45600</v>
      </c>
      <c r="D982" t="s">
        <v>147</v>
      </c>
      <c r="E982" t="s">
        <v>115</v>
      </c>
      <c r="F982">
        <v>1</v>
      </c>
      <c r="G982">
        <v>2</v>
      </c>
      <c r="H982" t="s">
        <v>49</v>
      </c>
      <c r="I982" t="s">
        <v>49</v>
      </c>
      <c r="J982" t="s">
        <v>16</v>
      </c>
      <c r="K982" t="str">
        <f t="shared" si="31"/>
        <v>immature.immature</v>
      </c>
      <c r="Q982" s="28">
        <v>2</v>
      </c>
      <c r="S982" s="2">
        <f t="shared" si="33"/>
        <v>2</v>
      </c>
    </row>
    <row r="983" spans="1:19" x14ac:dyDescent="0.25">
      <c r="A983">
        <v>1039</v>
      </c>
      <c r="B983" s="29">
        <v>45083</v>
      </c>
      <c r="C983" s="29">
        <v>45600</v>
      </c>
      <c r="D983" t="s">
        <v>147</v>
      </c>
      <c r="E983" t="s">
        <v>115</v>
      </c>
      <c r="F983">
        <v>2</v>
      </c>
      <c r="G983">
        <v>2</v>
      </c>
      <c r="H983" t="s">
        <v>21</v>
      </c>
      <c r="I983" t="s">
        <v>22</v>
      </c>
      <c r="J983" t="s">
        <v>76</v>
      </c>
      <c r="K983" t="str">
        <f t="shared" si="31"/>
        <v>pardosa.amentata</v>
      </c>
      <c r="M983" s="4">
        <v>1</v>
      </c>
      <c r="S983" s="2">
        <f t="shared" si="33"/>
        <v>1</v>
      </c>
    </row>
    <row r="984" spans="1:19" x14ac:dyDescent="0.25">
      <c r="A984">
        <v>1039</v>
      </c>
      <c r="B984" s="29">
        <v>45083</v>
      </c>
      <c r="C984" s="29">
        <v>45600</v>
      </c>
      <c r="D984" t="s">
        <v>147</v>
      </c>
      <c r="E984" t="s">
        <v>115</v>
      </c>
      <c r="F984">
        <v>2</v>
      </c>
      <c r="G984">
        <v>2</v>
      </c>
      <c r="H984" t="s">
        <v>21</v>
      </c>
      <c r="I984" t="s">
        <v>22</v>
      </c>
      <c r="J984" t="s">
        <v>24</v>
      </c>
      <c r="K984" t="str">
        <f t="shared" si="31"/>
        <v>pardosa.palustris</v>
      </c>
      <c r="M984" s="4">
        <v>5</v>
      </c>
      <c r="S984" s="2">
        <f t="shared" si="33"/>
        <v>5</v>
      </c>
    </row>
    <row r="985" spans="1:19" x14ac:dyDescent="0.25">
      <c r="A985">
        <v>1039</v>
      </c>
      <c r="B985" s="29">
        <v>45083</v>
      </c>
      <c r="C985" s="29">
        <v>45600</v>
      </c>
      <c r="D985" t="s">
        <v>147</v>
      </c>
      <c r="E985" t="s">
        <v>115</v>
      </c>
      <c r="F985">
        <v>2</v>
      </c>
      <c r="G985">
        <v>2</v>
      </c>
      <c r="H985" t="s">
        <v>21</v>
      </c>
      <c r="I985" t="s">
        <v>22</v>
      </c>
      <c r="J985" t="s">
        <v>23</v>
      </c>
      <c r="K985" t="str">
        <f t="shared" si="31"/>
        <v>pardosa.pullata</v>
      </c>
      <c r="M985" s="4">
        <v>1</v>
      </c>
      <c r="S985" s="2">
        <f t="shared" si="33"/>
        <v>1</v>
      </c>
    </row>
    <row r="986" spans="1:19" x14ac:dyDescent="0.25">
      <c r="A986">
        <v>1039</v>
      </c>
      <c r="B986" s="29">
        <v>45083</v>
      </c>
      <c r="C986" s="29">
        <v>45600</v>
      </c>
      <c r="D986" t="s">
        <v>147</v>
      </c>
      <c r="E986" t="s">
        <v>115</v>
      </c>
      <c r="F986">
        <v>2</v>
      </c>
      <c r="G986">
        <v>2</v>
      </c>
      <c r="H986" t="s">
        <v>28</v>
      </c>
      <c r="I986" t="s">
        <v>29</v>
      </c>
      <c r="J986" t="s">
        <v>30</v>
      </c>
      <c r="K986" t="str">
        <f t="shared" si="31"/>
        <v>pachygnatha.degeeri</v>
      </c>
      <c r="M986" s="4">
        <v>3</v>
      </c>
      <c r="O986" s="1">
        <v>4</v>
      </c>
      <c r="S986" s="2">
        <f t="shared" si="33"/>
        <v>7</v>
      </c>
    </row>
    <row r="987" spans="1:19" x14ac:dyDescent="0.25">
      <c r="A987">
        <v>1039</v>
      </c>
      <c r="B987" s="29">
        <v>45083</v>
      </c>
      <c r="C987" s="29">
        <v>45600</v>
      </c>
      <c r="D987" t="s">
        <v>147</v>
      </c>
      <c r="E987" t="s">
        <v>115</v>
      </c>
      <c r="F987">
        <v>2</v>
      </c>
      <c r="G987">
        <v>2</v>
      </c>
      <c r="H987" t="s">
        <v>25</v>
      </c>
      <c r="I987" t="s">
        <v>31</v>
      </c>
      <c r="J987" t="s">
        <v>32</v>
      </c>
      <c r="K987" t="str">
        <f t="shared" si="31"/>
        <v>savignia.frontata</v>
      </c>
      <c r="M987" s="4">
        <v>1</v>
      </c>
      <c r="O987" s="1">
        <v>1</v>
      </c>
      <c r="S987" s="2">
        <f t="shared" si="33"/>
        <v>2</v>
      </c>
    </row>
    <row r="988" spans="1:19" x14ac:dyDescent="0.25">
      <c r="A988">
        <v>1039</v>
      </c>
      <c r="B988" s="29">
        <v>45083</v>
      </c>
      <c r="C988" s="29">
        <v>45600</v>
      </c>
      <c r="D988" t="s">
        <v>147</v>
      </c>
      <c r="E988" t="s">
        <v>115</v>
      </c>
      <c r="F988">
        <v>2</v>
      </c>
      <c r="G988">
        <v>2</v>
      </c>
      <c r="H988" t="s">
        <v>49</v>
      </c>
      <c r="I988" t="s">
        <v>49</v>
      </c>
      <c r="J988" t="s">
        <v>16</v>
      </c>
      <c r="K988" t="str">
        <f t="shared" si="31"/>
        <v>immature.immature</v>
      </c>
      <c r="Q988" s="28">
        <v>2</v>
      </c>
      <c r="S988" s="2">
        <f t="shared" si="33"/>
        <v>2</v>
      </c>
    </row>
    <row r="989" spans="1:19" x14ac:dyDescent="0.25">
      <c r="A989">
        <v>1039</v>
      </c>
      <c r="B989" s="29">
        <v>45083</v>
      </c>
      <c r="C989" s="29">
        <v>45600</v>
      </c>
      <c r="D989" t="s">
        <v>147</v>
      </c>
      <c r="E989" t="s">
        <v>115</v>
      </c>
      <c r="F989">
        <v>2</v>
      </c>
      <c r="G989">
        <v>2</v>
      </c>
      <c r="H989" t="s">
        <v>25</v>
      </c>
      <c r="I989" t="s">
        <v>26</v>
      </c>
      <c r="J989" t="s">
        <v>27</v>
      </c>
      <c r="K989" t="str">
        <f t="shared" si="31"/>
        <v>oedothorax.fuscus</v>
      </c>
      <c r="O989" s="1">
        <v>5</v>
      </c>
      <c r="S989" s="2">
        <f t="shared" si="33"/>
        <v>5</v>
      </c>
    </row>
    <row r="990" spans="1:19" x14ac:dyDescent="0.25">
      <c r="A990">
        <v>1039</v>
      </c>
      <c r="B990" s="29">
        <v>45083</v>
      </c>
      <c r="C990" s="29">
        <v>45600</v>
      </c>
      <c r="D990" t="s">
        <v>147</v>
      </c>
      <c r="E990" t="s">
        <v>115</v>
      </c>
      <c r="F990">
        <v>2</v>
      </c>
      <c r="G990">
        <v>2</v>
      </c>
      <c r="H990" t="s">
        <v>25</v>
      </c>
      <c r="I990" t="s">
        <v>26</v>
      </c>
      <c r="J990" t="s">
        <v>37</v>
      </c>
      <c r="K990" t="str">
        <f t="shared" si="31"/>
        <v>oedothorax.retusus</v>
      </c>
      <c r="O990" s="1">
        <v>1</v>
      </c>
      <c r="S990" s="2">
        <f t="shared" si="33"/>
        <v>1</v>
      </c>
    </row>
    <row r="991" spans="1:19" x14ac:dyDescent="0.25">
      <c r="A991">
        <v>1039</v>
      </c>
      <c r="B991" s="29">
        <v>45083</v>
      </c>
      <c r="C991" s="29">
        <v>45600</v>
      </c>
      <c r="D991" t="s">
        <v>147</v>
      </c>
      <c r="E991" t="s">
        <v>115</v>
      </c>
      <c r="F991">
        <v>2</v>
      </c>
      <c r="G991">
        <v>2</v>
      </c>
      <c r="H991" t="s">
        <v>25</v>
      </c>
      <c r="I991" t="s">
        <v>38</v>
      </c>
      <c r="J991" t="s">
        <v>39</v>
      </c>
      <c r="K991" t="str">
        <f t="shared" si="31"/>
        <v>bathyphantes.gracilis</v>
      </c>
      <c r="M991" s="4">
        <v>1</v>
      </c>
      <c r="O991" s="1">
        <v>1</v>
      </c>
      <c r="S991" s="2">
        <f t="shared" si="33"/>
        <v>2</v>
      </c>
    </row>
    <row r="992" spans="1:19" x14ac:dyDescent="0.25">
      <c r="A992">
        <v>1039</v>
      </c>
      <c r="B992" s="29">
        <v>45083</v>
      </c>
      <c r="C992" s="29">
        <v>45600</v>
      </c>
      <c r="D992" t="s">
        <v>147</v>
      </c>
      <c r="E992" t="s">
        <v>115</v>
      </c>
      <c r="F992">
        <v>2</v>
      </c>
      <c r="G992">
        <v>2</v>
      </c>
      <c r="H992" t="s">
        <v>25</v>
      </c>
      <c r="I992" t="s">
        <v>35</v>
      </c>
      <c r="J992" t="s">
        <v>36</v>
      </c>
      <c r="K992" t="str">
        <f t="shared" si="31"/>
        <v>gongylidiellum.vivum</v>
      </c>
      <c r="M992" s="4">
        <v>2</v>
      </c>
      <c r="S992" s="2">
        <f t="shared" si="33"/>
        <v>2</v>
      </c>
    </row>
    <row r="993" spans="1:19" x14ac:dyDescent="0.25">
      <c r="A993">
        <v>1042</v>
      </c>
      <c r="B993" s="29">
        <v>45083</v>
      </c>
      <c r="C993" s="29">
        <v>45600</v>
      </c>
      <c r="D993" t="s">
        <v>147</v>
      </c>
      <c r="E993" t="s">
        <v>115</v>
      </c>
      <c r="F993">
        <v>3</v>
      </c>
      <c r="G993">
        <v>2</v>
      </c>
      <c r="H993" t="s">
        <v>21</v>
      </c>
      <c r="I993" t="s">
        <v>22</v>
      </c>
      <c r="J993" t="s">
        <v>23</v>
      </c>
      <c r="K993" t="str">
        <f t="shared" si="31"/>
        <v>pardosa.pullata</v>
      </c>
      <c r="M993" s="4">
        <v>20</v>
      </c>
      <c r="S993" s="2">
        <f t="shared" si="33"/>
        <v>20</v>
      </c>
    </row>
    <row r="994" spans="1:19" x14ac:dyDescent="0.25">
      <c r="A994">
        <v>1042</v>
      </c>
      <c r="B994" s="29">
        <v>45083</v>
      </c>
      <c r="C994" s="29">
        <v>45600</v>
      </c>
      <c r="D994" t="s">
        <v>147</v>
      </c>
      <c r="E994" t="s">
        <v>115</v>
      </c>
      <c r="F994">
        <v>3</v>
      </c>
      <c r="G994">
        <v>2</v>
      </c>
      <c r="H994" t="s">
        <v>21</v>
      </c>
      <c r="I994" t="s">
        <v>77</v>
      </c>
      <c r="J994" t="s">
        <v>78</v>
      </c>
      <c r="K994" t="str">
        <f t="shared" si="31"/>
        <v>alopecosa.pulverulenta</v>
      </c>
      <c r="M994" s="4">
        <v>1</v>
      </c>
      <c r="S994" s="2">
        <f t="shared" si="33"/>
        <v>1</v>
      </c>
    </row>
    <row r="995" spans="1:19" x14ac:dyDescent="0.25">
      <c r="A995">
        <v>1042</v>
      </c>
      <c r="B995" s="29">
        <v>45083</v>
      </c>
      <c r="C995" s="29">
        <v>45600</v>
      </c>
      <c r="D995" t="s">
        <v>147</v>
      </c>
      <c r="E995" t="s">
        <v>115</v>
      </c>
      <c r="F995">
        <v>3</v>
      </c>
      <c r="G995">
        <v>2</v>
      </c>
      <c r="H995" t="s">
        <v>21</v>
      </c>
      <c r="I995" t="s">
        <v>22</v>
      </c>
      <c r="J995" t="s">
        <v>24</v>
      </c>
      <c r="K995" t="str">
        <f t="shared" si="31"/>
        <v>pardosa.palustris</v>
      </c>
      <c r="M995" s="4">
        <v>14</v>
      </c>
      <c r="O995" s="1">
        <v>2</v>
      </c>
      <c r="S995" s="2">
        <f t="shared" si="33"/>
        <v>16</v>
      </c>
    </row>
    <row r="996" spans="1:19" x14ac:dyDescent="0.25">
      <c r="A996">
        <v>1042</v>
      </c>
      <c r="B996" s="29">
        <v>45083</v>
      </c>
      <c r="C996" s="29">
        <v>45600</v>
      </c>
      <c r="D996" t="s">
        <v>147</v>
      </c>
      <c r="E996" t="s">
        <v>115</v>
      </c>
      <c r="F996">
        <v>3</v>
      </c>
      <c r="G996">
        <v>2</v>
      </c>
      <c r="H996" t="s">
        <v>28</v>
      </c>
      <c r="I996" t="s">
        <v>29</v>
      </c>
      <c r="J996" t="s">
        <v>30</v>
      </c>
      <c r="K996" t="str">
        <f t="shared" ref="K996:K1049" si="34">LOWER(I996&amp;"."&amp;J996)</f>
        <v>pachygnatha.degeeri</v>
      </c>
      <c r="M996" s="4">
        <v>10</v>
      </c>
      <c r="O996" s="1">
        <v>13</v>
      </c>
      <c r="S996" s="2">
        <f t="shared" si="33"/>
        <v>23</v>
      </c>
    </row>
    <row r="997" spans="1:19" x14ac:dyDescent="0.25">
      <c r="A997">
        <v>1042</v>
      </c>
      <c r="B997" s="29">
        <v>45083</v>
      </c>
      <c r="C997" s="29">
        <v>45600</v>
      </c>
      <c r="D997" t="s">
        <v>147</v>
      </c>
      <c r="E997" t="s">
        <v>115</v>
      </c>
      <c r="F997">
        <v>3</v>
      </c>
      <c r="G997">
        <v>2</v>
      </c>
      <c r="H997" t="s">
        <v>25</v>
      </c>
      <c r="I997" t="s">
        <v>31</v>
      </c>
      <c r="J997" t="s">
        <v>32</v>
      </c>
      <c r="K997" t="str">
        <f t="shared" si="34"/>
        <v>savignia.frontata</v>
      </c>
      <c r="O997" s="1">
        <v>1</v>
      </c>
      <c r="S997" s="2">
        <f t="shared" si="33"/>
        <v>1</v>
      </c>
    </row>
    <row r="998" spans="1:19" x14ac:dyDescent="0.25">
      <c r="A998">
        <v>1042</v>
      </c>
      <c r="B998" s="29">
        <v>45083</v>
      </c>
      <c r="C998" s="29">
        <v>45600</v>
      </c>
      <c r="D998" t="s">
        <v>147</v>
      </c>
      <c r="E998" t="s">
        <v>115</v>
      </c>
      <c r="F998">
        <v>3</v>
      </c>
      <c r="G998">
        <v>2</v>
      </c>
      <c r="H998" t="s">
        <v>25</v>
      </c>
      <c r="I998" t="s">
        <v>26</v>
      </c>
      <c r="J998" t="s">
        <v>27</v>
      </c>
      <c r="K998" t="str">
        <f t="shared" si="34"/>
        <v>oedothorax.fuscus</v>
      </c>
      <c r="O998" s="1">
        <v>2</v>
      </c>
      <c r="S998" s="2">
        <f t="shared" si="33"/>
        <v>2</v>
      </c>
    </row>
    <row r="999" spans="1:19" x14ac:dyDescent="0.25">
      <c r="A999">
        <v>1042</v>
      </c>
      <c r="B999" s="29">
        <v>45083</v>
      </c>
      <c r="C999" s="29">
        <v>45600</v>
      </c>
      <c r="D999" t="s">
        <v>147</v>
      </c>
      <c r="E999" t="s">
        <v>115</v>
      </c>
      <c r="F999">
        <v>3</v>
      </c>
      <c r="G999">
        <v>2</v>
      </c>
      <c r="H999" t="s">
        <v>25</v>
      </c>
      <c r="I999" t="s">
        <v>43</v>
      </c>
      <c r="J999" t="s">
        <v>44</v>
      </c>
      <c r="K999" t="str">
        <f t="shared" si="34"/>
        <v>dicymbium.nigrum</v>
      </c>
      <c r="O999" s="1">
        <v>2</v>
      </c>
      <c r="S999" s="2">
        <f t="shared" ref="S999:S1030" si="35">SUM(M999,O999,Q999,R999)</f>
        <v>2</v>
      </c>
    </row>
    <row r="1000" spans="1:19" x14ac:dyDescent="0.25">
      <c r="A1000">
        <v>1042</v>
      </c>
      <c r="B1000" s="29">
        <v>45083</v>
      </c>
      <c r="C1000" s="29">
        <v>45600</v>
      </c>
      <c r="D1000" t="s">
        <v>147</v>
      </c>
      <c r="E1000" t="s">
        <v>115</v>
      </c>
      <c r="F1000">
        <v>3</v>
      </c>
      <c r="G1000">
        <v>2</v>
      </c>
      <c r="H1000" t="s">
        <v>25</v>
      </c>
      <c r="I1000" t="s">
        <v>56</v>
      </c>
      <c r="J1000" t="s">
        <v>57</v>
      </c>
      <c r="K1000" t="str">
        <f t="shared" si="34"/>
        <v>tiso.vagans</v>
      </c>
      <c r="M1000" s="4">
        <v>1</v>
      </c>
      <c r="O1000" s="1">
        <v>1</v>
      </c>
      <c r="S1000" s="2">
        <f t="shared" si="35"/>
        <v>2</v>
      </c>
    </row>
    <row r="1001" spans="1:19" x14ac:dyDescent="0.25">
      <c r="A1001">
        <v>1042</v>
      </c>
      <c r="B1001" s="29">
        <v>45083</v>
      </c>
      <c r="C1001" s="29">
        <v>45600</v>
      </c>
      <c r="D1001" t="s">
        <v>147</v>
      </c>
      <c r="E1001" t="s">
        <v>115</v>
      </c>
      <c r="F1001">
        <v>3</v>
      </c>
      <c r="G1001">
        <v>2</v>
      </c>
      <c r="H1001" t="s">
        <v>25</v>
      </c>
      <c r="I1001" t="s">
        <v>35</v>
      </c>
      <c r="J1001" t="s">
        <v>36</v>
      </c>
      <c r="K1001" t="str">
        <f t="shared" si="34"/>
        <v>gongylidiellum.vivum</v>
      </c>
      <c r="M1001" s="4">
        <v>1</v>
      </c>
      <c r="S1001" s="2">
        <f t="shared" si="35"/>
        <v>1</v>
      </c>
    </row>
    <row r="1002" spans="1:19" x14ac:dyDescent="0.25">
      <c r="A1002">
        <v>1042</v>
      </c>
      <c r="B1002" s="29">
        <v>45083</v>
      </c>
      <c r="C1002" s="29">
        <v>45600</v>
      </c>
      <c r="D1002" t="s">
        <v>147</v>
      </c>
      <c r="E1002" t="s">
        <v>115</v>
      </c>
      <c r="F1002">
        <v>3</v>
      </c>
      <c r="G1002">
        <v>2</v>
      </c>
      <c r="H1002" t="s">
        <v>49</v>
      </c>
      <c r="I1002" t="s">
        <v>49</v>
      </c>
      <c r="J1002" t="s">
        <v>16</v>
      </c>
      <c r="K1002" t="str">
        <f t="shared" si="34"/>
        <v>immature.immature</v>
      </c>
      <c r="Q1002" s="28">
        <v>2</v>
      </c>
      <c r="S1002" s="2">
        <f t="shared" si="35"/>
        <v>2</v>
      </c>
    </row>
    <row r="1003" spans="1:19" x14ac:dyDescent="0.25">
      <c r="A1003">
        <v>1045</v>
      </c>
      <c r="B1003" s="29">
        <v>45083</v>
      </c>
      <c r="C1003" s="29">
        <v>45601</v>
      </c>
      <c r="D1003" t="s">
        <v>147</v>
      </c>
      <c r="E1003" t="s">
        <v>115</v>
      </c>
      <c r="F1003">
        <v>4</v>
      </c>
      <c r="G1003">
        <v>2</v>
      </c>
      <c r="H1003" t="s">
        <v>21</v>
      </c>
      <c r="I1003" t="s">
        <v>71</v>
      </c>
      <c r="J1003" t="s">
        <v>72</v>
      </c>
      <c r="K1003" t="str">
        <f t="shared" si="34"/>
        <v>pirata.piraticus</v>
      </c>
      <c r="M1003" s="4">
        <v>1</v>
      </c>
      <c r="N1003">
        <v>1</v>
      </c>
      <c r="S1003" s="2">
        <f t="shared" si="35"/>
        <v>1</v>
      </c>
    </row>
    <row r="1004" spans="1:19" x14ac:dyDescent="0.25">
      <c r="A1004">
        <v>1045</v>
      </c>
      <c r="B1004" s="29">
        <v>45083</v>
      </c>
      <c r="C1004" s="29">
        <v>45601</v>
      </c>
      <c r="D1004" t="s">
        <v>147</v>
      </c>
      <c r="E1004" t="s">
        <v>115</v>
      </c>
      <c r="F1004">
        <v>4</v>
      </c>
      <c r="G1004">
        <v>2</v>
      </c>
      <c r="H1004" t="s">
        <v>21</v>
      </c>
      <c r="I1004" t="s">
        <v>22</v>
      </c>
      <c r="J1004" t="s">
        <v>23</v>
      </c>
      <c r="K1004" t="str">
        <f t="shared" si="34"/>
        <v>pardosa.pullata</v>
      </c>
      <c r="M1004" s="4">
        <v>2</v>
      </c>
      <c r="S1004" s="2">
        <f t="shared" si="35"/>
        <v>2</v>
      </c>
    </row>
    <row r="1005" spans="1:19" x14ac:dyDescent="0.25">
      <c r="A1005">
        <v>1045</v>
      </c>
      <c r="B1005" s="29">
        <v>45083</v>
      </c>
      <c r="C1005" s="29">
        <v>45601</v>
      </c>
      <c r="D1005" t="s">
        <v>147</v>
      </c>
      <c r="E1005" t="s">
        <v>115</v>
      </c>
      <c r="F1005">
        <v>4</v>
      </c>
      <c r="G1005">
        <v>2</v>
      </c>
      <c r="H1005" t="s">
        <v>21</v>
      </c>
      <c r="I1005" t="s">
        <v>22</v>
      </c>
      <c r="J1005" t="s">
        <v>24</v>
      </c>
      <c r="K1005" t="str">
        <f t="shared" si="34"/>
        <v>pardosa.palustris</v>
      </c>
      <c r="M1005" s="4">
        <v>2</v>
      </c>
      <c r="S1005" s="2">
        <f t="shared" si="35"/>
        <v>2</v>
      </c>
    </row>
    <row r="1006" spans="1:19" x14ac:dyDescent="0.25">
      <c r="A1006">
        <v>1045</v>
      </c>
      <c r="B1006" s="29">
        <v>45083</v>
      </c>
      <c r="C1006" s="29">
        <v>45601</v>
      </c>
      <c r="D1006" t="s">
        <v>147</v>
      </c>
      <c r="E1006" t="s">
        <v>115</v>
      </c>
      <c r="F1006">
        <v>4</v>
      </c>
      <c r="G1006">
        <v>2</v>
      </c>
      <c r="H1006" t="s">
        <v>28</v>
      </c>
      <c r="I1006" t="s">
        <v>29</v>
      </c>
      <c r="J1006" t="s">
        <v>30</v>
      </c>
      <c r="K1006" t="str">
        <f t="shared" si="34"/>
        <v>pachygnatha.degeeri</v>
      </c>
      <c r="M1006" s="4">
        <v>6</v>
      </c>
      <c r="O1006" s="1">
        <v>3</v>
      </c>
      <c r="S1006" s="2">
        <f t="shared" si="35"/>
        <v>9</v>
      </c>
    </row>
    <row r="1007" spans="1:19" x14ac:dyDescent="0.25">
      <c r="A1007">
        <v>1045</v>
      </c>
      <c r="B1007" s="29">
        <v>45083</v>
      </c>
      <c r="C1007" s="29">
        <v>45601</v>
      </c>
      <c r="D1007" t="s">
        <v>147</v>
      </c>
      <c r="E1007" t="s">
        <v>115</v>
      </c>
      <c r="F1007">
        <v>4</v>
      </c>
      <c r="G1007">
        <v>2</v>
      </c>
      <c r="H1007" t="s">
        <v>25</v>
      </c>
      <c r="I1007" t="s">
        <v>26</v>
      </c>
      <c r="J1007" t="s">
        <v>27</v>
      </c>
      <c r="K1007" t="str">
        <f t="shared" si="34"/>
        <v>oedothorax.fuscus</v>
      </c>
      <c r="O1007" s="1">
        <v>3</v>
      </c>
      <c r="S1007" s="2">
        <f t="shared" si="35"/>
        <v>3</v>
      </c>
    </row>
    <row r="1008" spans="1:19" x14ac:dyDescent="0.25">
      <c r="A1008">
        <v>1045</v>
      </c>
      <c r="B1008" s="29">
        <v>45083</v>
      </c>
      <c r="C1008" s="29">
        <v>45601</v>
      </c>
      <c r="D1008" t="s">
        <v>147</v>
      </c>
      <c r="E1008" t="s">
        <v>115</v>
      </c>
      <c r="F1008">
        <v>4</v>
      </c>
      <c r="G1008">
        <v>2</v>
      </c>
      <c r="H1008" t="s">
        <v>25</v>
      </c>
      <c r="I1008" t="s">
        <v>38</v>
      </c>
      <c r="J1008" t="s">
        <v>39</v>
      </c>
      <c r="K1008" t="str">
        <f t="shared" si="34"/>
        <v>bathyphantes.gracilis</v>
      </c>
      <c r="M1008" s="4">
        <v>1</v>
      </c>
      <c r="O1008" s="1">
        <v>1</v>
      </c>
      <c r="S1008" s="2">
        <f t="shared" si="35"/>
        <v>2</v>
      </c>
    </row>
    <row r="1009" spans="1:19" x14ac:dyDescent="0.25">
      <c r="A1009">
        <v>1045</v>
      </c>
      <c r="B1009" s="29">
        <v>45083</v>
      </c>
      <c r="C1009" s="29">
        <v>45601</v>
      </c>
      <c r="D1009" t="s">
        <v>147</v>
      </c>
      <c r="E1009" t="s">
        <v>115</v>
      </c>
      <c r="F1009">
        <v>4</v>
      </c>
      <c r="G1009">
        <v>2</v>
      </c>
      <c r="H1009" t="s">
        <v>49</v>
      </c>
      <c r="I1009" t="s">
        <v>49</v>
      </c>
      <c r="J1009" t="s">
        <v>16</v>
      </c>
      <c r="K1009" t="str">
        <f t="shared" si="34"/>
        <v>immature.immature</v>
      </c>
      <c r="Q1009" s="28">
        <v>4</v>
      </c>
      <c r="S1009" s="2">
        <f t="shared" si="35"/>
        <v>4</v>
      </c>
    </row>
    <row r="1010" spans="1:19" x14ac:dyDescent="0.25">
      <c r="A1010">
        <v>1045</v>
      </c>
      <c r="B1010" s="29">
        <v>45083</v>
      </c>
      <c r="C1010" s="29">
        <v>45601</v>
      </c>
      <c r="D1010" t="s">
        <v>147</v>
      </c>
      <c r="E1010" t="s">
        <v>115</v>
      </c>
      <c r="F1010">
        <v>4</v>
      </c>
      <c r="G1010">
        <v>2</v>
      </c>
      <c r="H1010" t="s">
        <v>25</v>
      </c>
      <c r="I1010" t="s">
        <v>35</v>
      </c>
      <c r="J1010" t="s">
        <v>36</v>
      </c>
      <c r="K1010" t="str">
        <f t="shared" si="34"/>
        <v>gongylidiellum.vivum</v>
      </c>
      <c r="M1010" s="4">
        <v>1</v>
      </c>
      <c r="S1010" s="2">
        <f t="shared" si="35"/>
        <v>1</v>
      </c>
    </row>
    <row r="1011" spans="1:19" x14ac:dyDescent="0.25">
      <c r="A1011">
        <v>1048</v>
      </c>
      <c r="B1011" s="29">
        <v>45083</v>
      </c>
      <c r="C1011" s="29">
        <v>45602</v>
      </c>
      <c r="D1011" t="s">
        <v>147</v>
      </c>
      <c r="E1011" t="s">
        <v>115</v>
      </c>
      <c r="F1011">
        <v>5</v>
      </c>
      <c r="G1011">
        <v>2</v>
      </c>
      <c r="H1011" t="s">
        <v>21</v>
      </c>
      <c r="I1011" t="s">
        <v>22</v>
      </c>
      <c r="J1011" t="s">
        <v>24</v>
      </c>
      <c r="K1011" t="str">
        <f t="shared" si="34"/>
        <v>pardosa.palustris</v>
      </c>
      <c r="L1011" t="s">
        <v>148</v>
      </c>
      <c r="M1011" s="4">
        <v>97</v>
      </c>
      <c r="O1011" s="1">
        <v>5</v>
      </c>
      <c r="S1011" s="2">
        <f t="shared" si="35"/>
        <v>102</v>
      </c>
    </row>
    <row r="1012" spans="1:19" x14ac:dyDescent="0.25">
      <c r="A1012">
        <v>1048</v>
      </c>
      <c r="B1012" s="29">
        <v>45083</v>
      </c>
      <c r="C1012" s="29">
        <v>45602</v>
      </c>
      <c r="D1012" t="s">
        <v>147</v>
      </c>
      <c r="E1012" t="s">
        <v>115</v>
      </c>
      <c r="F1012">
        <v>5</v>
      </c>
      <c r="G1012">
        <v>2</v>
      </c>
      <c r="H1012" t="s">
        <v>21</v>
      </c>
      <c r="I1012" t="s">
        <v>22</v>
      </c>
      <c r="J1012" t="s">
        <v>76</v>
      </c>
      <c r="K1012" t="str">
        <f t="shared" si="34"/>
        <v>pardosa.amentata</v>
      </c>
      <c r="M1012" s="4">
        <v>4</v>
      </c>
      <c r="S1012" s="2">
        <f t="shared" si="35"/>
        <v>4</v>
      </c>
    </row>
    <row r="1013" spans="1:19" x14ac:dyDescent="0.25">
      <c r="A1013">
        <v>1048</v>
      </c>
      <c r="B1013" s="29">
        <v>45083</v>
      </c>
      <c r="C1013" s="29">
        <v>45602</v>
      </c>
      <c r="D1013" t="s">
        <v>147</v>
      </c>
      <c r="E1013" t="s">
        <v>115</v>
      </c>
      <c r="F1013">
        <v>5</v>
      </c>
      <c r="G1013">
        <v>2</v>
      </c>
      <c r="H1013" t="s">
        <v>21</v>
      </c>
      <c r="I1013" t="s">
        <v>134</v>
      </c>
      <c r="J1013" t="s">
        <v>135</v>
      </c>
      <c r="K1013" t="str">
        <f t="shared" si="34"/>
        <v>trochosa.terricola</v>
      </c>
      <c r="M1013" s="4">
        <v>2</v>
      </c>
      <c r="N1013">
        <v>2</v>
      </c>
      <c r="S1013" s="2">
        <f t="shared" si="35"/>
        <v>2</v>
      </c>
    </row>
    <row r="1014" spans="1:19" x14ac:dyDescent="0.25">
      <c r="A1014">
        <v>1048</v>
      </c>
      <c r="B1014" s="29">
        <v>45083</v>
      </c>
      <c r="C1014" s="29">
        <v>45602</v>
      </c>
      <c r="D1014" t="s">
        <v>147</v>
      </c>
      <c r="E1014" t="s">
        <v>115</v>
      </c>
      <c r="F1014">
        <v>5</v>
      </c>
      <c r="G1014">
        <v>2</v>
      </c>
      <c r="H1014" t="s">
        <v>21</v>
      </c>
      <c r="I1014" t="s">
        <v>22</v>
      </c>
      <c r="J1014" t="s">
        <v>23</v>
      </c>
      <c r="K1014" t="str">
        <f t="shared" si="34"/>
        <v>pardosa.pullata</v>
      </c>
      <c r="M1014" s="4">
        <v>4</v>
      </c>
      <c r="S1014" s="2">
        <f t="shared" si="35"/>
        <v>4</v>
      </c>
    </row>
    <row r="1015" spans="1:19" x14ac:dyDescent="0.25">
      <c r="A1015">
        <v>1048</v>
      </c>
      <c r="B1015" s="29">
        <v>45083</v>
      </c>
      <c r="C1015" s="29">
        <v>45602</v>
      </c>
      <c r="D1015" t="s">
        <v>147</v>
      </c>
      <c r="E1015" t="s">
        <v>115</v>
      </c>
      <c r="F1015">
        <v>5</v>
      </c>
      <c r="G1015">
        <v>2</v>
      </c>
      <c r="H1015" t="s">
        <v>28</v>
      </c>
      <c r="I1015" t="s">
        <v>29</v>
      </c>
      <c r="J1015" t="s">
        <v>30</v>
      </c>
      <c r="K1015" t="str">
        <f t="shared" si="34"/>
        <v>pachygnatha.degeeri</v>
      </c>
      <c r="M1015" s="4">
        <v>3</v>
      </c>
      <c r="S1015" s="2">
        <f t="shared" si="35"/>
        <v>3</v>
      </c>
    </row>
    <row r="1016" spans="1:19" x14ac:dyDescent="0.25">
      <c r="A1016">
        <v>1048</v>
      </c>
      <c r="B1016" s="29">
        <v>45083</v>
      </c>
      <c r="C1016" s="29">
        <v>45602</v>
      </c>
      <c r="D1016" t="s">
        <v>147</v>
      </c>
      <c r="E1016" t="s">
        <v>115</v>
      </c>
      <c r="F1016">
        <v>5</v>
      </c>
      <c r="G1016">
        <v>2</v>
      </c>
      <c r="H1016" t="s">
        <v>25</v>
      </c>
      <c r="I1016" t="s">
        <v>26</v>
      </c>
      <c r="J1016" t="s">
        <v>27</v>
      </c>
      <c r="K1016" t="str">
        <f t="shared" si="34"/>
        <v>oedothorax.fuscus</v>
      </c>
      <c r="M1016" s="4">
        <v>1</v>
      </c>
      <c r="O1016" s="1">
        <v>12</v>
      </c>
      <c r="S1016" s="2">
        <f t="shared" si="35"/>
        <v>13</v>
      </c>
    </row>
    <row r="1017" spans="1:19" x14ac:dyDescent="0.25">
      <c r="A1017">
        <v>1048</v>
      </c>
      <c r="B1017" s="29">
        <v>45083</v>
      </c>
      <c r="C1017" s="29">
        <v>45602</v>
      </c>
      <c r="D1017" t="s">
        <v>147</v>
      </c>
      <c r="E1017" t="s">
        <v>115</v>
      </c>
      <c r="F1017">
        <v>5</v>
      </c>
      <c r="G1017">
        <v>2</v>
      </c>
      <c r="H1017" t="s">
        <v>25</v>
      </c>
      <c r="I1017" t="s">
        <v>31</v>
      </c>
      <c r="J1017" t="s">
        <v>32</v>
      </c>
      <c r="K1017" t="str">
        <f t="shared" si="34"/>
        <v>savignia.frontata</v>
      </c>
      <c r="M1017" s="4">
        <v>1</v>
      </c>
      <c r="O1017" s="1">
        <v>1</v>
      </c>
      <c r="S1017" s="2">
        <f t="shared" si="35"/>
        <v>2</v>
      </c>
    </row>
    <row r="1018" spans="1:19" x14ac:dyDescent="0.25">
      <c r="A1018">
        <v>1048</v>
      </c>
      <c r="B1018" s="29">
        <v>45083</v>
      </c>
      <c r="C1018" s="29">
        <v>45602</v>
      </c>
      <c r="D1018" t="s">
        <v>147</v>
      </c>
      <c r="E1018" t="s">
        <v>115</v>
      </c>
      <c r="F1018">
        <v>5</v>
      </c>
      <c r="G1018">
        <v>2</v>
      </c>
      <c r="H1018" t="s">
        <v>25</v>
      </c>
      <c r="I1018" t="s">
        <v>33</v>
      </c>
      <c r="J1018" t="s">
        <v>34</v>
      </c>
      <c r="K1018" t="str">
        <f t="shared" si="34"/>
        <v>erigone.dentipalpis</v>
      </c>
      <c r="M1018" s="4">
        <v>3</v>
      </c>
      <c r="S1018" s="2">
        <f t="shared" si="35"/>
        <v>3</v>
      </c>
    </row>
    <row r="1019" spans="1:19" x14ac:dyDescent="0.25">
      <c r="A1019">
        <v>1048</v>
      </c>
      <c r="B1019" s="29">
        <v>45083</v>
      </c>
      <c r="C1019" s="29">
        <v>45602</v>
      </c>
      <c r="D1019" t="s">
        <v>147</v>
      </c>
      <c r="E1019" t="s">
        <v>115</v>
      </c>
      <c r="F1019">
        <v>5</v>
      </c>
      <c r="G1019">
        <v>2</v>
      </c>
      <c r="H1019" t="s">
        <v>25</v>
      </c>
      <c r="I1019" t="s">
        <v>56</v>
      </c>
      <c r="J1019" t="s">
        <v>57</v>
      </c>
      <c r="K1019" t="str">
        <f t="shared" si="34"/>
        <v>tiso.vagans</v>
      </c>
      <c r="M1019" s="4">
        <v>1</v>
      </c>
      <c r="S1019" s="2">
        <f t="shared" si="35"/>
        <v>1</v>
      </c>
    </row>
    <row r="1020" spans="1:19" x14ac:dyDescent="0.25">
      <c r="A1020">
        <v>1048</v>
      </c>
      <c r="B1020" s="29">
        <v>45083</v>
      </c>
      <c r="C1020" s="29">
        <v>45602</v>
      </c>
      <c r="D1020" t="s">
        <v>147</v>
      </c>
      <c r="E1020" t="s">
        <v>115</v>
      </c>
      <c r="F1020">
        <v>5</v>
      </c>
      <c r="G1020">
        <v>2</v>
      </c>
      <c r="H1020" t="s">
        <v>25</v>
      </c>
      <c r="I1020" t="s">
        <v>127</v>
      </c>
      <c r="J1020" t="s">
        <v>128</v>
      </c>
      <c r="K1020" t="str">
        <f t="shared" si="34"/>
        <v>diplocephalus.permixtus</v>
      </c>
      <c r="O1020" s="1">
        <v>1</v>
      </c>
      <c r="P1020">
        <v>1</v>
      </c>
      <c r="S1020" s="2">
        <f t="shared" si="35"/>
        <v>1</v>
      </c>
    </row>
    <row r="1021" spans="1:19" x14ac:dyDescent="0.25">
      <c r="A1021">
        <v>1048</v>
      </c>
      <c r="B1021" s="29">
        <v>45083</v>
      </c>
      <c r="C1021" s="29">
        <v>45602</v>
      </c>
      <c r="D1021" t="s">
        <v>147</v>
      </c>
      <c r="E1021" t="s">
        <v>115</v>
      </c>
      <c r="F1021">
        <v>5</v>
      </c>
      <c r="G1021">
        <v>2</v>
      </c>
      <c r="H1021" t="s">
        <v>49</v>
      </c>
      <c r="I1021" t="s">
        <v>49</v>
      </c>
      <c r="J1021" t="s">
        <v>16</v>
      </c>
      <c r="K1021" t="str">
        <f t="shared" si="34"/>
        <v>immature.immature</v>
      </c>
      <c r="Q1021" s="28">
        <v>4</v>
      </c>
      <c r="S1021" s="2">
        <f t="shared" si="35"/>
        <v>4</v>
      </c>
    </row>
    <row r="1022" spans="1:19" x14ac:dyDescent="0.25">
      <c r="A1022">
        <v>1048</v>
      </c>
      <c r="B1022" s="29">
        <v>45083</v>
      </c>
      <c r="C1022" s="29">
        <v>45602</v>
      </c>
      <c r="D1022" t="s">
        <v>147</v>
      </c>
      <c r="E1022" t="s">
        <v>115</v>
      </c>
      <c r="F1022">
        <v>5</v>
      </c>
      <c r="G1022">
        <v>2</v>
      </c>
      <c r="H1022" t="s">
        <v>25</v>
      </c>
      <c r="I1022" t="s">
        <v>35</v>
      </c>
      <c r="J1022" t="s">
        <v>36</v>
      </c>
      <c r="K1022" t="str">
        <f t="shared" si="34"/>
        <v>gongylidiellum.vivum</v>
      </c>
      <c r="M1022" s="4">
        <v>1</v>
      </c>
      <c r="S1022" s="2">
        <f t="shared" si="35"/>
        <v>1</v>
      </c>
    </row>
    <row r="1023" spans="1:19" x14ac:dyDescent="0.25">
      <c r="A1023">
        <v>1048</v>
      </c>
      <c r="B1023" s="29">
        <v>45083</v>
      </c>
      <c r="C1023" s="29">
        <v>45602</v>
      </c>
      <c r="D1023" t="s">
        <v>147</v>
      </c>
      <c r="E1023" t="s">
        <v>115</v>
      </c>
      <c r="F1023">
        <v>5</v>
      </c>
      <c r="G1023">
        <v>2</v>
      </c>
      <c r="H1023" t="s">
        <v>21</v>
      </c>
      <c r="I1023" t="s">
        <v>77</v>
      </c>
      <c r="J1023" t="s">
        <v>78</v>
      </c>
      <c r="K1023" t="str">
        <f t="shared" si="34"/>
        <v>alopecosa.pulverulenta</v>
      </c>
      <c r="M1023" s="4">
        <v>1</v>
      </c>
      <c r="S1023" s="2">
        <f t="shared" si="35"/>
        <v>1</v>
      </c>
    </row>
    <row r="1024" spans="1:19" x14ac:dyDescent="0.25">
      <c r="A1024">
        <v>1048</v>
      </c>
      <c r="B1024" s="29">
        <v>45083</v>
      </c>
      <c r="C1024" s="29">
        <v>45602</v>
      </c>
      <c r="D1024" t="s">
        <v>147</v>
      </c>
      <c r="E1024" t="s">
        <v>115</v>
      </c>
      <c r="F1024">
        <v>5</v>
      </c>
      <c r="G1024">
        <v>2</v>
      </c>
      <c r="H1024" t="s">
        <v>25</v>
      </c>
      <c r="I1024" t="s">
        <v>33</v>
      </c>
      <c r="J1024" t="s">
        <v>40</v>
      </c>
      <c r="K1024" t="str">
        <f t="shared" si="34"/>
        <v>erigone.atra</v>
      </c>
      <c r="M1024" s="4">
        <v>1</v>
      </c>
      <c r="S1024" s="2">
        <f t="shared" si="35"/>
        <v>1</v>
      </c>
    </row>
    <row r="1025" spans="1:19" x14ac:dyDescent="0.25">
      <c r="A1025">
        <v>1048</v>
      </c>
      <c r="B1025" s="29">
        <v>45083</v>
      </c>
      <c r="C1025" s="29">
        <v>45602</v>
      </c>
      <c r="D1025" t="s">
        <v>147</v>
      </c>
      <c r="E1025" t="s">
        <v>115</v>
      </c>
      <c r="F1025">
        <v>5</v>
      </c>
      <c r="G1025">
        <v>2</v>
      </c>
      <c r="H1025" t="s">
        <v>25</v>
      </c>
      <c r="I1025" t="s">
        <v>26</v>
      </c>
      <c r="J1025" t="s">
        <v>37</v>
      </c>
      <c r="K1025" t="str">
        <f t="shared" si="34"/>
        <v>oedothorax.retusus</v>
      </c>
      <c r="M1025" s="4">
        <v>1</v>
      </c>
      <c r="S1025" s="2">
        <f t="shared" si="35"/>
        <v>1</v>
      </c>
    </row>
    <row r="1026" spans="1:19" x14ac:dyDescent="0.25">
      <c r="A1026">
        <v>1051</v>
      </c>
      <c r="B1026" s="29">
        <v>45084</v>
      </c>
      <c r="C1026" s="29">
        <v>45604</v>
      </c>
      <c r="D1026" t="s">
        <v>149</v>
      </c>
      <c r="E1026" t="s">
        <v>115</v>
      </c>
      <c r="F1026">
        <v>1</v>
      </c>
      <c r="G1026">
        <v>2</v>
      </c>
      <c r="H1026" t="s">
        <v>21</v>
      </c>
      <c r="I1026" t="s">
        <v>22</v>
      </c>
      <c r="J1026" t="s">
        <v>23</v>
      </c>
      <c r="K1026" t="str">
        <f t="shared" si="34"/>
        <v>pardosa.pullata</v>
      </c>
      <c r="M1026" s="4">
        <v>12</v>
      </c>
      <c r="O1026" s="1">
        <v>2</v>
      </c>
      <c r="S1026" s="2">
        <f t="shared" si="35"/>
        <v>14</v>
      </c>
    </row>
    <row r="1027" spans="1:19" x14ac:dyDescent="0.25">
      <c r="A1027">
        <v>1051</v>
      </c>
      <c r="B1027" s="29">
        <v>45084</v>
      </c>
      <c r="C1027" s="29">
        <v>45604</v>
      </c>
      <c r="D1027" t="s">
        <v>149</v>
      </c>
      <c r="E1027" t="s">
        <v>115</v>
      </c>
      <c r="F1027">
        <v>1</v>
      </c>
      <c r="G1027">
        <v>2</v>
      </c>
      <c r="H1027" t="s">
        <v>21</v>
      </c>
      <c r="I1027" t="s">
        <v>22</v>
      </c>
      <c r="J1027" t="s">
        <v>24</v>
      </c>
      <c r="K1027" t="str">
        <f t="shared" si="34"/>
        <v>pardosa.palustris</v>
      </c>
      <c r="M1027" s="4">
        <v>4</v>
      </c>
      <c r="S1027" s="2">
        <f t="shared" si="35"/>
        <v>4</v>
      </c>
    </row>
    <row r="1028" spans="1:19" x14ac:dyDescent="0.25">
      <c r="A1028">
        <v>1051</v>
      </c>
      <c r="B1028" s="29">
        <v>45084</v>
      </c>
      <c r="C1028" s="29">
        <v>45604</v>
      </c>
      <c r="D1028" t="s">
        <v>149</v>
      </c>
      <c r="E1028" t="s">
        <v>115</v>
      </c>
      <c r="F1028">
        <v>1</v>
      </c>
      <c r="G1028">
        <v>2</v>
      </c>
      <c r="H1028" t="s">
        <v>28</v>
      </c>
      <c r="I1028" t="s">
        <v>29</v>
      </c>
      <c r="J1028" t="s">
        <v>30</v>
      </c>
      <c r="K1028" t="str">
        <f t="shared" si="34"/>
        <v>pachygnatha.degeeri</v>
      </c>
      <c r="M1028" s="4">
        <v>4</v>
      </c>
      <c r="O1028" s="1">
        <v>6</v>
      </c>
      <c r="S1028" s="2">
        <f t="shared" si="35"/>
        <v>10</v>
      </c>
    </row>
    <row r="1029" spans="1:19" x14ac:dyDescent="0.25">
      <c r="A1029">
        <v>1051</v>
      </c>
      <c r="B1029" s="29">
        <v>45084</v>
      </c>
      <c r="C1029" s="29">
        <v>45604</v>
      </c>
      <c r="D1029" t="s">
        <v>149</v>
      </c>
      <c r="E1029" t="s">
        <v>115</v>
      </c>
      <c r="F1029">
        <v>1</v>
      </c>
      <c r="G1029">
        <v>2</v>
      </c>
      <c r="H1029" t="s">
        <v>25</v>
      </c>
      <c r="I1029" t="s">
        <v>26</v>
      </c>
      <c r="J1029" t="s">
        <v>27</v>
      </c>
      <c r="K1029" t="str">
        <f t="shared" si="34"/>
        <v>oedothorax.fuscus</v>
      </c>
      <c r="M1029" s="4">
        <v>1</v>
      </c>
      <c r="O1029" s="1">
        <v>13</v>
      </c>
      <c r="S1029" s="2">
        <f t="shared" si="35"/>
        <v>14</v>
      </c>
    </row>
    <row r="1030" spans="1:19" x14ac:dyDescent="0.25">
      <c r="A1030">
        <v>1051</v>
      </c>
      <c r="B1030" s="29">
        <v>45084</v>
      </c>
      <c r="C1030" s="29">
        <v>45604</v>
      </c>
      <c r="D1030" t="s">
        <v>149</v>
      </c>
      <c r="E1030" t="s">
        <v>115</v>
      </c>
      <c r="F1030">
        <v>1</v>
      </c>
      <c r="G1030">
        <v>2</v>
      </c>
      <c r="H1030" t="s">
        <v>25</v>
      </c>
      <c r="I1030" t="s">
        <v>33</v>
      </c>
      <c r="J1030" t="s">
        <v>34</v>
      </c>
      <c r="K1030" t="str">
        <f t="shared" si="34"/>
        <v>erigone.dentipalpis</v>
      </c>
      <c r="M1030" s="4">
        <v>9</v>
      </c>
      <c r="S1030" s="2">
        <f t="shared" si="35"/>
        <v>9</v>
      </c>
    </row>
    <row r="1031" spans="1:19" x14ac:dyDescent="0.25">
      <c r="A1031">
        <v>1051</v>
      </c>
      <c r="B1031" s="29">
        <v>45084</v>
      </c>
      <c r="C1031" s="29">
        <v>45604</v>
      </c>
      <c r="D1031" t="s">
        <v>149</v>
      </c>
      <c r="E1031" t="s">
        <v>115</v>
      </c>
      <c r="F1031">
        <v>1</v>
      </c>
      <c r="G1031">
        <v>2</v>
      </c>
      <c r="H1031" t="s">
        <v>25</v>
      </c>
      <c r="I1031" t="s">
        <v>33</v>
      </c>
      <c r="J1031" t="s">
        <v>40</v>
      </c>
      <c r="K1031" t="str">
        <f t="shared" si="34"/>
        <v>erigone.atra</v>
      </c>
      <c r="M1031" s="4">
        <v>3</v>
      </c>
      <c r="S1031" s="2">
        <f t="shared" ref="S1031:S1049" si="36">SUM(M1031,O1031,Q1031,R1031)</f>
        <v>3</v>
      </c>
    </row>
    <row r="1032" spans="1:19" x14ac:dyDescent="0.25">
      <c r="A1032">
        <v>1051</v>
      </c>
      <c r="B1032" s="29">
        <v>45084</v>
      </c>
      <c r="C1032" s="29">
        <v>45604</v>
      </c>
      <c r="D1032" t="s">
        <v>149</v>
      </c>
      <c r="E1032" t="s">
        <v>115</v>
      </c>
      <c r="F1032">
        <v>1</v>
      </c>
      <c r="G1032">
        <v>2</v>
      </c>
      <c r="H1032" t="s">
        <v>25</v>
      </c>
      <c r="I1032" t="s">
        <v>31</v>
      </c>
      <c r="J1032" t="s">
        <v>32</v>
      </c>
      <c r="K1032" t="str">
        <f t="shared" si="34"/>
        <v>savignia.frontata</v>
      </c>
      <c r="M1032" s="4">
        <v>2</v>
      </c>
      <c r="S1032" s="2">
        <f t="shared" si="36"/>
        <v>2</v>
      </c>
    </row>
    <row r="1033" spans="1:19" x14ac:dyDescent="0.25">
      <c r="A1033">
        <v>1051</v>
      </c>
      <c r="B1033" s="29">
        <v>45084</v>
      </c>
      <c r="C1033" s="29">
        <v>45604</v>
      </c>
      <c r="D1033" t="s">
        <v>149</v>
      </c>
      <c r="E1033" t="s">
        <v>115</v>
      </c>
      <c r="F1033">
        <v>1</v>
      </c>
      <c r="G1033">
        <v>2</v>
      </c>
      <c r="H1033" t="s">
        <v>25</v>
      </c>
      <c r="I1033" t="s">
        <v>43</v>
      </c>
      <c r="J1033" t="s">
        <v>44</v>
      </c>
      <c r="K1033" t="str">
        <f t="shared" si="34"/>
        <v>dicymbium.nigrum</v>
      </c>
      <c r="O1033" s="1">
        <v>3</v>
      </c>
      <c r="S1033" s="2">
        <f t="shared" si="36"/>
        <v>3</v>
      </c>
    </row>
    <row r="1034" spans="1:19" x14ac:dyDescent="0.25">
      <c r="A1034">
        <v>1051</v>
      </c>
      <c r="B1034" s="29">
        <v>45084</v>
      </c>
      <c r="C1034" s="29">
        <v>45604</v>
      </c>
      <c r="D1034" t="s">
        <v>149</v>
      </c>
      <c r="E1034" t="s">
        <v>115</v>
      </c>
      <c r="F1034">
        <v>1</v>
      </c>
      <c r="G1034">
        <v>2</v>
      </c>
      <c r="H1034" t="s">
        <v>25</v>
      </c>
      <c r="I1034" t="s">
        <v>45</v>
      </c>
      <c r="J1034" t="s">
        <v>46</v>
      </c>
      <c r="K1034" t="str">
        <f t="shared" si="34"/>
        <v>tenuiphantes.tenuis</v>
      </c>
      <c r="O1034" s="1">
        <v>1</v>
      </c>
      <c r="S1034" s="2">
        <f t="shared" si="36"/>
        <v>1</v>
      </c>
    </row>
    <row r="1035" spans="1:19" x14ac:dyDescent="0.25">
      <c r="A1035">
        <v>1051</v>
      </c>
      <c r="B1035" s="29">
        <v>45084</v>
      </c>
      <c r="C1035" s="29">
        <v>45604</v>
      </c>
      <c r="D1035" t="s">
        <v>149</v>
      </c>
      <c r="E1035" t="s">
        <v>115</v>
      </c>
      <c r="F1035">
        <v>1</v>
      </c>
      <c r="G1035">
        <v>2</v>
      </c>
      <c r="H1035" t="s">
        <v>25</v>
      </c>
      <c r="I1035" t="s">
        <v>38</v>
      </c>
      <c r="J1035" t="s">
        <v>39</v>
      </c>
      <c r="K1035" t="str">
        <f t="shared" si="34"/>
        <v>bathyphantes.gracilis</v>
      </c>
      <c r="M1035" s="4">
        <v>1</v>
      </c>
      <c r="O1035" s="1">
        <v>2</v>
      </c>
      <c r="S1035" s="2">
        <f t="shared" si="36"/>
        <v>3</v>
      </c>
    </row>
    <row r="1036" spans="1:19" x14ac:dyDescent="0.25">
      <c r="A1036">
        <v>1051</v>
      </c>
      <c r="B1036" s="29">
        <v>45084</v>
      </c>
      <c r="C1036" s="29">
        <v>45604</v>
      </c>
      <c r="D1036" t="s">
        <v>149</v>
      </c>
      <c r="E1036" t="s">
        <v>115</v>
      </c>
      <c r="F1036">
        <v>1</v>
      </c>
      <c r="G1036">
        <v>2</v>
      </c>
      <c r="H1036" t="s">
        <v>25</v>
      </c>
      <c r="I1036" t="s">
        <v>56</v>
      </c>
      <c r="J1036" t="s">
        <v>57</v>
      </c>
      <c r="K1036" t="str">
        <f t="shared" si="34"/>
        <v>tiso.vagans</v>
      </c>
      <c r="M1036" s="4">
        <v>1</v>
      </c>
      <c r="S1036" s="2">
        <f t="shared" si="36"/>
        <v>1</v>
      </c>
    </row>
    <row r="1037" spans="1:19" x14ac:dyDescent="0.25">
      <c r="A1037">
        <v>1051</v>
      </c>
      <c r="B1037" s="29">
        <v>45084</v>
      </c>
      <c r="C1037" s="29">
        <v>45604</v>
      </c>
      <c r="D1037" t="s">
        <v>149</v>
      </c>
      <c r="E1037" t="s">
        <v>115</v>
      </c>
      <c r="F1037">
        <v>1</v>
      </c>
      <c r="G1037">
        <v>2</v>
      </c>
      <c r="H1037" t="s">
        <v>25</v>
      </c>
      <c r="I1037" t="s">
        <v>83</v>
      </c>
      <c r="J1037" t="s">
        <v>84</v>
      </c>
      <c r="K1037" t="str">
        <f t="shared" si="34"/>
        <v>silometopus.elegans</v>
      </c>
      <c r="M1037" s="4">
        <v>1</v>
      </c>
      <c r="S1037" s="2">
        <f t="shared" si="36"/>
        <v>1</v>
      </c>
    </row>
    <row r="1038" spans="1:19" x14ac:dyDescent="0.25">
      <c r="A1038">
        <v>1051</v>
      </c>
      <c r="B1038" s="29">
        <v>45084</v>
      </c>
      <c r="C1038" s="29">
        <v>45604</v>
      </c>
      <c r="D1038" t="s">
        <v>149</v>
      </c>
      <c r="E1038" t="s">
        <v>115</v>
      </c>
      <c r="F1038">
        <v>1</v>
      </c>
      <c r="G1038">
        <v>2</v>
      </c>
      <c r="H1038" t="s">
        <v>49</v>
      </c>
      <c r="I1038" t="s">
        <v>49</v>
      </c>
      <c r="J1038" t="s">
        <v>16</v>
      </c>
      <c r="K1038" t="str">
        <f t="shared" si="34"/>
        <v>immature.immature</v>
      </c>
      <c r="Q1038" s="28">
        <v>2</v>
      </c>
      <c r="S1038" s="2">
        <f t="shared" si="36"/>
        <v>2</v>
      </c>
    </row>
    <row r="1039" spans="1:19" x14ac:dyDescent="0.25">
      <c r="A1039">
        <v>1051</v>
      </c>
      <c r="B1039" s="29">
        <v>45084</v>
      </c>
      <c r="C1039" s="29">
        <v>45604</v>
      </c>
      <c r="D1039" t="s">
        <v>149</v>
      </c>
      <c r="E1039" t="s">
        <v>115</v>
      </c>
      <c r="F1039">
        <v>1</v>
      </c>
      <c r="G1039">
        <v>2</v>
      </c>
      <c r="H1039" t="s">
        <v>25</v>
      </c>
      <c r="I1039" t="s">
        <v>58</v>
      </c>
      <c r="J1039" t="s">
        <v>73</v>
      </c>
      <c r="K1039" t="str">
        <f t="shared" si="34"/>
        <v>palliduphantes.ericaeus</v>
      </c>
      <c r="M1039" s="4">
        <v>2</v>
      </c>
      <c r="S1039" s="2">
        <f t="shared" si="36"/>
        <v>2</v>
      </c>
    </row>
    <row r="1040" spans="1:19" x14ac:dyDescent="0.25">
      <c r="A1040">
        <v>1054</v>
      </c>
      <c r="B1040" s="29">
        <v>45084</v>
      </c>
      <c r="C1040" s="29">
        <v>45604</v>
      </c>
      <c r="D1040" t="s">
        <v>149</v>
      </c>
      <c r="E1040" t="s">
        <v>115</v>
      </c>
      <c r="F1040">
        <v>2</v>
      </c>
      <c r="G1040">
        <v>2</v>
      </c>
      <c r="H1040" t="s">
        <v>21</v>
      </c>
      <c r="I1040" t="s">
        <v>22</v>
      </c>
      <c r="J1040" t="s">
        <v>23</v>
      </c>
      <c r="K1040" t="str">
        <f t="shared" si="34"/>
        <v>pardosa.pullata</v>
      </c>
      <c r="M1040" s="4">
        <v>7</v>
      </c>
      <c r="S1040" s="2">
        <f t="shared" si="36"/>
        <v>7</v>
      </c>
    </row>
    <row r="1041" spans="1:19" x14ac:dyDescent="0.25">
      <c r="A1041">
        <v>1054</v>
      </c>
      <c r="B1041" s="29">
        <v>45084</v>
      </c>
      <c r="C1041" s="29">
        <v>45604</v>
      </c>
      <c r="D1041" t="s">
        <v>149</v>
      </c>
      <c r="E1041" t="s">
        <v>115</v>
      </c>
      <c r="F1041">
        <v>2</v>
      </c>
      <c r="G1041">
        <v>2</v>
      </c>
      <c r="H1041" t="s">
        <v>21</v>
      </c>
      <c r="I1041" t="s">
        <v>22</v>
      </c>
      <c r="J1041" t="s">
        <v>24</v>
      </c>
      <c r="K1041" t="str">
        <f t="shared" si="34"/>
        <v>pardosa.palustris</v>
      </c>
      <c r="M1041" s="4">
        <v>3</v>
      </c>
      <c r="S1041" s="2">
        <f t="shared" si="36"/>
        <v>3</v>
      </c>
    </row>
    <row r="1042" spans="1:19" x14ac:dyDescent="0.25">
      <c r="A1042">
        <v>1054</v>
      </c>
      <c r="B1042" s="29">
        <v>45084</v>
      </c>
      <c r="C1042" s="29">
        <v>45604</v>
      </c>
      <c r="D1042" t="s">
        <v>149</v>
      </c>
      <c r="E1042" t="s">
        <v>115</v>
      </c>
      <c r="F1042">
        <v>2</v>
      </c>
      <c r="G1042">
        <v>2</v>
      </c>
      <c r="H1042" t="s">
        <v>28</v>
      </c>
      <c r="I1042" t="s">
        <v>29</v>
      </c>
      <c r="J1042" t="s">
        <v>30</v>
      </c>
      <c r="K1042" t="str">
        <f t="shared" si="34"/>
        <v>pachygnatha.degeeri</v>
      </c>
      <c r="M1042" s="4">
        <v>11</v>
      </c>
      <c r="O1042" s="1">
        <v>7</v>
      </c>
      <c r="S1042" s="2">
        <f t="shared" si="36"/>
        <v>18</v>
      </c>
    </row>
    <row r="1043" spans="1:19" x14ac:dyDescent="0.25">
      <c r="A1043">
        <v>1054</v>
      </c>
      <c r="B1043" s="29">
        <v>45084</v>
      </c>
      <c r="C1043" s="29">
        <v>45604</v>
      </c>
      <c r="D1043" t="s">
        <v>149</v>
      </c>
      <c r="E1043" t="s">
        <v>115</v>
      </c>
      <c r="F1043">
        <v>2</v>
      </c>
      <c r="G1043">
        <v>2</v>
      </c>
      <c r="H1043" t="s">
        <v>25</v>
      </c>
      <c r="I1043" t="s">
        <v>26</v>
      </c>
      <c r="J1043" t="s">
        <v>27</v>
      </c>
      <c r="K1043" t="str">
        <f t="shared" si="34"/>
        <v>oedothorax.fuscus</v>
      </c>
      <c r="O1043" s="1">
        <v>4</v>
      </c>
      <c r="S1043" s="2">
        <f t="shared" si="36"/>
        <v>4</v>
      </c>
    </row>
    <row r="1044" spans="1:19" x14ac:dyDescent="0.25">
      <c r="A1044">
        <v>1054</v>
      </c>
      <c r="B1044" s="29">
        <v>45084</v>
      </c>
      <c r="C1044" s="29">
        <v>45604</v>
      </c>
      <c r="D1044" t="s">
        <v>149</v>
      </c>
      <c r="E1044" t="s">
        <v>115</v>
      </c>
      <c r="F1044">
        <v>2</v>
      </c>
      <c r="G1044">
        <v>2</v>
      </c>
      <c r="H1044" t="s">
        <v>49</v>
      </c>
      <c r="I1044" t="s">
        <v>49</v>
      </c>
      <c r="J1044" t="s">
        <v>16</v>
      </c>
      <c r="K1044" t="str">
        <f t="shared" si="34"/>
        <v>immature.immature</v>
      </c>
      <c r="Q1044" s="28">
        <v>7</v>
      </c>
      <c r="S1044" s="2">
        <f t="shared" si="36"/>
        <v>7</v>
      </c>
    </row>
    <row r="1045" spans="1:19" x14ac:dyDescent="0.25">
      <c r="A1045">
        <v>1054</v>
      </c>
      <c r="B1045" s="29">
        <v>45084</v>
      </c>
      <c r="C1045" s="29">
        <v>45604</v>
      </c>
      <c r="D1045" t="s">
        <v>149</v>
      </c>
      <c r="E1045" t="s">
        <v>115</v>
      </c>
      <c r="F1045">
        <v>2</v>
      </c>
      <c r="G1045">
        <v>2</v>
      </c>
      <c r="H1045" t="s">
        <v>25</v>
      </c>
      <c r="I1045" t="s">
        <v>35</v>
      </c>
      <c r="J1045" t="s">
        <v>36</v>
      </c>
      <c r="K1045" t="str">
        <f t="shared" si="34"/>
        <v>gongylidiellum.vivum</v>
      </c>
      <c r="M1045" s="4">
        <v>1</v>
      </c>
      <c r="S1045" s="2">
        <f t="shared" si="36"/>
        <v>1</v>
      </c>
    </row>
    <row r="1046" spans="1:19" x14ac:dyDescent="0.25">
      <c r="A1046">
        <v>1054</v>
      </c>
      <c r="B1046" s="29">
        <v>45084</v>
      </c>
      <c r="C1046" s="29">
        <v>45604</v>
      </c>
      <c r="D1046" t="s">
        <v>149</v>
      </c>
      <c r="E1046" t="s">
        <v>115</v>
      </c>
      <c r="F1046">
        <v>2</v>
      </c>
      <c r="G1046">
        <v>2</v>
      </c>
      <c r="H1046" t="s">
        <v>25</v>
      </c>
      <c r="I1046" t="s">
        <v>33</v>
      </c>
      <c r="J1046" t="s">
        <v>40</v>
      </c>
      <c r="K1046" t="str">
        <f t="shared" si="34"/>
        <v>erigone.atra</v>
      </c>
      <c r="M1046" s="4">
        <v>1</v>
      </c>
      <c r="S1046" s="2">
        <f t="shared" si="36"/>
        <v>1</v>
      </c>
    </row>
    <row r="1047" spans="1:19" x14ac:dyDescent="0.25">
      <c r="A1047">
        <v>1054</v>
      </c>
      <c r="B1047" s="29">
        <v>45084</v>
      </c>
      <c r="C1047" s="29">
        <v>45604</v>
      </c>
      <c r="D1047" t="s">
        <v>149</v>
      </c>
      <c r="E1047" t="s">
        <v>115</v>
      </c>
      <c r="F1047">
        <v>2</v>
      </c>
      <c r="G1047">
        <v>2</v>
      </c>
      <c r="H1047" t="s">
        <v>25</v>
      </c>
      <c r="I1047" t="s">
        <v>33</v>
      </c>
      <c r="J1047" t="s">
        <v>34</v>
      </c>
      <c r="K1047" t="str">
        <f t="shared" si="34"/>
        <v>erigone.dentipalpis</v>
      </c>
      <c r="M1047" s="4">
        <v>2</v>
      </c>
      <c r="S1047" s="2">
        <f t="shared" si="36"/>
        <v>2</v>
      </c>
    </row>
    <row r="1048" spans="1:19" x14ac:dyDescent="0.25">
      <c r="A1048">
        <v>1054</v>
      </c>
      <c r="B1048" s="29">
        <v>45084</v>
      </c>
      <c r="C1048" s="29">
        <v>45604</v>
      </c>
      <c r="D1048" t="s">
        <v>149</v>
      </c>
      <c r="E1048" t="s">
        <v>115</v>
      </c>
      <c r="F1048">
        <v>2</v>
      </c>
      <c r="G1048">
        <v>2</v>
      </c>
      <c r="H1048" t="s">
        <v>25</v>
      </c>
      <c r="I1048" t="s">
        <v>31</v>
      </c>
      <c r="J1048" t="s">
        <v>32</v>
      </c>
      <c r="K1048" t="str">
        <f t="shared" si="34"/>
        <v>savignia.frontata</v>
      </c>
      <c r="M1048" s="4">
        <v>1</v>
      </c>
      <c r="O1048" s="1">
        <v>1</v>
      </c>
      <c r="S1048" s="2">
        <f t="shared" si="36"/>
        <v>2</v>
      </c>
    </row>
    <row r="1049" spans="1:19" x14ac:dyDescent="0.25">
      <c r="A1049">
        <v>1054</v>
      </c>
      <c r="B1049" s="29">
        <v>45084</v>
      </c>
      <c r="C1049" s="29">
        <v>45604</v>
      </c>
      <c r="D1049" t="s">
        <v>149</v>
      </c>
      <c r="E1049" t="s">
        <v>115</v>
      </c>
      <c r="F1049">
        <v>2</v>
      </c>
      <c r="G1049">
        <v>2</v>
      </c>
      <c r="H1049" t="s">
        <v>25</v>
      </c>
      <c r="I1049" t="s">
        <v>45</v>
      </c>
      <c r="J1049" t="s">
        <v>46</v>
      </c>
      <c r="K1049" t="str">
        <f t="shared" si="34"/>
        <v>tenuiphantes.tenuis</v>
      </c>
      <c r="O1049" s="1">
        <v>1</v>
      </c>
      <c r="S1049" s="2">
        <f t="shared" si="36"/>
        <v>1</v>
      </c>
    </row>
    <row r="1050" spans="1:19" x14ac:dyDescent="0.25">
      <c r="A1050">
        <v>1054</v>
      </c>
      <c r="B1050" s="29">
        <v>45084</v>
      </c>
      <c r="C1050" s="29">
        <v>45604</v>
      </c>
      <c r="D1050" t="s">
        <v>149</v>
      </c>
      <c r="E1050" t="s">
        <v>115</v>
      </c>
      <c r="F1050">
        <v>2</v>
      </c>
      <c r="G1050">
        <v>2</v>
      </c>
      <c r="H1050" t="s">
        <v>25</v>
      </c>
      <c r="I1050" t="s">
        <v>97</v>
      </c>
      <c r="J1050" t="s">
        <v>98</v>
      </c>
      <c r="K1050" t="s">
        <v>150</v>
      </c>
      <c r="O1050" s="1">
        <v>1</v>
      </c>
    </row>
    <row r="1051" spans="1:19" x14ac:dyDescent="0.25">
      <c r="A1051">
        <v>1054</v>
      </c>
      <c r="B1051" s="29">
        <v>45084</v>
      </c>
      <c r="C1051" s="29">
        <v>45604</v>
      </c>
      <c r="D1051" t="s">
        <v>149</v>
      </c>
      <c r="E1051" t="s">
        <v>115</v>
      </c>
      <c r="F1051">
        <v>2</v>
      </c>
      <c r="G1051">
        <v>2</v>
      </c>
      <c r="H1051" t="s">
        <v>25</v>
      </c>
      <c r="I1051" t="s">
        <v>58</v>
      </c>
      <c r="J1051" t="s">
        <v>73</v>
      </c>
      <c r="K1051" t="str">
        <f t="shared" ref="K1051:K1082" si="37">LOWER(I1051&amp;"."&amp;J1051)</f>
        <v>palliduphantes.ericaeus</v>
      </c>
      <c r="M1051" s="4">
        <v>1</v>
      </c>
      <c r="S1051" s="2">
        <f t="shared" ref="S1051:S1082" si="38">SUM(M1051,O1051,Q1051,R1051)</f>
        <v>1</v>
      </c>
    </row>
    <row r="1052" spans="1:19" x14ac:dyDescent="0.25">
      <c r="A1052">
        <v>1054</v>
      </c>
      <c r="B1052" s="29">
        <v>45084</v>
      </c>
      <c r="C1052" s="29">
        <v>45604</v>
      </c>
      <c r="D1052" t="s">
        <v>149</v>
      </c>
      <c r="E1052" t="s">
        <v>115</v>
      </c>
      <c r="F1052">
        <v>2</v>
      </c>
      <c r="G1052">
        <v>2</v>
      </c>
      <c r="H1052" t="s">
        <v>25</v>
      </c>
      <c r="I1052" t="s">
        <v>43</v>
      </c>
      <c r="J1052" t="s">
        <v>44</v>
      </c>
      <c r="K1052" t="str">
        <f t="shared" si="37"/>
        <v>dicymbium.nigrum</v>
      </c>
      <c r="O1052" s="1">
        <v>1</v>
      </c>
      <c r="S1052" s="2">
        <f t="shared" si="38"/>
        <v>1</v>
      </c>
    </row>
    <row r="1053" spans="1:19" x14ac:dyDescent="0.25">
      <c r="A1053">
        <v>1057</v>
      </c>
      <c r="B1053" s="29">
        <v>45084</v>
      </c>
      <c r="C1053" s="29">
        <v>45604</v>
      </c>
      <c r="D1053" t="s">
        <v>149</v>
      </c>
      <c r="E1053" t="s">
        <v>115</v>
      </c>
      <c r="F1053">
        <v>3</v>
      </c>
      <c r="G1053">
        <v>2</v>
      </c>
      <c r="H1053" t="s">
        <v>21</v>
      </c>
      <c r="I1053" t="s">
        <v>22</v>
      </c>
      <c r="J1053" t="s">
        <v>23</v>
      </c>
      <c r="K1053" t="str">
        <f t="shared" si="37"/>
        <v>pardosa.pullata</v>
      </c>
      <c r="M1053" s="4">
        <v>3</v>
      </c>
      <c r="S1053" s="2">
        <f t="shared" si="38"/>
        <v>3</v>
      </c>
    </row>
    <row r="1054" spans="1:19" x14ac:dyDescent="0.25">
      <c r="A1054">
        <v>1057</v>
      </c>
      <c r="B1054" s="29">
        <v>45084</v>
      </c>
      <c r="C1054" s="29">
        <v>45604</v>
      </c>
      <c r="D1054" t="s">
        <v>149</v>
      </c>
      <c r="E1054" t="s">
        <v>115</v>
      </c>
      <c r="F1054">
        <v>3</v>
      </c>
      <c r="G1054">
        <v>2</v>
      </c>
      <c r="H1054" t="s">
        <v>21</v>
      </c>
      <c r="I1054" t="s">
        <v>22</v>
      </c>
      <c r="J1054" t="s">
        <v>76</v>
      </c>
      <c r="K1054" t="str">
        <f t="shared" si="37"/>
        <v>pardosa.amentata</v>
      </c>
      <c r="O1054" s="1">
        <v>1</v>
      </c>
      <c r="S1054" s="2">
        <f t="shared" si="38"/>
        <v>1</v>
      </c>
    </row>
    <row r="1055" spans="1:19" x14ac:dyDescent="0.25">
      <c r="A1055">
        <v>1057</v>
      </c>
      <c r="B1055" s="29">
        <v>45084</v>
      </c>
      <c r="C1055" s="29">
        <v>45604</v>
      </c>
      <c r="D1055" t="s">
        <v>149</v>
      </c>
      <c r="E1055" t="s">
        <v>115</v>
      </c>
      <c r="F1055">
        <v>3</v>
      </c>
      <c r="G1055">
        <v>2</v>
      </c>
      <c r="H1055" t="s">
        <v>21</v>
      </c>
      <c r="I1055" t="s">
        <v>22</v>
      </c>
      <c r="J1055" t="s">
        <v>24</v>
      </c>
      <c r="K1055" t="str">
        <f t="shared" si="37"/>
        <v>pardosa.palustris</v>
      </c>
      <c r="M1055" s="4">
        <v>1</v>
      </c>
      <c r="S1055" s="2">
        <f t="shared" si="38"/>
        <v>1</v>
      </c>
    </row>
    <row r="1056" spans="1:19" x14ac:dyDescent="0.25">
      <c r="A1056">
        <v>1057</v>
      </c>
      <c r="B1056" s="29">
        <v>45084</v>
      </c>
      <c r="C1056" s="29">
        <v>45604</v>
      </c>
      <c r="D1056" t="s">
        <v>149</v>
      </c>
      <c r="E1056" t="s">
        <v>115</v>
      </c>
      <c r="F1056">
        <v>3</v>
      </c>
      <c r="G1056">
        <v>2</v>
      </c>
      <c r="H1056" t="s">
        <v>28</v>
      </c>
      <c r="I1056" t="s">
        <v>29</v>
      </c>
      <c r="J1056" t="s">
        <v>30</v>
      </c>
      <c r="K1056" t="str">
        <f t="shared" si="37"/>
        <v>pachygnatha.degeeri</v>
      </c>
      <c r="M1056" s="4">
        <v>1</v>
      </c>
      <c r="O1056" s="1">
        <v>3</v>
      </c>
      <c r="S1056" s="2">
        <f t="shared" si="38"/>
        <v>4</v>
      </c>
    </row>
    <row r="1057" spans="1:19" x14ac:dyDescent="0.25">
      <c r="A1057">
        <v>1057</v>
      </c>
      <c r="B1057" s="29">
        <v>45084</v>
      </c>
      <c r="C1057" s="29">
        <v>45604</v>
      </c>
      <c r="D1057" t="s">
        <v>149</v>
      </c>
      <c r="E1057" t="s">
        <v>115</v>
      </c>
      <c r="F1057">
        <v>3</v>
      </c>
      <c r="G1057">
        <v>2</v>
      </c>
      <c r="H1057" t="s">
        <v>25</v>
      </c>
      <c r="I1057" t="s">
        <v>26</v>
      </c>
      <c r="J1057" t="s">
        <v>27</v>
      </c>
      <c r="K1057" t="str">
        <f t="shared" si="37"/>
        <v>oedothorax.fuscus</v>
      </c>
      <c r="O1057" s="1">
        <v>11</v>
      </c>
      <c r="S1057" s="2">
        <f t="shared" si="38"/>
        <v>11</v>
      </c>
    </row>
    <row r="1058" spans="1:19" x14ac:dyDescent="0.25">
      <c r="A1058">
        <v>1057</v>
      </c>
      <c r="B1058" s="29">
        <v>45084</v>
      </c>
      <c r="C1058" s="29">
        <v>45604</v>
      </c>
      <c r="D1058" t="s">
        <v>149</v>
      </c>
      <c r="E1058" t="s">
        <v>115</v>
      </c>
      <c r="F1058">
        <v>3</v>
      </c>
      <c r="G1058">
        <v>2</v>
      </c>
      <c r="H1058" t="s">
        <v>25</v>
      </c>
      <c r="I1058" t="s">
        <v>33</v>
      </c>
      <c r="J1058" t="s">
        <v>34</v>
      </c>
      <c r="K1058" t="str">
        <f t="shared" si="37"/>
        <v>erigone.dentipalpis</v>
      </c>
      <c r="M1058" s="4">
        <v>2</v>
      </c>
      <c r="S1058" s="2">
        <f t="shared" si="38"/>
        <v>2</v>
      </c>
    </row>
    <row r="1059" spans="1:19" x14ac:dyDescent="0.25">
      <c r="A1059">
        <v>1057</v>
      </c>
      <c r="B1059" s="29">
        <v>45084</v>
      </c>
      <c r="C1059" s="29">
        <v>45604</v>
      </c>
      <c r="D1059" t="s">
        <v>149</v>
      </c>
      <c r="E1059" t="s">
        <v>115</v>
      </c>
      <c r="F1059">
        <v>3</v>
      </c>
      <c r="G1059">
        <v>2</v>
      </c>
      <c r="H1059" t="s">
        <v>25</v>
      </c>
      <c r="I1059" t="s">
        <v>33</v>
      </c>
      <c r="J1059" t="s">
        <v>40</v>
      </c>
      <c r="K1059" t="str">
        <f t="shared" si="37"/>
        <v>erigone.atra</v>
      </c>
      <c r="M1059" s="4">
        <v>1</v>
      </c>
      <c r="S1059" s="2">
        <f t="shared" si="38"/>
        <v>1</v>
      </c>
    </row>
    <row r="1060" spans="1:19" x14ac:dyDescent="0.25">
      <c r="A1060">
        <v>1057</v>
      </c>
      <c r="B1060" s="29">
        <v>45084</v>
      </c>
      <c r="C1060" s="29">
        <v>45604</v>
      </c>
      <c r="D1060" t="s">
        <v>149</v>
      </c>
      <c r="E1060" t="s">
        <v>115</v>
      </c>
      <c r="F1060">
        <v>3</v>
      </c>
      <c r="G1060">
        <v>2</v>
      </c>
      <c r="H1060" t="s">
        <v>25</v>
      </c>
      <c r="I1060" t="s">
        <v>26</v>
      </c>
      <c r="J1060" t="s">
        <v>37</v>
      </c>
      <c r="K1060" t="str">
        <f t="shared" si="37"/>
        <v>oedothorax.retusus</v>
      </c>
      <c r="M1060" s="4">
        <v>3</v>
      </c>
      <c r="S1060" s="2">
        <f t="shared" si="38"/>
        <v>3</v>
      </c>
    </row>
    <row r="1061" spans="1:19" x14ac:dyDescent="0.25">
      <c r="A1061">
        <v>1057</v>
      </c>
      <c r="B1061" s="29">
        <v>45084</v>
      </c>
      <c r="C1061" s="29">
        <v>45604</v>
      </c>
      <c r="D1061" t="s">
        <v>149</v>
      </c>
      <c r="E1061" t="s">
        <v>115</v>
      </c>
      <c r="F1061">
        <v>3</v>
      </c>
      <c r="G1061">
        <v>2</v>
      </c>
      <c r="H1061" t="s">
        <v>25</v>
      </c>
      <c r="I1061" t="s">
        <v>31</v>
      </c>
      <c r="J1061" t="s">
        <v>32</v>
      </c>
      <c r="K1061" t="str">
        <f t="shared" si="37"/>
        <v>savignia.frontata</v>
      </c>
      <c r="M1061" s="4">
        <v>3</v>
      </c>
      <c r="O1061" s="1">
        <v>1</v>
      </c>
      <c r="S1061" s="2">
        <f t="shared" si="38"/>
        <v>4</v>
      </c>
    </row>
    <row r="1062" spans="1:19" x14ac:dyDescent="0.25">
      <c r="A1062">
        <v>1057</v>
      </c>
      <c r="B1062" s="29">
        <v>45084</v>
      </c>
      <c r="C1062" s="29">
        <v>45604</v>
      </c>
      <c r="D1062" t="s">
        <v>149</v>
      </c>
      <c r="E1062" t="s">
        <v>115</v>
      </c>
      <c r="F1062">
        <v>3</v>
      </c>
      <c r="G1062">
        <v>2</v>
      </c>
      <c r="H1062" t="s">
        <v>25</v>
      </c>
      <c r="I1062" t="s">
        <v>43</v>
      </c>
      <c r="J1062" t="s">
        <v>44</v>
      </c>
      <c r="K1062" t="str">
        <f t="shared" si="37"/>
        <v>dicymbium.nigrum</v>
      </c>
      <c r="O1062" s="1">
        <v>1</v>
      </c>
      <c r="S1062" s="2">
        <f t="shared" si="38"/>
        <v>1</v>
      </c>
    </row>
    <row r="1063" spans="1:19" x14ac:dyDescent="0.25">
      <c r="A1063">
        <v>1057</v>
      </c>
      <c r="B1063" s="29">
        <v>45084</v>
      </c>
      <c r="C1063" s="29">
        <v>45604</v>
      </c>
      <c r="D1063" t="s">
        <v>149</v>
      </c>
      <c r="E1063" t="s">
        <v>115</v>
      </c>
      <c r="F1063">
        <v>3</v>
      </c>
      <c r="G1063">
        <v>2</v>
      </c>
      <c r="H1063" t="s">
        <v>25</v>
      </c>
      <c r="I1063" t="s">
        <v>35</v>
      </c>
      <c r="J1063" t="s">
        <v>36</v>
      </c>
      <c r="K1063" t="str">
        <f t="shared" si="37"/>
        <v>gongylidiellum.vivum</v>
      </c>
      <c r="M1063" s="4">
        <v>2</v>
      </c>
      <c r="S1063" s="2">
        <f t="shared" si="38"/>
        <v>2</v>
      </c>
    </row>
    <row r="1064" spans="1:19" x14ac:dyDescent="0.25">
      <c r="A1064">
        <v>1057</v>
      </c>
      <c r="B1064" s="29">
        <v>45084</v>
      </c>
      <c r="C1064" s="29">
        <v>45604</v>
      </c>
      <c r="D1064" t="s">
        <v>149</v>
      </c>
      <c r="E1064" t="s">
        <v>115</v>
      </c>
      <c r="F1064">
        <v>3</v>
      </c>
      <c r="G1064">
        <v>2</v>
      </c>
      <c r="H1064" t="s">
        <v>25</v>
      </c>
      <c r="I1064" t="s">
        <v>56</v>
      </c>
      <c r="J1064" t="s">
        <v>57</v>
      </c>
      <c r="K1064" t="str">
        <f t="shared" si="37"/>
        <v>tiso.vagans</v>
      </c>
      <c r="M1064" s="4">
        <v>1</v>
      </c>
      <c r="S1064" s="2">
        <f t="shared" si="38"/>
        <v>1</v>
      </c>
    </row>
    <row r="1065" spans="1:19" x14ac:dyDescent="0.25">
      <c r="A1065">
        <v>1057</v>
      </c>
      <c r="B1065" s="29">
        <v>45084</v>
      </c>
      <c r="C1065" s="29">
        <v>45604</v>
      </c>
      <c r="D1065" t="s">
        <v>149</v>
      </c>
      <c r="E1065" t="s">
        <v>115</v>
      </c>
      <c r="F1065">
        <v>3</v>
      </c>
      <c r="G1065">
        <v>2</v>
      </c>
      <c r="H1065" t="s">
        <v>25</v>
      </c>
      <c r="I1065" t="s">
        <v>38</v>
      </c>
      <c r="J1065" t="s">
        <v>39</v>
      </c>
      <c r="K1065" t="str">
        <f t="shared" si="37"/>
        <v>bathyphantes.gracilis</v>
      </c>
      <c r="O1065" s="1">
        <v>3</v>
      </c>
      <c r="S1065" s="2">
        <f t="shared" si="38"/>
        <v>3</v>
      </c>
    </row>
    <row r="1066" spans="1:19" x14ac:dyDescent="0.25">
      <c r="A1066">
        <v>1057</v>
      </c>
      <c r="B1066" s="29">
        <v>45084</v>
      </c>
      <c r="C1066" s="29">
        <v>45604</v>
      </c>
      <c r="D1066" t="s">
        <v>149</v>
      </c>
      <c r="E1066" t="s">
        <v>115</v>
      </c>
      <c r="F1066">
        <v>3</v>
      </c>
      <c r="G1066">
        <v>2</v>
      </c>
      <c r="H1066" t="s">
        <v>49</v>
      </c>
      <c r="I1066" t="s">
        <v>49</v>
      </c>
      <c r="J1066" t="s">
        <v>16</v>
      </c>
      <c r="K1066" t="str">
        <f t="shared" si="37"/>
        <v>immature.immature</v>
      </c>
      <c r="Q1066" s="28">
        <v>3</v>
      </c>
      <c r="S1066" s="2">
        <f t="shared" si="38"/>
        <v>3</v>
      </c>
    </row>
    <row r="1067" spans="1:19" x14ac:dyDescent="0.25">
      <c r="A1067">
        <v>1060</v>
      </c>
      <c r="B1067" s="29">
        <v>45084</v>
      </c>
      <c r="C1067" s="29">
        <v>45604</v>
      </c>
      <c r="D1067" t="s">
        <v>149</v>
      </c>
      <c r="E1067" t="s">
        <v>115</v>
      </c>
      <c r="F1067">
        <v>4</v>
      </c>
      <c r="G1067">
        <v>2</v>
      </c>
      <c r="H1067" t="s">
        <v>21</v>
      </c>
      <c r="I1067" t="s">
        <v>22</v>
      </c>
      <c r="J1067" t="s">
        <v>24</v>
      </c>
      <c r="K1067" t="str">
        <f t="shared" si="37"/>
        <v>pardosa.palustris</v>
      </c>
      <c r="M1067" s="4">
        <v>5</v>
      </c>
      <c r="S1067" s="2">
        <f t="shared" si="38"/>
        <v>5</v>
      </c>
    </row>
    <row r="1068" spans="1:19" x14ac:dyDescent="0.25">
      <c r="A1068">
        <v>1060</v>
      </c>
      <c r="B1068" s="29">
        <v>45084</v>
      </c>
      <c r="C1068" s="29">
        <v>45604</v>
      </c>
      <c r="D1068" t="s">
        <v>149</v>
      </c>
      <c r="E1068" t="s">
        <v>115</v>
      </c>
      <c r="F1068">
        <v>4</v>
      </c>
      <c r="G1068">
        <v>2</v>
      </c>
      <c r="H1068" t="s">
        <v>21</v>
      </c>
      <c r="I1068" t="s">
        <v>22</v>
      </c>
      <c r="J1068" t="s">
        <v>23</v>
      </c>
      <c r="K1068" t="str">
        <f t="shared" si="37"/>
        <v>pardosa.pullata</v>
      </c>
      <c r="M1068" s="4">
        <v>5</v>
      </c>
      <c r="S1068" s="2">
        <f t="shared" si="38"/>
        <v>5</v>
      </c>
    </row>
    <row r="1069" spans="1:19" x14ac:dyDescent="0.25">
      <c r="A1069">
        <v>1060</v>
      </c>
      <c r="B1069" s="29">
        <v>45084</v>
      </c>
      <c r="C1069" s="29">
        <v>45604</v>
      </c>
      <c r="D1069" t="s">
        <v>149</v>
      </c>
      <c r="E1069" t="s">
        <v>115</v>
      </c>
      <c r="F1069">
        <v>4</v>
      </c>
      <c r="G1069">
        <v>2</v>
      </c>
      <c r="H1069" t="s">
        <v>21</v>
      </c>
      <c r="I1069" t="s">
        <v>22</v>
      </c>
      <c r="J1069" t="s">
        <v>95</v>
      </c>
      <c r="K1069" t="str">
        <f t="shared" si="37"/>
        <v>pardosa.nigriceps</v>
      </c>
      <c r="M1069" s="4">
        <v>1</v>
      </c>
      <c r="N1069">
        <v>1</v>
      </c>
      <c r="S1069" s="2">
        <f t="shared" si="38"/>
        <v>1</v>
      </c>
    </row>
    <row r="1070" spans="1:19" x14ac:dyDescent="0.25">
      <c r="A1070">
        <v>1060</v>
      </c>
      <c r="B1070" s="29">
        <v>45084</v>
      </c>
      <c r="C1070" s="29">
        <v>45604</v>
      </c>
      <c r="D1070" t="s">
        <v>149</v>
      </c>
      <c r="E1070" t="s">
        <v>115</v>
      </c>
      <c r="F1070">
        <v>4</v>
      </c>
      <c r="G1070">
        <v>2</v>
      </c>
      <c r="H1070" t="s">
        <v>28</v>
      </c>
      <c r="I1070" t="s">
        <v>29</v>
      </c>
      <c r="J1070" t="s">
        <v>30</v>
      </c>
      <c r="K1070" t="str">
        <f t="shared" si="37"/>
        <v>pachygnatha.degeeri</v>
      </c>
      <c r="M1070" s="4">
        <v>6</v>
      </c>
      <c r="O1070" s="1">
        <v>5</v>
      </c>
      <c r="S1070" s="2">
        <f t="shared" si="38"/>
        <v>11</v>
      </c>
    </row>
    <row r="1071" spans="1:19" x14ac:dyDescent="0.25">
      <c r="A1071">
        <v>1060</v>
      </c>
      <c r="B1071" s="29">
        <v>45084</v>
      </c>
      <c r="C1071" s="29">
        <v>45604</v>
      </c>
      <c r="D1071" t="s">
        <v>149</v>
      </c>
      <c r="E1071" t="s">
        <v>115</v>
      </c>
      <c r="F1071">
        <v>4</v>
      </c>
      <c r="G1071">
        <v>2</v>
      </c>
      <c r="H1071" t="s">
        <v>25</v>
      </c>
      <c r="I1071" t="s">
        <v>33</v>
      </c>
      <c r="J1071" t="s">
        <v>34</v>
      </c>
      <c r="K1071" t="str">
        <f t="shared" si="37"/>
        <v>erigone.dentipalpis</v>
      </c>
      <c r="M1071" s="4">
        <v>8</v>
      </c>
      <c r="O1071" s="1">
        <v>2</v>
      </c>
      <c r="S1071" s="2">
        <f t="shared" si="38"/>
        <v>10</v>
      </c>
    </row>
    <row r="1072" spans="1:19" x14ac:dyDescent="0.25">
      <c r="A1072">
        <v>1060</v>
      </c>
      <c r="B1072" s="29">
        <v>45084</v>
      </c>
      <c r="C1072" s="29">
        <v>45604</v>
      </c>
      <c r="D1072" t="s">
        <v>149</v>
      </c>
      <c r="E1072" t="s">
        <v>115</v>
      </c>
      <c r="F1072">
        <v>4</v>
      </c>
      <c r="G1072">
        <v>2</v>
      </c>
      <c r="H1072" t="s">
        <v>25</v>
      </c>
      <c r="I1072" t="s">
        <v>33</v>
      </c>
      <c r="J1072" t="s">
        <v>40</v>
      </c>
      <c r="K1072" t="str">
        <f t="shared" si="37"/>
        <v>erigone.atra</v>
      </c>
      <c r="M1072" s="4">
        <v>2</v>
      </c>
      <c r="O1072" s="1">
        <v>1</v>
      </c>
      <c r="S1072" s="2">
        <f t="shared" si="38"/>
        <v>3</v>
      </c>
    </row>
    <row r="1073" spans="1:19" x14ac:dyDescent="0.25">
      <c r="A1073">
        <v>1060</v>
      </c>
      <c r="B1073" s="29">
        <v>45084</v>
      </c>
      <c r="C1073" s="29">
        <v>45604</v>
      </c>
      <c r="D1073" t="s">
        <v>149</v>
      </c>
      <c r="E1073" t="s">
        <v>115</v>
      </c>
      <c r="F1073">
        <v>4</v>
      </c>
      <c r="G1073">
        <v>2</v>
      </c>
      <c r="H1073" t="s">
        <v>25</v>
      </c>
      <c r="I1073" t="s">
        <v>26</v>
      </c>
      <c r="J1073" t="s">
        <v>27</v>
      </c>
      <c r="K1073" t="str">
        <f t="shared" si="37"/>
        <v>oedothorax.fuscus</v>
      </c>
      <c r="O1073" s="1">
        <v>5</v>
      </c>
      <c r="S1073" s="2">
        <f t="shared" si="38"/>
        <v>5</v>
      </c>
    </row>
    <row r="1074" spans="1:19" x14ac:dyDescent="0.25">
      <c r="A1074">
        <v>1060</v>
      </c>
      <c r="B1074" s="29">
        <v>45084</v>
      </c>
      <c r="C1074" s="29">
        <v>45604</v>
      </c>
      <c r="D1074" t="s">
        <v>149</v>
      </c>
      <c r="E1074" t="s">
        <v>115</v>
      </c>
      <c r="F1074">
        <v>4</v>
      </c>
      <c r="G1074">
        <v>2</v>
      </c>
      <c r="H1074" t="s">
        <v>25</v>
      </c>
      <c r="I1074" t="s">
        <v>31</v>
      </c>
      <c r="J1074" t="s">
        <v>32</v>
      </c>
      <c r="K1074" t="str">
        <f t="shared" si="37"/>
        <v>savignia.frontata</v>
      </c>
      <c r="M1074" s="4">
        <v>2</v>
      </c>
      <c r="O1074" s="1">
        <v>2</v>
      </c>
      <c r="S1074" s="2">
        <f t="shared" si="38"/>
        <v>4</v>
      </c>
    </row>
    <row r="1075" spans="1:19" x14ac:dyDescent="0.25">
      <c r="A1075">
        <v>1060</v>
      </c>
      <c r="B1075" s="29">
        <v>45084</v>
      </c>
      <c r="C1075" s="29">
        <v>45604</v>
      </c>
      <c r="D1075" t="s">
        <v>149</v>
      </c>
      <c r="E1075" t="s">
        <v>115</v>
      </c>
      <c r="F1075">
        <v>4</v>
      </c>
      <c r="G1075">
        <v>2</v>
      </c>
      <c r="H1075" t="s">
        <v>25</v>
      </c>
      <c r="I1075" t="s">
        <v>38</v>
      </c>
      <c r="J1075" t="s">
        <v>39</v>
      </c>
      <c r="K1075" t="str">
        <f t="shared" si="37"/>
        <v>bathyphantes.gracilis</v>
      </c>
      <c r="M1075" s="4">
        <v>4</v>
      </c>
      <c r="O1075" s="1">
        <v>2</v>
      </c>
      <c r="S1075" s="2">
        <f t="shared" si="38"/>
        <v>6</v>
      </c>
    </row>
    <row r="1076" spans="1:19" x14ac:dyDescent="0.25">
      <c r="A1076">
        <v>1060</v>
      </c>
      <c r="B1076" s="29">
        <v>45084</v>
      </c>
      <c r="C1076" s="29">
        <v>45604</v>
      </c>
      <c r="D1076" t="s">
        <v>149</v>
      </c>
      <c r="E1076" t="s">
        <v>115</v>
      </c>
      <c r="F1076">
        <v>4</v>
      </c>
      <c r="G1076">
        <v>2</v>
      </c>
      <c r="H1076" t="s">
        <v>25</v>
      </c>
      <c r="I1076" t="s">
        <v>43</v>
      </c>
      <c r="J1076" t="s">
        <v>44</v>
      </c>
      <c r="K1076" t="str">
        <f t="shared" si="37"/>
        <v>dicymbium.nigrum</v>
      </c>
      <c r="M1076" s="4">
        <v>1</v>
      </c>
      <c r="N1076">
        <v>1</v>
      </c>
      <c r="O1076" s="1">
        <v>1</v>
      </c>
      <c r="S1076" s="2">
        <f t="shared" si="38"/>
        <v>2</v>
      </c>
    </row>
    <row r="1077" spans="1:19" x14ac:dyDescent="0.25">
      <c r="A1077">
        <v>1060</v>
      </c>
      <c r="B1077" s="29">
        <v>45084</v>
      </c>
      <c r="C1077" s="29">
        <v>45604</v>
      </c>
      <c r="D1077" t="s">
        <v>149</v>
      </c>
      <c r="E1077" t="s">
        <v>115</v>
      </c>
      <c r="F1077">
        <v>4</v>
      </c>
      <c r="G1077">
        <v>2</v>
      </c>
      <c r="H1077" t="s">
        <v>49</v>
      </c>
      <c r="I1077" t="s">
        <v>49</v>
      </c>
      <c r="J1077" t="s">
        <v>16</v>
      </c>
      <c r="K1077" t="str">
        <f t="shared" si="37"/>
        <v>immature.immature</v>
      </c>
      <c r="Q1077" s="28">
        <v>4</v>
      </c>
      <c r="S1077" s="2">
        <f t="shared" si="38"/>
        <v>4</v>
      </c>
    </row>
    <row r="1078" spans="1:19" x14ac:dyDescent="0.25">
      <c r="A1078">
        <v>1060</v>
      </c>
      <c r="B1078" s="29">
        <v>45084</v>
      </c>
      <c r="C1078" s="29">
        <v>45604</v>
      </c>
      <c r="D1078" t="s">
        <v>149</v>
      </c>
      <c r="E1078" t="s">
        <v>115</v>
      </c>
      <c r="F1078">
        <v>4</v>
      </c>
      <c r="G1078">
        <v>2</v>
      </c>
      <c r="H1078" t="s">
        <v>25</v>
      </c>
      <c r="I1078" t="s">
        <v>38</v>
      </c>
      <c r="J1078" t="s">
        <v>113</v>
      </c>
      <c r="K1078" t="str">
        <f t="shared" si="37"/>
        <v>bathyphantes.parvulus</v>
      </c>
      <c r="O1078" s="1">
        <v>1</v>
      </c>
      <c r="P1078">
        <v>1</v>
      </c>
      <c r="S1078" s="2">
        <f t="shared" si="38"/>
        <v>1</v>
      </c>
    </row>
    <row r="1079" spans="1:19" x14ac:dyDescent="0.25">
      <c r="A1079">
        <v>1063</v>
      </c>
      <c r="B1079" s="29">
        <v>45084</v>
      </c>
      <c r="C1079" s="29">
        <v>45607</v>
      </c>
      <c r="D1079" t="s">
        <v>149</v>
      </c>
      <c r="E1079" t="s">
        <v>115</v>
      </c>
      <c r="F1079">
        <v>5</v>
      </c>
      <c r="G1079">
        <v>2</v>
      </c>
      <c r="H1079" t="s">
        <v>21</v>
      </c>
      <c r="I1079" t="s">
        <v>22</v>
      </c>
      <c r="J1079" t="s">
        <v>23</v>
      </c>
      <c r="K1079" t="str">
        <f t="shared" si="37"/>
        <v>pardosa.pullata</v>
      </c>
      <c r="L1079" t="s">
        <v>151</v>
      </c>
      <c r="M1079" s="4">
        <v>4</v>
      </c>
      <c r="S1079" s="2">
        <f t="shared" si="38"/>
        <v>4</v>
      </c>
    </row>
    <row r="1080" spans="1:19" x14ac:dyDescent="0.25">
      <c r="A1080">
        <v>1063</v>
      </c>
      <c r="B1080" s="29">
        <v>45084</v>
      </c>
      <c r="C1080" s="29">
        <v>45607</v>
      </c>
      <c r="D1080" t="s">
        <v>149</v>
      </c>
      <c r="E1080" t="s">
        <v>115</v>
      </c>
      <c r="F1080">
        <v>5</v>
      </c>
      <c r="G1080">
        <v>2</v>
      </c>
      <c r="H1080" t="s">
        <v>21</v>
      </c>
      <c r="I1080" t="s">
        <v>22</v>
      </c>
      <c r="J1080" t="s">
        <v>24</v>
      </c>
      <c r="K1080" t="str">
        <f t="shared" si="37"/>
        <v>pardosa.palustris</v>
      </c>
      <c r="M1080" s="4">
        <v>2</v>
      </c>
      <c r="O1080" s="1">
        <v>1</v>
      </c>
      <c r="S1080" s="2">
        <f t="shared" si="38"/>
        <v>3</v>
      </c>
    </row>
    <row r="1081" spans="1:19" x14ac:dyDescent="0.25">
      <c r="A1081">
        <v>1063</v>
      </c>
      <c r="B1081" s="29">
        <v>45084</v>
      </c>
      <c r="C1081" s="29">
        <v>45607</v>
      </c>
      <c r="D1081" t="s">
        <v>149</v>
      </c>
      <c r="E1081" t="s">
        <v>115</v>
      </c>
      <c r="F1081">
        <v>5</v>
      </c>
      <c r="G1081">
        <v>2</v>
      </c>
      <c r="H1081" t="s">
        <v>21</v>
      </c>
      <c r="I1081" t="s">
        <v>22</v>
      </c>
      <c r="J1081" t="s">
        <v>76</v>
      </c>
      <c r="K1081" t="str">
        <f t="shared" si="37"/>
        <v>pardosa.amentata</v>
      </c>
      <c r="M1081" s="4">
        <v>2</v>
      </c>
      <c r="S1081" s="2">
        <f t="shared" si="38"/>
        <v>2</v>
      </c>
    </row>
    <row r="1082" spans="1:19" x14ac:dyDescent="0.25">
      <c r="A1082">
        <v>1063</v>
      </c>
      <c r="B1082" s="29">
        <v>45084</v>
      </c>
      <c r="C1082" s="29">
        <v>45607</v>
      </c>
      <c r="D1082" t="s">
        <v>149</v>
      </c>
      <c r="E1082" t="s">
        <v>115</v>
      </c>
      <c r="F1082">
        <v>5</v>
      </c>
      <c r="G1082">
        <v>2</v>
      </c>
      <c r="H1082" t="s">
        <v>21</v>
      </c>
      <c r="I1082" t="s">
        <v>22</v>
      </c>
      <c r="J1082" t="s">
        <v>95</v>
      </c>
      <c r="K1082" t="str">
        <f t="shared" si="37"/>
        <v>pardosa.nigriceps</v>
      </c>
      <c r="M1082" s="4">
        <v>1</v>
      </c>
      <c r="S1082" s="2">
        <f t="shared" si="38"/>
        <v>1</v>
      </c>
    </row>
    <row r="1083" spans="1:19" x14ac:dyDescent="0.25">
      <c r="A1083">
        <v>1063</v>
      </c>
      <c r="B1083" s="29">
        <v>45084</v>
      </c>
      <c r="C1083" s="29">
        <v>45607</v>
      </c>
      <c r="D1083" t="s">
        <v>149</v>
      </c>
      <c r="E1083" t="s">
        <v>115</v>
      </c>
      <c r="F1083">
        <v>5</v>
      </c>
      <c r="G1083">
        <v>2</v>
      </c>
      <c r="H1083" t="s">
        <v>28</v>
      </c>
      <c r="I1083" t="s">
        <v>29</v>
      </c>
      <c r="J1083" t="s">
        <v>30</v>
      </c>
      <c r="K1083" t="str">
        <f t="shared" ref="K1083:K1114" si="39">LOWER(I1083&amp;"."&amp;J1083)</f>
        <v>pachygnatha.degeeri</v>
      </c>
      <c r="M1083" s="4">
        <v>6</v>
      </c>
      <c r="O1083" s="1">
        <v>4</v>
      </c>
      <c r="S1083" s="2">
        <f t="shared" ref="S1083:S1114" si="40">SUM(M1083,O1083,Q1083,R1083)</f>
        <v>10</v>
      </c>
    </row>
    <row r="1084" spans="1:19" x14ac:dyDescent="0.25">
      <c r="A1084">
        <v>1063</v>
      </c>
      <c r="B1084" s="29">
        <v>45084</v>
      </c>
      <c r="C1084" s="29">
        <v>45607</v>
      </c>
      <c r="D1084" t="s">
        <v>149</v>
      </c>
      <c r="E1084" t="s">
        <v>115</v>
      </c>
      <c r="F1084">
        <v>5</v>
      </c>
      <c r="G1084">
        <v>2</v>
      </c>
      <c r="H1084" t="s">
        <v>25</v>
      </c>
      <c r="I1084" t="s">
        <v>33</v>
      </c>
      <c r="J1084" t="s">
        <v>34</v>
      </c>
      <c r="K1084" t="str">
        <f t="shared" si="39"/>
        <v>erigone.dentipalpis</v>
      </c>
      <c r="M1084" s="4">
        <v>10</v>
      </c>
      <c r="O1084" s="1">
        <v>1</v>
      </c>
      <c r="S1084" s="2">
        <f t="shared" si="40"/>
        <v>11</v>
      </c>
    </row>
    <row r="1085" spans="1:19" x14ac:dyDescent="0.25">
      <c r="A1085">
        <v>1063</v>
      </c>
      <c r="B1085" s="29">
        <v>45084</v>
      </c>
      <c r="C1085" s="29">
        <v>45607</v>
      </c>
      <c r="D1085" t="s">
        <v>149</v>
      </c>
      <c r="E1085" t="s">
        <v>115</v>
      </c>
      <c r="F1085">
        <v>5</v>
      </c>
      <c r="G1085">
        <v>2</v>
      </c>
      <c r="H1085" t="s">
        <v>25</v>
      </c>
      <c r="I1085" t="s">
        <v>33</v>
      </c>
      <c r="J1085" t="s">
        <v>40</v>
      </c>
      <c r="K1085" t="str">
        <f t="shared" si="39"/>
        <v>erigone.atra</v>
      </c>
      <c r="M1085" s="4">
        <v>1</v>
      </c>
      <c r="S1085" s="2">
        <f t="shared" si="40"/>
        <v>1</v>
      </c>
    </row>
    <row r="1086" spans="1:19" x14ac:dyDescent="0.25">
      <c r="A1086">
        <v>1063</v>
      </c>
      <c r="B1086" s="29">
        <v>45084</v>
      </c>
      <c r="C1086" s="29">
        <v>45607</v>
      </c>
      <c r="D1086" t="s">
        <v>149</v>
      </c>
      <c r="E1086" t="s">
        <v>115</v>
      </c>
      <c r="F1086">
        <v>5</v>
      </c>
      <c r="G1086">
        <v>2</v>
      </c>
      <c r="H1086" t="s">
        <v>25</v>
      </c>
      <c r="I1086" t="s">
        <v>26</v>
      </c>
      <c r="J1086" t="s">
        <v>27</v>
      </c>
      <c r="K1086" t="str">
        <f t="shared" si="39"/>
        <v>oedothorax.fuscus</v>
      </c>
      <c r="O1086" s="1">
        <v>7</v>
      </c>
      <c r="S1086" s="2">
        <f t="shared" si="40"/>
        <v>7</v>
      </c>
    </row>
    <row r="1087" spans="1:19" x14ac:dyDescent="0.25">
      <c r="A1087">
        <v>1063</v>
      </c>
      <c r="B1087" s="29">
        <v>45084</v>
      </c>
      <c r="C1087" s="29">
        <v>45607</v>
      </c>
      <c r="D1087" t="s">
        <v>149</v>
      </c>
      <c r="E1087" t="s">
        <v>115</v>
      </c>
      <c r="F1087">
        <v>5</v>
      </c>
      <c r="G1087">
        <v>2</v>
      </c>
      <c r="H1087" t="s">
        <v>25</v>
      </c>
      <c r="I1087" t="s">
        <v>31</v>
      </c>
      <c r="J1087" t="s">
        <v>32</v>
      </c>
      <c r="K1087" t="str">
        <f t="shared" si="39"/>
        <v>savignia.frontata</v>
      </c>
      <c r="M1087" s="4">
        <v>4</v>
      </c>
      <c r="O1087" s="1">
        <v>2</v>
      </c>
      <c r="S1087" s="2">
        <f t="shared" si="40"/>
        <v>6</v>
      </c>
    </row>
    <row r="1088" spans="1:19" x14ac:dyDescent="0.25">
      <c r="A1088">
        <v>1063</v>
      </c>
      <c r="B1088" s="29">
        <v>45084</v>
      </c>
      <c r="C1088" s="29">
        <v>45607</v>
      </c>
      <c r="D1088" t="s">
        <v>149</v>
      </c>
      <c r="E1088" t="s">
        <v>115</v>
      </c>
      <c r="F1088">
        <v>5</v>
      </c>
      <c r="G1088">
        <v>2</v>
      </c>
      <c r="H1088" t="s">
        <v>25</v>
      </c>
      <c r="I1088" t="s">
        <v>26</v>
      </c>
      <c r="J1088" t="s">
        <v>37</v>
      </c>
      <c r="K1088" t="str">
        <f t="shared" si="39"/>
        <v>oedothorax.retusus</v>
      </c>
      <c r="M1088" s="4">
        <v>1</v>
      </c>
      <c r="S1088" s="2">
        <f t="shared" si="40"/>
        <v>1</v>
      </c>
    </row>
    <row r="1089" spans="1:19" x14ac:dyDescent="0.25">
      <c r="A1089">
        <v>1063</v>
      </c>
      <c r="B1089" s="29">
        <v>45084</v>
      </c>
      <c r="C1089" s="29">
        <v>45607</v>
      </c>
      <c r="D1089" t="s">
        <v>149</v>
      </c>
      <c r="E1089" t="s">
        <v>115</v>
      </c>
      <c r="F1089">
        <v>5</v>
      </c>
      <c r="G1089">
        <v>2</v>
      </c>
      <c r="H1089" t="s">
        <v>25</v>
      </c>
      <c r="I1089" t="s">
        <v>56</v>
      </c>
      <c r="J1089" t="s">
        <v>57</v>
      </c>
      <c r="K1089" t="str">
        <f t="shared" si="39"/>
        <v>tiso.vagans</v>
      </c>
      <c r="M1089" s="4">
        <v>6</v>
      </c>
      <c r="O1089" s="1">
        <v>2</v>
      </c>
      <c r="S1089" s="2">
        <f t="shared" si="40"/>
        <v>8</v>
      </c>
    </row>
    <row r="1090" spans="1:19" x14ac:dyDescent="0.25">
      <c r="A1090">
        <v>1063</v>
      </c>
      <c r="B1090" s="29">
        <v>45084</v>
      </c>
      <c r="C1090" s="29">
        <v>45607</v>
      </c>
      <c r="D1090" t="s">
        <v>149</v>
      </c>
      <c r="E1090" t="s">
        <v>115</v>
      </c>
      <c r="F1090">
        <v>5</v>
      </c>
      <c r="G1090">
        <v>2</v>
      </c>
      <c r="H1090" t="s">
        <v>49</v>
      </c>
      <c r="I1090" t="s">
        <v>49</v>
      </c>
      <c r="J1090" t="s">
        <v>16</v>
      </c>
      <c r="K1090" t="str">
        <f t="shared" si="39"/>
        <v>immature.immature</v>
      </c>
      <c r="Q1090" s="28">
        <v>3</v>
      </c>
      <c r="S1090" s="2">
        <f t="shared" si="40"/>
        <v>3</v>
      </c>
    </row>
    <row r="1091" spans="1:19" x14ac:dyDescent="0.25">
      <c r="A1091">
        <v>1063</v>
      </c>
      <c r="B1091" s="29">
        <v>45084</v>
      </c>
      <c r="C1091" s="29">
        <v>45607</v>
      </c>
      <c r="D1091" t="s">
        <v>149</v>
      </c>
      <c r="E1091" t="s">
        <v>115</v>
      </c>
      <c r="F1091">
        <v>5</v>
      </c>
      <c r="G1091">
        <v>2</v>
      </c>
      <c r="H1091" t="s">
        <v>25</v>
      </c>
      <c r="I1091" t="s">
        <v>38</v>
      </c>
      <c r="J1091" t="s">
        <v>39</v>
      </c>
      <c r="K1091" t="str">
        <f t="shared" si="39"/>
        <v>bathyphantes.gracilis</v>
      </c>
      <c r="M1091" s="4">
        <v>1</v>
      </c>
      <c r="S1091" s="2">
        <f t="shared" si="40"/>
        <v>1</v>
      </c>
    </row>
    <row r="1092" spans="1:19" x14ac:dyDescent="0.25">
      <c r="A1092">
        <v>1063</v>
      </c>
      <c r="B1092" s="29">
        <v>45084</v>
      </c>
      <c r="C1092" s="29">
        <v>45607</v>
      </c>
      <c r="D1092" t="s">
        <v>149</v>
      </c>
      <c r="E1092" t="s">
        <v>115</v>
      </c>
      <c r="F1092">
        <v>5</v>
      </c>
      <c r="G1092">
        <v>2</v>
      </c>
      <c r="H1092" t="s">
        <v>25</v>
      </c>
      <c r="I1092" t="s">
        <v>97</v>
      </c>
      <c r="J1092" t="s">
        <v>98</v>
      </c>
      <c r="K1092" t="str">
        <f t="shared" si="39"/>
        <v>micrargus.herbigradus</v>
      </c>
      <c r="M1092" s="4">
        <v>1</v>
      </c>
      <c r="S1092" s="2">
        <f t="shared" si="40"/>
        <v>1</v>
      </c>
    </row>
    <row r="1093" spans="1:19" x14ac:dyDescent="0.25">
      <c r="A1093">
        <v>1063</v>
      </c>
      <c r="B1093" s="29">
        <v>45084</v>
      </c>
      <c r="C1093" s="29">
        <v>45607</v>
      </c>
      <c r="D1093" t="s">
        <v>149</v>
      </c>
      <c r="E1093" t="s">
        <v>115</v>
      </c>
      <c r="F1093">
        <v>5</v>
      </c>
      <c r="G1093">
        <v>2</v>
      </c>
      <c r="H1093" t="s">
        <v>25</v>
      </c>
      <c r="I1093" t="s">
        <v>35</v>
      </c>
      <c r="J1093" t="s">
        <v>36</v>
      </c>
      <c r="K1093" t="str">
        <f t="shared" si="39"/>
        <v>gongylidiellum.vivum</v>
      </c>
      <c r="M1093" s="4">
        <v>1</v>
      </c>
      <c r="S1093" s="2">
        <f t="shared" si="40"/>
        <v>1</v>
      </c>
    </row>
    <row r="1094" spans="1:19" x14ac:dyDescent="0.25">
      <c r="A1094">
        <v>1063</v>
      </c>
      <c r="B1094" s="29">
        <v>45084</v>
      </c>
      <c r="C1094" s="29">
        <v>45607</v>
      </c>
      <c r="D1094" t="s">
        <v>149</v>
      </c>
      <c r="E1094" t="s">
        <v>115</v>
      </c>
      <c r="F1094">
        <v>5</v>
      </c>
      <c r="G1094">
        <v>2</v>
      </c>
      <c r="H1094" t="s">
        <v>25</v>
      </c>
      <c r="I1094" t="s">
        <v>45</v>
      </c>
      <c r="J1094" t="s">
        <v>46</v>
      </c>
      <c r="K1094" t="str">
        <f t="shared" si="39"/>
        <v>tenuiphantes.tenuis</v>
      </c>
      <c r="O1094" s="1">
        <v>1</v>
      </c>
      <c r="S1094" s="2">
        <f t="shared" si="40"/>
        <v>1</v>
      </c>
    </row>
    <row r="1095" spans="1:19" x14ac:dyDescent="0.25">
      <c r="A1095">
        <v>1066</v>
      </c>
      <c r="B1095" s="29">
        <v>45084</v>
      </c>
      <c r="C1095" s="29">
        <v>45607</v>
      </c>
      <c r="D1095" t="s">
        <v>152</v>
      </c>
      <c r="E1095" t="s">
        <v>115</v>
      </c>
      <c r="F1095">
        <v>1</v>
      </c>
      <c r="G1095">
        <v>2</v>
      </c>
      <c r="H1095" t="s">
        <v>21</v>
      </c>
      <c r="I1095" t="s">
        <v>22</v>
      </c>
      <c r="J1095" t="s">
        <v>23</v>
      </c>
      <c r="K1095" t="str">
        <f t="shared" si="39"/>
        <v>pardosa.pullata</v>
      </c>
      <c r="M1095" s="4">
        <v>3</v>
      </c>
      <c r="S1095" s="2">
        <f t="shared" si="40"/>
        <v>3</v>
      </c>
    </row>
    <row r="1096" spans="1:19" x14ac:dyDescent="0.25">
      <c r="A1096">
        <v>1066</v>
      </c>
      <c r="B1096" s="29">
        <v>45084</v>
      </c>
      <c r="C1096" s="29">
        <v>45607</v>
      </c>
      <c r="D1096" t="s">
        <v>152</v>
      </c>
      <c r="E1096" t="s">
        <v>115</v>
      </c>
      <c r="F1096">
        <v>1</v>
      </c>
      <c r="G1096">
        <v>2</v>
      </c>
      <c r="H1096" t="s">
        <v>21</v>
      </c>
      <c r="I1096" t="s">
        <v>22</v>
      </c>
      <c r="J1096" t="s">
        <v>24</v>
      </c>
      <c r="K1096" t="str">
        <f t="shared" si="39"/>
        <v>pardosa.palustris</v>
      </c>
      <c r="M1096" s="4">
        <v>4</v>
      </c>
      <c r="S1096" s="2">
        <f t="shared" si="40"/>
        <v>4</v>
      </c>
    </row>
    <row r="1097" spans="1:19" x14ac:dyDescent="0.25">
      <c r="A1097">
        <v>1066</v>
      </c>
      <c r="B1097" s="29">
        <v>45084</v>
      </c>
      <c r="C1097" s="29">
        <v>45607</v>
      </c>
      <c r="D1097" t="s">
        <v>152</v>
      </c>
      <c r="E1097" t="s">
        <v>115</v>
      </c>
      <c r="F1097">
        <v>1</v>
      </c>
      <c r="G1097">
        <v>2</v>
      </c>
      <c r="H1097" t="s">
        <v>28</v>
      </c>
      <c r="I1097" t="s">
        <v>29</v>
      </c>
      <c r="J1097" t="s">
        <v>30</v>
      </c>
      <c r="K1097" t="str">
        <f t="shared" si="39"/>
        <v>pachygnatha.degeeri</v>
      </c>
      <c r="M1097" s="4">
        <v>3</v>
      </c>
      <c r="O1097" s="1">
        <v>3</v>
      </c>
      <c r="S1097" s="2">
        <f t="shared" si="40"/>
        <v>6</v>
      </c>
    </row>
    <row r="1098" spans="1:19" x14ac:dyDescent="0.25">
      <c r="A1098">
        <v>1066</v>
      </c>
      <c r="B1098" s="29">
        <v>45084</v>
      </c>
      <c r="C1098" s="29">
        <v>45607</v>
      </c>
      <c r="D1098" t="s">
        <v>152</v>
      </c>
      <c r="E1098" t="s">
        <v>115</v>
      </c>
      <c r="F1098">
        <v>1</v>
      </c>
      <c r="G1098">
        <v>2</v>
      </c>
      <c r="H1098" t="s">
        <v>25</v>
      </c>
      <c r="I1098" t="s">
        <v>31</v>
      </c>
      <c r="J1098" t="s">
        <v>32</v>
      </c>
      <c r="K1098" t="str">
        <f t="shared" si="39"/>
        <v>savignia.frontata</v>
      </c>
      <c r="M1098" s="4">
        <v>12</v>
      </c>
      <c r="O1098" s="1">
        <v>6</v>
      </c>
      <c r="S1098" s="2">
        <f t="shared" si="40"/>
        <v>18</v>
      </c>
    </row>
    <row r="1099" spans="1:19" x14ac:dyDescent="0.25">
      <c r="A1099">
        <v>1066</v>
      </c>
      <c r="B1099" s="29">
        <v>45084</v>
      </c>
      <c r="C1099" s="29">
        <v>45607</v>
      </c>
      <c r="D1099" t="s">
        <v>152</v>
      </c>
      <c r="E1099" t="s">
        <v>115</v>
      </c>
      <c r="F1099">
        <v>1</v>
      </c>
      <c r="G1099">
        <v>2</v>
      </c>
      <c r="H1099" t="s">
        <v>25</v>
      </c>
      <c r="I1099" t="s">
        <v>26</v>
      </c>
      <c r="J1099" t="s">
        <v>27</v>
      </c>
      <c r="K1099" t="str">
        <f t="shared" si="39"/>
        <v>oedothorax.fuscus</v>
      </c>
      <c r="O1099" s="1">
        <v>5</v>
      </c>
      <c r="S1099" s="2">
        <f t="shared" si="40"/>
        <v>5</v>
      </c>
    </row>
    <row r="1100" spans="1:19" x14ac:dyDescent="0.25">
      <c r="A1100">
        <v>1066</v>
      </c>
      <c r="B1100" s="29">
        <v>45084</v>
      </c>
      <c r="C1100" s="29">
        <v>45607</v>
      </c>
      <c r="D1100" t="s">
        <v>152</v>
      </c>
      <c r="E1100" t="s">
        <v>115</v>
      </c>
      <c r="F1100">
        <v>1</v>
      </c>
      <c r="G1100">
        <v>2</v>
      </c>
      <c r="H1100" t="s">
        <v>25</v>
      </c>
      <c r="I1100" t="s">
        <v>38</v>
      </c>
      <c r="J1100" t="s">
        <v>39</v>
      </c>
      <c r="K1100" t="str">
        <f t="shared" si="39"/>
        <v>bathyphantes.gracilis</v>
      </c>
      <c r="M1100" s="4">
        <v>3</v>
      </c>
      <c r="S1100" s="2">
        <f t="shared" si="40"/>
        <v>3</v>
      </c>
    </row>
    <row r="1101" spans="1:19" x14ac:dyDescent="0.25">
      <c r="A1101">
        <v>1066</v>
      </c>
      <c r="B1101" s="29">
        <v>45084</v>
      </c>
      <c r="C1101" s="29">
        <v>45607</v>
      </c>
      <c r="D1101" t="s">
        <v>152</v>
      </c>
      <c r="E1101" t="s">
        <v>115</v>
      </c>
      <c r="F1101">
        <v>1</v>
      </c>
      <c r="G1101">
        <v>2</v>
      </c>
      <c r="H1101" t="s">
        <v>25</v>
      </c>
      <c r="I1101" t="s">
        <v>56</v>
      </c>
      <c r="J1101" t="s">
        <v>57</v>
      </c>
      <c r="K1101" t="str">
        <f t="shared" si="39"/>
        <v>tiso.vagans</v>
      </c>
      <c r="M1101" s="4">
        <v>3</v>
      </c>
      <c r="O1101" s="1">
        <v>1</v>
      </c>
      <c r="S1101" s="2">
        <f t="shared" si="40"/>
        <v>4</v>
      </c>
    </row>
    <row r="1102" spans="1:19" x14ac:dyDescent="0.25">
      <c r="A1102">
        <v>1066</v>
      </c>
      <c r="B1102" s="29">
        <v>45084</v>
      </c>
      <c r="C1102" s="29">
        <v>45607</v>
      </c>
      <c r="D1102" t="s">
        <v>152</v>
      </c>
      <c r="E1102" t="s">
        <v>115</v>
      </c>
      <c r="F1102">
        <v>1</v>
      </c>
      <c r="G1102">
        <v>2</v>
      </c>
      <c r="H1102" t="s">
        <v>25</v>
      </c>
      <c r="I1102" t="s">
        <v>58</v>
      </c>
      <c r="J1102" t="s">
        <v>73</v>
      </c>
      <c r="K1102" t="str">
        <f t="shared" si="39"/>
        <v>palliduphantes.ericaeus</v>
      </c>
      <c r="M1102" s="4">
        <v>1</v>
      </c>
      <c r="S1102" s="2">
        <f t="shared" si="40"/>
        <v>1</v>
      </c>
    </row>
    <row r="1103" spans="1:19" x14ac:dyDescent="0.25">
      <c r="A1103">
        <v>1066</v>
      </c>
      <c r="B1103" s="29">
        <v>45084</v>
      </c>
      <c r="C1103" s="29">
        <v>45607</v>
      </c>
      <c r="D1103" t="s">
        <v>152</v>
      </c>
      <c r="E1103" t="s">
        <v>115</v>
      </c>
      <c r="F1103">
        <v>1</v>
      </c>
      <c r="G1103">
        <v>2</v>
      </c>
      <c r="H1103" t="s">
        <v>25</v>
      </c>
      <c r="I1103" t="s">
        <v>38</v>
      </c>
      <c r="J1103" t="s">
        <v>113</v>
      </c>
      <c r="K1103" t="str">
        <f t="shared" si="39"/>
        <v>bathyphantes.parvulus</v>
      </c>
      <c r="M1103" s="4">
        <v>1</v>
      </c>
      <c r="S1103" s="2">
        <f t="shared" si="40"/>
        <v>1</v>
      </c>
    </row>
    <row r="1104" spans="1:19" x14ac:dyDescent="0.25">
      <c r="A1104">
        <v>1066</v>
      </c>
      <c r="B1104" s="29">
        <v>45084</v>
      </c>
      <c r="C1104" s="29">
        <v>45607</v>
      </c>
      <c r="D1104" t="s">
        <v>152</v>
      </c>
      <c r="E1104" t="s">
        <v>115</v>
      </c>
      <c r="F1104">
        <v>1</v>
      </c>
      <c r="G1104">
        <v>2</v>
      </c>
      <c r="H1104" t="s">
        <v>25</v>
      </c>
      <c r="I1104" t="s">
        <v>35</v>
      </c>
      <c r="J1104" t="s">
        <v>36</v>
      </c>
      <c r="K1104" t="str">
        <f t="shared" si="39"/>
        <v>gongylidiellum.vivum</v>
      </c>
      <c r="M1104" s="4">
        <v>2</v>
      </c>
      <c r="S1104" s="2">
        <f t="shared" si="40"/>
        <v>2</v>
      </c>
    </row>
    <row r="1105" spans="1:19" x14ac:dyDescent="0.25">
      <c r="A1105">
        <v>1066</v>
      </c>
      <c r="B1105" s="29">
        <v>45084</v>
      </c>
      <c r="C1105" s="29">
        <v>45607</v>
      </c>
      <c r="D1105" t="s">
        <v>152</v>
      </c>
      <c r="E1105" t="s">
        <v>115</v>
      </c>
      <c r="F1105">
        <v>1</v>
      </c>
      <c r="G1105">
        <v>2</v>
      </c>
      <c r="H1105" t="s">
        <v>49</v>
      </c>
      <c r="I1105" t="s">
        <v>49</v>
      </c>
      <c r="J1105" t="s">
        <v>16</v>
      </c>
      <c r="K1105" t="str">
        <f t="shared" si="39"/>
        <v>immature.immature</v>
      </c>
      <c r="Q1105" s="28">
        <v>1</v>
      </c>
      <c r="S1105" s="2">
        <f t="shared" si="40"/>
        <v>1</v>
      </c>
    </row>
    <row r="1106" spans="1:19" x14ac:dyDescent="0.25">
      <c r="A1106">
        <v>1066</v>
      </c>
      <c r="B1106" s="29">
        <v>45084</v>
      </c>
      <c r="C1106" s="29">
        <v>45607</v>
      </c>
      <c r="D1106" t="s">
        <v>152</v>
      </c>
      <c r="E1106" t="s">
        <v>115</v>
      </c>
      <c r="F1106">
        <v>1</v>
      </c>
      <c r="G1106">
        <v>2</v>
      </c>
      <c r="H1106" t="s">
        <v>25</v>
      </c>
      <c r="I1106" t="s">
        <v>45</v>
      </c>
      <c r="J1106" t="s">
        <v>46</v>
      </c>
      <c r="K1106" t="str">
        <f t="shared" si="39"/>
        <v>tenuiphantes.tenuis</v>
      </c>
      <c r="O1106" s="1">
        <v>1</v>
      </c>
      <c r="S1106" s="2">
        <f t="shared" si="40"/>
        <v>1</v>
      </c>
    </row>
    <row r="1107" spans="1:19" x14ac:dyDescent="0.25">
      <c r="A1107">
        <v>1069</v>
      </c>
      <c r="B1107" s="29">
        <v>45084</v>
      </c>
      <c r="C1107" s="29">
        <v>45609</v>
      </c>
      <c r="D1107" t="s">
        <v>152</v>
      </c>
      <c r="E1107" t="s">
        <v>115</v>
      </c>
      <c r="F1107">
        <v>2</v>
      </c>
      <c r="G1107">
        <v>2</v>
      </c>
      <c r="H1107" t="s">
        <v>21</v>
      </c>
      <c r="I1107" t="s">
        <v>22</v>
      </c>
      <c r="J1107" t="s">
        <v>24</v>
      </c>
      <c r="K1107" t="str">
        <f t="shared" si="39"/>
        <v>pardosa.palustris</v>
      </c>
      <c r="M1107" s="4">
        <v>3</v>
      </c>
      <c r="S1107" s="2">
        <f t="shared" si="40"/>
        <v>3</v>
      </c>
    </row>
    <row r="1108" spans="1:19" x14ac:dyDescent="0.25">
      <c r="A1108">
        <v>1069</v>
      </c>
      <c r="B1108" s="29">
        <v>45084</v>
      </c>
      <c r="C1108" s="29">
        <v>45609</v>
      </c>
      <c r="D1108" t="s">
        <v>152</v>
      </c>
      <c r="E1108" t="s">
        <v>115</v>
      </c>
      <c r="F1108">
        <v>2</v>
      </c>
      <c r="G1108">
        <v>2</v>
      </c>
      <c r="H1108" t="s">
        <v>21</v>
      </c>
      <c r="I1108" t="s">
        <v>22</v>
      </c>
      <c r="J1108" t="s">
        <v>23</v>
      </c>
      <c r="K1108" t="str">
        <f t="shared" si="39"/>
        <v>pardosa.pullata</v>
      </c>
      <c r="M1108" s="4">
        <v>1</v>
      </c>
      <c r="S1108" s="2">
        <f t="shared" si="40"/>
        <v>1</v>
      </c>
    </row>
    <row r="1109" spans="1:19" x14ac:dyDescent="0.25">
      <c r="A1109">
        <v>1069</v>
      </c>
      <c r="B1109" s="29">
        <v>45084</v>
      </c>
      <c r="C1109" s="29">
        <v>45609</v>
      </c>
      <c r="D1109" t="s">
        <v>152</v>
      </c>
      <c r="E1109" t="s">
        <v>115</v>
      </c>
      <c r="F1109">
        <v>2</v>
      </c>
      <c r="G1109">
        <v>2</v>
      </c>
      <c r="H1109" t="s">
        <v>28</v>
      </c>
      <c r="I1109" t="s">
        <v>29</v>
      </c>
      <c r="J1109" t="s">
        <v>30</v>
      </c>
      <c r="K1109" t="str">
        <f t="shared" si="39"/>
        <v>pachygnatha.degeeri</v>
      </c>
      <c r="M1109" s="4">
        <v>2</v>
      </c>
      <c r="O1109" s="1">
        <v>11</v>
      </c>
      <c r="S1109" s="2">
        <f t="shared" si="40"/>
        <v>13</v>
      </c>
    </row>
    <row r="1110" spans="1:19" x14ac:dyDescent="0.25">
      <c r="A1110">
        <v>1069</v>
      </c>
      <c r="B1110" s="29">
        <v>45084</v>
      </c>
      <c r="C1110" s="29">
        <v>45609</v>
      </c>
      <c r="D1110" t="s">
        <v>152</v>
      </c>
      <c r="E1110" t="s">
        <v>115</v>
      </c>
      <c r="F1110">
        <v>2</v>
      </c>
      <c r="G1110">
        <v>2</v>
      </c>
      <c r="H1110" t="s">
        <v>25</v>
      </c>
      <c r="I1110" t="s">
        <v>26</v>
      </c>
      <c r="J1110" t="s">
        <v>27</v>
      </c>
      <c r="K1110" t="str">
        <f t="shared" si="39"/>
        <v>oedothorax.fuscus</v>
      </c>
      <c r="O1110" s="1">
        <v>7</v>
      </c>
      <c r="S1110" s="2">
        <f t="shared" si="40"/>
        <v>7</v>
      </c>
    </row>
    <row r="1111" spans="1:19" x14ac:dyDescent="0.25">
      <c r="A1111">
        <v>1069</v>
      </c>
      <c r="B1111" s="29">
        <v>45084</v>
      </c>
      <c r="C1111" s="29">
        <v>45609</v>
      </c>
      <c r="D1111" t="s">
        <v>152</v>
      </c>
      <c r="E1111" t="s">
        <v>115</v>
      </c>
      <c r="F1111">
        <v>2</v>
      </c>
      <c r="G1111">
        <v>2</v>
      </c>
      <c r="H1111" t="s">
        <v>25</v>
      </c>
      <c r="I1111" t="s">
        <v>31</v>
      </c>
      <c r="J1111" t="s">
        <v>32</v>
      </c>
      <c r="K1111" t="str">
        <f t="shared" si="39"/>
        <v>savignia.frontata</v>
      </c>
      <c r="M1111" s="4">
        <v>6</v>
      </c>
      <c r="O1111" s="1">
        <v>3</v>
      </c>
      <c r="S1111" s="2">
        <f t="shared" si="40"/>
        <v>9</v>
      </c>
    </row>
    <row r="1112" spans="1:19" x14ac:dyDescent="0.25">
      <c r="A1112">
        <v>1069</v>
      </c>
      <c r="B1112" s="29">
        <v>45084</v>
      </c>
      <c r="C1112" s="29">
        <v>45609</v>
      </c>
      <c r="D1112" t="s">
        <v>152</v>
      </c>
      <c r="E1112" t="s">
        <v>115</v>
      </c>
      <c r="F1112">
        <v>2</v>
      </c>
      <c r="G1112">
        <v>2</v>
      </c>
      <c r="H1112" t="s">
        <v>25</v>
      </c>
      <c r="I1112" t="s">
        <v>35</v>
      </c>
      <c r="J1112" t="s">
        <v>36</v>
      </c>
      <c r="K1112" t="str">
        <f t="shared" si="39"/>
        <v>gongylidiellum.vivum</v>
      </c>
      <c r="M1112" s="4">
        <v>2</v>
      </c>
      <c r="S1112" s="2">
        <f t="shared" si="40"/>
        <v>2</v>
      </c>
    </row>
    <row r="1113" spans="1:19" x14ac:dyDescent="0.25">
      <c r="A1113">
        <v>1069</v>
      </c>
      <c r="B1113" s="29">
        <v>45084</v>
      </c>
      <c r="C1113" s="29">
        <v>45609</v>
      </c>
      <c r="D1113" t="s">
        <v>152</v>
      </c>
      <c r="E1113" t="s">
        <v>115</v>
      </c>
      <c r="F1113">
        <v>2</v>
      </c>
      <c r="G1113">
        <v>2</v>
      </c>
      <c r="H1113" t="s">
        <v>25</v>
      </c>
      <c r="I1113" t="s">
        <v>43</v>
      </c>
      <c r="J1113" t="s">
        <v>44</v>
      </c>
      <c r="K1113" t="str">
        <f t="shared" si="39"/>
        <v>dicymbium.nigrum</v>
      </c>
      <c r="O1113" s="1">
        <v>1</v>
      </c>
      <c r="S1113" s="2">
        <f t="shared" si="40"/>
        <v>1</v>
      </c>
    </row>
    <row r="1114" spans="1:19" x14ac:dyDescent="0.25">
      <c r="A1114">
        <v>1069</v>
      </c>
      <c r="B1114" s="29">
        <v>45084</v>
      </c>
      <c r="C1114" s="29">
        <v>45609</v>
      </c>
      <c r="D1114" t="s">
        <v>152</v>
      </c>
      <c r="E1114" t="s">
        <v>115</v>
      </c>
      <c r="F1114">
        <v>2</v>
      </c>
      <c r="G1114">
        <v>2</v>
      </c>
      <c r="H1114" t="s">
        <v>25</v>
      </c>
      <c r="I1114" t="s">
        <v>56</v>
      </c>
      <c r="J1114" t="s">
        <v>57</v>
      </c>
      <c r="K1114" t="str">
        <f t="shared" si="39"/>
        <v>tiso.vagans</v>
      </c>
      <c r="M1114" s="4">
        <v>1</v>
      </c>
      <c r="S1114" s="2">
        <f t="shared" si="40"/>
        <v>1</v>
      </c>
    </row>
    <row r="1115" spans="1:19" x14ac:dyDescent="0.25">
      <c r="A1115">
        <v>1069</v>
      </c>
      <c r="B1115" s="29">
        <v>45084</v>
      </c>
      <c r="C1115" s="29">
        <v>45609</v>
      </c>
      <c r="D1115" t="s">
        <v>152</v>
      </c>
      <c r="E1115" t="s">
        <v>115</v>
      </c>
      <c r="F1115">
        <v>2</v>
      </c>
      <c r="G1115">
        <v>2</v>
      </c>
      <c r="H1115" t="s">
        <v>49</v>
      </c>
      <c r="I1115" t="s">
        <v>49</v>
      </c>
      <c r="J1115" t="s">
        <v>16</v>
      </c>
      <c r="K1115" t="str">
        <f t="shared" ref="K1115:K1146" si="41">LOWER(I1115&amp;"."&amp;J1115)</f>
        <v>immature.immature</v>
      </c>
      <c r="Q1115" s="28">
        <v>5</v>
      </c>
      <c r="S1115" s="2">
        <f t="shared" ref="S1115:S1146" si="42">SUM(M1115,O1115,Q1115,R1115)</f>
        <v>5</v>
      </c>
    </row>
    <row r="1116" spans="1:19" x14ac:dyDescent="0.25">
      <c r="A1116">
        <v>1069</v>
      </c>
      <c r="B1116" s="29">
        <v>45084</v>
      </c>
      <c r="C1116" s="29">
        <v>45609</v>
      </c>
      <c r="D1116" t="s">
        <v>152</v>
      </c>
      <c r="E1116" t="s">
        <v>115</v>
      </c>
      <c r="F1116">
        <v>2</v>
      </c>
      <c r="G1116">
        <v>2</v>
      </c>
      <c r="H1116" t="s">
        <v>25</v>
      </c>
      <c r="I1116" t="s">
        <v>26</v>
      </c>
      <c r="J1116" t="s">
        <v>37</v>
      </c>
      <c r="K1116" t="str">
        <f t="shared" si="41"/>
        <v>oedothorax.retusus</v>
      </c>
      <c r="M1116" s="4">
        <v>1</v>
      </c>
      <c r="S1116" s="2">
        <f t="shared" si="42"/>
        <v>1</v>
      </c>
    </row>
    <row r="1117" spans="1:19" x14ac:dyDescent="0.25">
      <c r="A1117">
        <v>1072</v>
      </c>
      <c r="B1117" s="29">
        <v>45084</v>
      </c>
      <c r="C1117" s="29">
        <v>45609</v>
      </c>
      <c r="D1117" t="s">
        <v>152</v>
      </c>
      <c r="E1117" t="s">
        <v>115</v>
      </c>
      <c r="F1117">
        <v>3</v>
      </c>
      <c r="G1117">
        <v>2</v>
      </c>
      <c r="H1117" t="s">
        <v>21</v>
      </c>
      <c r="I1117" t="s">
        <v>22</v>
      </c>
      <c r="J1117" t="s">
        <v>24</v>
      </c>
      <c r="K1117" t="str">
        <f t="shared" si="41"/>
        <v>pardosa.palustris</v>
      </c>
      <c r="M1117" s="4">
        <v>3</v>
      </c>
      <c r="S1117" s="2">
        <f t="shared" si="42"/>
        <v>3</v>
      </c>
    </row>
    <row r="1118" spans="1:19" x14ac:dyDescent="0.25">
      <c r="A1118">
        <v>1072</v>
      </c>
      <c r="B1118" s="29">
        <v>45084</v>
      </c>
      <c r="C1118" s="29">
        <v>45609</v>
      </c>
      <c r="D1118" t="s">
        <v>152</v>
      </c>
      <c r="E1118" t="s">
        <v>115</v>
      </c>
      <c r="F1118">
        <v>3</v>
      </c>
      <c r="G1118">
        <v>2</v>
      </c>
      <c r="H1118" t="s">
        <v>21</v>
      </c>
      <c r="I1118" t="s">
        <v>22</v>
      </c>
      <c r="J1118" t="s">
        <v>23</v>
      </c>
      <c r="K1118" t="str">
        <f t="shared" si="41"/>
        <v>pardosa.pullata</v>
      </c>
      <c r="M1118" s="4">
        <v>4</v>
      </c>
      <c r="S1118" s="2">
        <f t="shared" si="42"/>
        <v>4</v>
      </c>
    </row>
    <row r="1119" spans="1:19" x14ac:dyDescent="0.25">
      <c r="A1119">
        <v>1072</v>
      </c>
      <c r="B1119" s="29">
        <v>45084</v>
      </c>
      <c r="C1119" s="29">
        <v>45609</v>
      </c>
      <c r="D1119" t="s">
        <v>152</v>
      </c>
      <c r="E1119" t="s">
        <v>115</v>
      </c>
      <c r="F1119">
        <v>3</v>
      </c>
      <c r="G1119">
        <v>2</v>
      </c>
      <c r="H1119" t="s">
        <v>28</v>
      </c>
      <c r="I1119" t="s">
        <v>29</v>
      </c>
      <c r="J1119" t="s">
        <v>30</v>
      </c>
      <c r="K1119" t="str">
        <f t="shared" si="41"/>
        <v>pachygnatha.degeeri</v>
      </c>
      <c r="M1119" s="4">
        <v>3</v>
      </c>
      <c r="O1119" s="1">
        <v>6</v>
      </c>
      <c r="S1119" s="2">
        <f t="shared" si="42"/>
        <v>9</v>
      </c>
    </row>
    <row r="1120" spans="1:19" x14ac:dyDescent="0.25">
      <c r="A1120">
        <v>1072</v>
      </c>
      <c r="B1120" s="29">
        <v>45084</v>
      </c>
      <c r="C1120" s="29">
        <v>45609</v>
      </c>
      <c r="D1120" t="s">
        <v>152</v>
      </c>
      <c r="E1120" t="s">
        <v>115</v>
      </c>
      <c r="F1120">
        <v>3</v>
      </c>
      <c r="G1120">
        <v>2</v>
      </c>
      <c r="H1120" t="s">
        <v>25</v>
      </c>
      <c r="I1120" t="s">
        <v>56</v>
      </c>
      <c r="J1120" t="s">
        <v>57</v>
      </c>
      <c r="K1120" t="str">
        <f t="shared" si="41"/>
        <v>tiso.vagans</v>
      </c>
      <c r="M1120" s="4">
        <v>3</v>
      </c>
      <c r="O1120" s="1">
        <v>1</v>
      </c>
      <c r="S1120" s="2">
        <f t="shared" si="42"/>
        <v>4</v>
      </c>
    </row>
    <row r="1121" spans="1:19" x14ac:dyDescent="0.25">
      <c r="A1121">
        <v>1072</v>
      </c>
      <c r="B1121" s="29">
        <v>45084</v>
      </c>
      <c r="C1121" s="29">
        <v>45609</v>
      </c>
      <c r="D1121" t="s">
        <v>152</v>
      </c>
      <c r="E1121" t="s">
        <v>115</v>
      </c>
      <c r="F1121">
        <v>3</v>
      </c>
      <c r="G1121">
        <v>2</v>
      </c>
      <c r="H1121" t="s">
        <v>25</v>
      </c>
      <c r="I1121" t="s">
        <v>31</v>
      </c>
      <c r="J1121" t="s">
        <v>32</v>
      </c>
      <c r="K1121" t="str">
        <f t="shared" si="41"/>
        <v>savignia.frontata</v>
      </c>
      <c r="M1121" s="4">
        <v>2</v>
      </c>
      <c r="O1121" s="1">
        <v>3</v>
      </c>
      <c r="S1121" s="2">
        <f t="shared" si="42"/>
        <v>5</v>
      </c>
    </row>
    <row r="1122" spans="1:19" x14ac:dyDescent="0.25">
      <c r="A1122">
        <v>1072</v>
      </c>
      <c r="B1122" s="29">
        <v>45084</v>
      </c>
      <c r="C1122" s="29">
        <v>45609</v>
      </c>
      <c r="D1122" t="s">
        <v>152</v>
      </c>
      <c r="E1122" t="s">
        <v>115</v>
      </c>
      <c r="F1122">
        <v>3</v>
      </c>
      <c r="G1122">
        <v>2</v>
      </c>
      <c r="H1122" t="s">
        <v>25</v>
      </c>
      <c r="I1122" t="s">
        <v>26</v>
      </c>
      <c r="J1122" t="s">
        <v>37</v>
      </c>
      <c r="K1122" t="str">
        <f t="shared" si="41"/>
        <v>oedothorax.retusus</v>
      </c>
      <c r="O1122" s="1">
        <v>2</v>
      </c>
      <c r="S1122" s="2">
        <f t="shared" si="42"/>
        <v>2</v>
      </c>
    </row>
    <row r="1123" spans="1:19" x14ac:dyDescent="0.25">
      <c r="A1123">
        <v>1072</v>
      </c>
      <c r="B1123" s="29">
        <v>45084</v>
      </c>
      <c r="C1123" s="29">
        <v>45609</v>
      </c>
      <c r="D1123" t="s">
        <v>152</v>
      </c>
      <c r="E1123" t="s">
        <v>115</v>
      </c>
      <c r="F1123">
        <v>3</v>
      </c>
      <c r="G1123">
        <v>2</v>
      </c>
      <c r="H1123" t="s">
        <v>25</v>
      </c>
      <c r="I1123" t="s">
        <v>26</v>
      </c>
      <c r="J1123" t="s">
        <v>27</v>
      </c>
      <c r="K1123" t="str">
        <f t="shared" si="41"/>
        <v>oedothorax.fuscus</v>
      </c>
      <c r="O1123" s="1">
        <v>2</v>
      </c>
      <c r="S1123" s="2">
        <f t="shared" si="42"/>
        <v>2</v>
      </c>
    </row>
    <row r="1124" spans="1:19" x14ac:dyDescent="0.25">
      <c r="A1124">
        <v>1072</v>
      </c>
      <c r="B1124" s="29">
        <v>45084</v>
      </c>
      <c r="C1124" s="29">
        <v>45609</v>
      </c>
      <c r="D1124" t="s">
        <v>152</v>
      </c>
      <c r="E1124" t="s">
        <v>115</v>
      </c>
      <c r="F1124">
        <v>3</v>
      </c>
      <c r="G1124">
        <v>2</v>
      </c>
      <c r="H1124" t="s">
        <v>25</v>
      </c>
      <c r="I1124" t="s">
        <v>35</v>
      </c>
      <c r="J1124" t="s">
        <v>36</v>
      </c>
      <c r="K1124" t="str">
        <f t="shared" si="41"/>
        <v>gongylidiellum.vivum</v>
      </c>
      <c r="M1124" s="4">
        <v>4</v>
      </c>
      <c r="S1124" s="2">
        <f t="shared" si="42"/>
        <v>4</v>
      </c>
    </row>
    <row r="1125" spans="1:19" x14ac:dyDescent="0.25">
      <c r="A1125">
        <v>1072</v>
      </c>
      <c r="B1125" s="29">
        <v>45084</v>
      </c>
      <c r="C1125" s="29">
        <v>45609</v>
      </c>
      <c r="D1125" t="s">
        <v>152</v>
      </c>
      <c r="E1125" t="s">
        <v>115</v>
      </c>
      <c r="F1125">
        <v>3</v>
      </c>
      <c r="G1125">
        <v>2</v>
      </c>
      <c r="H1125" t="s">
        <v>49</v>
      </c>
      <c r="I1125" t="s">
        <v>49</v>
      </c>
      <c r="J1125" t="s">
        <v>16</v>
      </c>
      <c r="K1125" t="str">
        <f t="shared" si="41"/>
        <v>immature.immature</v>
      </c>
      <c r="Q1125" s="28">
        <v>4</v>
      </c>
      <c r="S1125" s="2">
        <f t="shared" si="42"/>
        <v>4</v>
      </c>
    </row>
    <row r="1126" spans="1:19" x14ac:dyDescent="0.25">
      <c r="A1126">
        <v>1072</v>
      </c>
      <c r="B1126" s="29">
        <v>45084</v>
      </c>
      <c r="C1126" s="29">
        <v>45609</v>
      </c>
      <c r="D1126" t="s">
        <v>152</v>
      </c>
      <c r="E1126" t="s">
        <v>115</v>
      </c>
      <c r="F1126">
        <v>3</v>
      </c>
      <c r="G1126">
        <v>2</v>
      </c>
      <c r="H1126" t="s">
        <v>25</v>
      </c>
      <c r="I1126" t="s">
        <v>38</v>
      </c>
      <c r="J1126" t="s">
        <v>39</v>
      </c>
      <c r="K1126" t="str">
        <f t="shared" si="41"/>
        <v>bathyphantes.gracilis</v>
      </c>
      <c r="M1126" s="4">
        <v>2</v>
      </c>
      <c r="S1126" s="2">
        <f t="shared" si="42"/>
        <v>2</v>
      </c>
    </row>
    <row r="1127" spans="1:19" x14ac:dyDescent="0.25">
      <c r="A1127">
        <v>1075</v>
      </c>
      <c r="B1127" s="29">
        <v>45084</v>
      </c>
      <c r="C1127" s="29">
        <v>45609</v>
      </c>
      <c r="D1127" t="s">
        <v>152</v>
      </c>
      <c r="E1127" t="s">
        <v>115</v>
      </c>
      <c r="F1127">
        <v>4</v>
      </c>
      <c r="G1127">
        <v>2</v>
      </c>
      <c r="H1127" t="s">
        <v>21</v>
      </c>
      <c r="I1127" t="s">
        <v>22</v>
      </c>
      <c r="J1127" t="s">
        <v>23</v>
      </c>
      <c r="K1127" t="str">
        <f t="shared" si="41"/>
        <v>pardosa.pullata</v>
      </c>
      <c r="M1127" s="4">
        <v>7</v>
      </c>
      <c r="O1127" s="1">
        <v>2</v>
      </c>
      <c r="S1127" s="2">
        <f t="shared" si="42"/>
        <v>9</v>
      </c>
    </row>
    <row r="1128" spans="1:19" x14ac:dyDescent="0.25">
      <c r="A1128">
        <v>1075</v>
      </c>
      <c r="B1128" s="29">
        <v>45084</v>
      </c>
      <c r="C1128" s="29">
        <v>45609</v>
      </c>
      <c r="D1128" t="s">
        <v>152</v>
      </c>
      <c r="E1128" t="s">
        <v>115</v>
      </c>
      <c r="F1128">
        <v>4</v>
      </c>
      <c r="G1128">
        <v>2</v>
      </c>
      <c r="H1128" t="s">
        <v>21</v>
      </c>
      <c r="I1128" t="s">
        <v>22</v>
      </c>
      <c r="J1128" t="s">
        <v>24</v>
      </c>
      <c r="K1128" t="str">
        <f t="shared" si="41"/>
        <v>pardosa.palustris</v>
      </c>
      <c r="M1128" s="4">
        <v>6</v>
      </c>
      <c r="O1128" s="1">
        <v>1</v>
      </c>
      <c r="S1128" s="2">
        <f t="shared" si="42"/>
        <v>7</v>
      </c>
    </row>
    <row r="1129" spans="1:19" x14ac:dyDescent="0.25">
      <c r="A1129">
        <v>1075</v>
      </c>
      <c r="B1129" s="29">
        <v>45084</v>
      </c>
      <c r="C1129" s="29">
        <v>45609</v>
      </c>
      <c r="D1129" t="s">
        <v>152</v>
      </c>
      <c r="E1129" t="s">
        <v>115</v>
      </c>
      <c r="F1129">
        <v>4</v>
      </c>
      <c r="G1129">
        <v>2</v>
      </c>
      <c r="H1129" t="s">
        <v>28</v>
      </c>
      <c r="I1129" t="s">
        <v>29</v>
      </c>
      <c r="J1129" t="s">
        <v>30</v>
      </c>
      <c r="K1129" t="str">
        <f t="shared" si="41"/>
        <v>pachygnatha.degeeri</v>
      </c>
      <c r="M1129" s="4">
        <v>8</v>
      </c>
      <c r="O1129" s="1">
        <v>15</v>
      </c>
      <c r="S1129" s="2">
        <f t="shared" si="42"/>
        <v>23</v>
      </c>
    </row>
    <row r="1130" spans="1:19" x14ac:dyDescent="0.25">
      <c r="A1130">
        <v>1075</v>
      </c>
      <c r="B1130" s="29">
        <v>45084</v>
      </c>
      <c r="C1130" s="29">
        <v>45609</v>
      </c>
      <c r="D1130" t="s">
        <v>152</v>
      </c>
      <c r="E1130" t="s">
        <v>115</v>
      </c>
      <c r="F1130">
        <v>4</v>
      </c>
      <c r="G1130">
        <v>2</v>
      </c>
      <c r="H1130" t="s">
        <v>25</v>
      </c>
      <c r="I1130" t="s">
        <v>26</v>
      </c>
      <c r="J1130" t="s">
        <v>27</v>
      </c>
      <c r="K1130" t="str">
        <f t="shared" si="41"/>
        <v>oedothorax.fuscus</v>
      </c>
      <c r="O1130" s="1">
        <v>5</v>
      </c>
      <c r="S1130" s="2">
        <f t="shared" si="42"/>
        <v>5</v>
      </c>
    </row>
    <row r="1131" spans="1:19" x14ac:dyDescent="0.25">
      <c r="A1131">
        <v>1075</v>
      </c>
      <c r="B1131" s="29">
        <v>45084</v>
      </c>
      <c r="C1131" s="29">
        <v>45609</v>
      </c>
      <c r="D1131" t="s">
        <v>152</v>
      </c>
      <c r="E1131" t="s">
        <v>115</v>
      </c>
      <c r="F1131">
        <v>4</v>
      </c>
      <c r="G1131">
        <v>2</v>
      </c>
      <c r="H1131" t="s">
        <v>25</v>
      </c>
      <c r="I1131" t="s">
        <v>43</v>
      </c>
      <c r="J1131" t="s">
        <v>44</v>
      </c>
      <c r="K1131" t="str">
        <f t="shared" si="41"/>
        <v>dicymbium.nigrum</v>
      </c>
      <c r="O1131" s="1">
        <v>1</v>
      </c>
      <c r="S1131" s="2">
        <f t="shared" si="42"/>
        <v>1</v>
      </c>
    </row>
    <row r="1132" spans="1:19" x14ac:dyDescent="0.25">
      <c r="A1132">
        <v>1075</v>
      </c>
      <c r="B1132" s="29">
        <v>45084</v>
      </c>
      <c r="C1132" s="29">
        <v>45609</v>
      </c>
      <c r="D1132" t="s">
        <v>152</v>
      </c>
      <c r="E1132" t="s">
        <v>115</v>
      </c>
      <c r="F1132">
        <v>4</v>
      </c>
      <c r="G1132">
        <v>2</v>
      </c>
      <c r="H1132" t="s">
        <v>25</v>
      </c>
      <c r="I1132" t="s">
        <v>38</v>
      </c>
      <c r="J1132" t="s">
        <v>39</v>
      </c>
      <c r="K1132" t="str">
        <f t="shared" si="41"/>
        <v>bathyphantes.gracilis</v>
      </c>
      <c r="M1132" s="4">
        <v>1</v>
      </c>
      <c r="O1132" s="1">
        <v>1</v>
      </c>
      <c r="S1132" s="2">
        <f t="shared" si="42"/>
        <v>2</v>
      </c>
    </row>
    <row r="1133" spans="1:19" x14ac:dyDescent="0.25">
      <c r="A1133">
        <v>1075</v>
      </c>
      <c r="B1133" s="29">
        <v>45084</v>
      </c>
      <c r="C1133" s="29">
        <v>45609</v>
      </c>
      <c r="D1133" t="s">
        <v>152</v>
      </c>
      <c r="E1133" t="s">
        <v>115</v>
      </c>
      <c r="F1133">
        <v>4</v>
      </c>
      <c r="G1133">
        <v>2</v>
      </c>
      <c r="H1133" t="s">
        <v>25</v>
      </c>
      <c r="I1133" t="s">
        <v>35</v>
      </c>
      <c r="J1133" t="s">
        <v>36</v>
      </c>
      <c r="K1133" t="str">
        <f t="shared" si="41"/>
        <v>gongylidiellum.vivum</v>
      </c>
      <c r="M1133" s="4">
        <v>5</v>
      </c>
      <c r="S1133" s="2">
        <f t="shared" si="42"/>
        <v>5</v>
      </c>
    </row>
    <row r="1134" spans="1:19" x14ac:dyDescent="0.25">
      <c r="A1134">
        <v>1075</v>
      </c>
      <c r="B1134" s="29">
        <v>45084</v>
      </c>
      <c r="C1134" s="29">
        <v>45609</v>
      </c>
      <c r="D1134" t="s">
        <v>152</v>
      </c>
      <c r="E1134" t="s">
        <v>115</v>
      </c>
      <c r="F1134">
        <v>4</v>
      </c>
      <c r="G1134">
        <v>2</v>
      </c>
      <c r="H1134" t="s">
        <v>25</v>
      </c>
      <c r="I1134" t="s">
        <v>31</v>
      </c>
      <c r="J1134" t="s">
        <v>32</v>
      </c>
      <c r="K1134" t="str">
        <f t="shared" si="41"/>
        <v>savignia.frontata</v>
      </c>
      <c r="L1134" t="s">
        <v>153</v>
      </c>
      <c r="M1134" s="4">
        <v>7</v>
      </c>
      <c r="O1134" s="1">
        <v>3</v>
      </c>
      <c r="S1134" s="2">
        <f t="shared" si="42"/>
        <v>10</v>
      </c>
    </row>
    <row r="1135" spans="1:19" x14ac:dyDescent="0.25">
      <c r="A1135">
        <v>1075</v>
      </c>
      <c r="B1135" s="29">
        <v>45084</v>
      </c>
      <c r="C1135" s="29">
        <v>45609</v>
      </c>
      <c r="D1135" t="s">
        <v>152</v>
      </c>
      <c r="E1135" t="s">
        <v>115</v>
      </c>
      <c r="F1135">
        <v>4</v>
      </c>
      <c r="G1135">
        <v>2</v>
      </c>
      <c r="H1135" t="s">
        <v>25</v>
      </c>
      <c r="I1135" t="s">
        <v>56</v>
      </c>
      <c r="J1135" t="s">
        <v>57</v>
      </c>
      <c r="K1135" t="str">
        <f t="shared" si="41"/>
        <v>tiso.vagans</v>
      </c>
      <c r="O1135" s="1">
        <v>1</v>
      </c>
      <c r="S1135" s="2">
        <f t="shared" si="42"/>
        <v>1</v>
      </c>
    </row>
    <row r="1136" spans="1:19" x14ac:dyDescent="0.25">
      <c r="A1136">
        <v>1075</v>
      </c>
      <c r="B1136" s="29">
        <v>45084</v>
      </c>
      <c r="C1136" s="29">
        <v>45609</v>
      </c>
      <c r="D1136" t="s">
        <v>152</v>
      </c>
      <c r="E1136" t="s">
        <v>115</v>
      </c>
      <c r="F1136">
        <v>4</v>
      </c>
      <c r="G1136">
        <v>2</v>
      </c>
      <c r="H1136" t="s">
        <v>49</v>
      </c>
      <c r="I1136" t="s">
        <v>49</v>
      </c>
      <c r="J1136" t="s">
        <v>16</v>
      </c>
      <c r="K1136" t="str">
        <f t="shared" si="41"/>
        <v>immature.immature</v>
      </c>
      <c r="Q1136" s="28">
        <v>1</v>
      </c>
      <c r="S1136" s="2">
        <f t="shared" si="42"/>
        <v>1</v>
      </c>
    </row>
    <row r="1137" spans="1:19" x14ac:dyDescent="0.25">
      <c r="A1137">
        <v>1075</v>
      </c>
      <c r="B1137" s="29">
        <v>45084</v>
      </c>
      <c r="C1137" s="29">
        <v>45609</v>
      </c>
      <c r="D1137" t="s">
        <v>152</v>
      </c>
      <c r="E1137" t="s">
        <v>115</v>
      </c>
      <c r="F1137">
        <v>5</v>
      </c>
      <c r="G1137">
        <v>2</v>
      </c>
      <c r="H1137" t="s">
        <v>21</v>
      </c>
      <c r="I1137" t="s">
        <v>22</v>
      </c>
      <c r="J1137" t="s">
        <v>24</v>
      </c>
      <c r="K1137" t="str">
        <f t="shared" si="41"/>
        <v>pardosa.palustris</v>
      </c>
      <c r="M1137" s="4">
        <v>4</v>
      </c>
      <c r="O1137" s="1">
        <v>1</v>
      </c>
      <c r="S1137" s="2">
        <f t="shared" si="42"/>
        <v>5</v>
      </c>
    </row>
    <row r="1138" spans="1:19" x14ac:dyDescent="0.25">
      <c r="A1138">
        <v>1075</v>
      </c>
      <c r="B1138" s="29">
        <v>45084</v>
      </c>
      <c r="C1138" s="29">
        <v>45609</v>
      </c>
      <c r="D1138" t="s">
        <v>152</v>
      </c>
      <c r="E1138" t="s">
        <v>115</v>
      </c>
      <c r="F1138">
        <v>5</v>
      </c>
      <c r="G1138">
        <v>2</v>
      </c>
      <c r="H1138" t="s">
        <v>21</v>
      </c>
      <c r="I1138" t="s">
        <v>22</v>
      </c>
      <c r="J1138" t="s">
        <v>23</v>
      </c>
      <c r="K1138" t="str">
        <f t="shared" si="41"/>
        <v>pardosa.pullata</v>
      </c>
      <c r="M1138" s="4">
        <v>1</v>
      </c>
      <c r="S1138" s="2">
        <f t="shared" si="42"/>
        <v>1</v>
      </c>
    </row>
    <row r="1139" spans="1:19" x14ac:dyDescent="0.25">
      <c r="A1139">
        <v>1075</v>
      </c>
      <c r="B1139" s="29">
        <v>45084</v>
      </c>
      <c r="C1139" s="29">
        <v>45609</v>
      </c>
      <c r="D1139" t="s">
        <v>152</v>
      </c>
      <c r="E1139" t="s">
        <v>115</v>
      </c>
      <c r="F1139">
        <v>5</v>
      </c>
      <c r="G1139">
        <v>2</v>
      </c>
      <c r="H1139" t="s">
        <v>28</v>
      </c>
      <c r="I1139" t="s">
        <v>29</v>
      </c>
      <c r="J1139" t="s">
        <v>30</v>
      </c>
      <c r="K1139" t="str">
        <f t="shared" si="41"/>
        <v>pachygnatha.degeeri</v>
      </c>
      <c r="M1139" s="4">
        <v>2</v>
      </c>
      <c r="O1139" s="1">
        <v>7</v>
      </c>
      <c r="S1139" s="2">
        <f t="shared" si="42"/>
        <v>9</v>
      </c>
    </row>
    <row r="1140" spans="1:19" x14ac:dyDescent="0.25">
      <c r="A1140">
        <v>1075</v>
      </c>
      <c r="B1140" s="29">
        <v>45084</v>
      </c>
      <c r="C1140" s="29">
        <v>45609</v>
      </c>
      <c r="D1140" t="s">
        <v>152</v>
      </c>
      <c r="E1140" t="s">
        <v>115</v>
      </c>
      <c r="F1140">
        <v>5</v>
      </c>
      <c r="G1140">
        <v>2</v>
      </c>
      <c r="H1140" t="s">
        <v>25</v>
      </c>
      <c r="I1140" t="s">
        <v>26</v>
      </c>
      <c r="J1140" t="s">
        <v>27</v>
      </c>
      <c r="K1140" t="str">
        <f t="shared" si="41"/>
        <v>oedothorax.fuscus</v>
      </c>
      <c r="O1140" s="1">
        <v>3</v>
      </c>
      <c r="S1140" s="2">
        <f t="shared" si="42"/>
        <v>3</v>
      </c>
    </row>
    <row r="1141" spans="1:19" x14ac:dyDescent="0.25">
      <c r="A1141">
        <v>1075</v>
      </c>
      <c r="B1141" s="29">
        <v>45084</v>
      </c>
      <c r="C1141" s="29">
        <v>45609</v>
      </c>
      <c r="D1141" t="s">
        <v>152</v>
      </c>
      <c r="E1141" t="s">
        <v>115</v>
      </c>
      <c r="F1141">
        <v>5</v>
      </c>
      <c r="G1141">
        <v>2</v>
      </c>
      <c r="H1141" t="s">
        <v>25</v>
      </c>
      <c r="I1141" t="s">
        <v>43</v>
      </c>
      <c r="J1141" t="s">
        <v>44</v>
      </c>
      <c r="K1141" t="str">
        <f t="shared" si="41"/>
        <v>dicymbium.nigrum</v>
      </c>
      <c r="O1141" s="1">
        <v>3</v>
      </c>
      <c r="S1141" s="2">
        <f t="shared" si="42"/>
        <v>3</v>
      </c>
    </row>
    <row r="1142" spans="1:19" x14ac:dyDescent="0.25">
      <c r="A1142">
        <v>1075</v>
      </c>
      <c r="B1142" s="29">
        <v>45084</v>
      </c>
      <c r="C1142" s="29">
        <v>45609</v>
      </c>
      <c r="D1142" t="s">
        <v>152</v>
      </c>
      <c r="E1142" t="s">
        <v>115</v>
      </c>
      <c r="F1142">
        <v>5</v>
      </c>
      <c r="G1142">
        <v>2</v>
      </c>
      <c r="H1142" t="s">
        <v>25</v>
      </c>
      <c r="I1142" t="s">
        <v>31</v>
      </c>
      <c r="J1142" t="s">
        <v>32</v>
      </c>
      <c r="K1142" t="str">
        <f t="shared" si="41"/>
        <v>savignia.frontata</v>
      </c>
      <c r="M1142" s="4">
        <v>4</v>
      </c>
      <c r="O1142" s="1">
        <v>1</v>
      </c>
      <c r="S1142" s="2">
        <f t="shared" si="42"/>
        <v>5</v>
      </c>
    </row>
    <row r="1143" spans="1:19" x14ac:dyDescent="0.25">
      <c r="A1143">
        <v>1075</v>
      </c>
      <c r="B1143" s="29">
        <v>45084</v>
      </c>
      <c r="C1143" s="29">
        <v>45609</v>
      </c>
      <c r="D1143" t="s">
        <v>152</v>
      </c>
      <c r="E1143" t="s">
        <v>115</v>
      </c>
      <c r="F1143">
        <v>5</v>
      </c>
      <c r="G1143">
        <v>2</v>
      </c>
      <c r="H1143" t="s">
        <v>25</v>
      </c>
      <c r="I1143" t="s">
        <v>26</v>
      </c>
      <c r="J1143" t="s">
        <v>37</v>
      </c>
      <c r="K1143" t="str">
        <f t="shared" si="41"/>
        <v>oedothorax.retusus</v>
      </c>
      <c r="M1143" s="4">
        <v>1</v>
      </c>
      <c r="S1143" s="2">
        <f t="shared" si="42"/>
        <v>1</v>
      </c>
    </row>
    <row r="1144" spans="1:19" x14ac:dyDescent="0.25">
      <c r="A1144">
        <v>1075</v>
      </c>
      <c r="B1144" s="29">
        <v>45084</v>
      </c>
      <c r="C1144" s="29">
        <v>45609</v>
      </c>
      <c r="D1144" t="s">
        <v>152</v>
      </c>
      <c r="E1144" t="s">
        <v>115</v>
      </c>
      <c r="F1144">
        <v>5</v>
      </c>
      <c r="G1144">
        <v>2</v>
      </c>
      <c r="H1144" t="s">
        <v>25</v>
      </c>
      <c r="I1144" t="s">
        <v>35</v>
      </c>
      <c r="J1144" t="s">
        <v>36</v>
      </c>
      <c r="K1144" t="str">
        <f t="shared" si="41"/>
        <v>gongylidiellum.vivum</v>
      </c>
      <c r="M1144" s="4">
        <v>1</v>
      </c>
      <c r="S1144" s="2">
        <f t="shared" si="42"/>
        <v>1</v>
      </c>
    </row>
    <row r="1145" spans="1:19" x14ac:dyDescent="0.25">
      <c r="A1145">
        <v>1075</v>
      </c>
      <c r="B1145" s="29">
        <v>45084</v>
      </c>
      <c r="C1145" s="29">
        <v>45609</v>
      </c>
      <c r="D1145" t="s">
        <v>152</v>
      </c>
      <c r="E1145" t="s">
        <v>115</v>
      </c>
      <c r="F1145">
        <v>5</v>
      </c>
      <c r="G1145">
        <v>2</v>
      </c>
      <c r="H1145" t="s">
        <v>25</v>
      </c>
      <c r="I1145" t="s">
        <v>38</v>
      </c>
      <c r="J1145" t="s">
        <v>39</v>
      </c>
      <c r="K1145" t="str">
        <f t="shared" si="41"/>
        <v>bathyphantes.gracilis</v>
      </c>
      <c r="M1145" s="4">
        <v>2</v>
      </c>
      <c r="S1145" s="2">
        <f t="shared" si="42"/>
        <v>2</v>
      </c>
    </row>
    <row r="1146" spans="1:19" x14ac:dyDescent="0.25">
      <c r="A1146">
        <v>1075</v>
      </c>
      <c r="B1146" s="29">
        <v>45084</v>
      </c>
      <c r="C1146" s="29">
        <v>45609</v>
      </c>
      <c r="D1146" t="s">
        <v>152</v>
      </c>
      <c r="E1146" t="s">
        <v>115</v>
      </c>
      <c r="F1146">
        <v>5</v>
      </c>
      <c r="G1146">
        <v>2</v>
      </c>
      <c r="H1146" t="s">
        <v>49</v>
      </c>
      <c r="I1146" t="s">
        <v>49</v>
      </c>
      <c r="J1146" t="s">
        <v>16</v>
      </c>
      <c r="K1146" t="str">
        <f t="shared" si="41"/>
        <v>immature.immature</v>
      </c>
      <c r="Q1146" s="28">
        <v>2</v>
      </c>
      <c r="S1146" s="2">
        <f t="shared" si="42"/>
        <v>2</v>
      </c>
    </row>
    <row r="1147" spans="1:19" x14ac:dyDescent="0.25">
      <c r="A1147">
        <v>1075</v>
      </c>
      <c r="B1147" s="29">
        <v>45084</v>
      </c>
      <c r="C1147" s="29">
        <v>45609</v>
      </c>
      <c r="D1147" t="s">
        <v>152</v>
      </c>
      <c r="E1147" t="s">
        <v>115</v>
      </c>
      <c r="F1147">
        <v>5</v>
      </c>
      <c r="G1147">
        <v>2</v>
      </c>
      <c r="H1147" t="s">
        <v>25</v>
      </c>
      <c r="I1147" t="s">
        <v>105</v>
      </c>
      <c r="J1147" t="s">
        <v>106</v>
      </c>
      <c r="K1147" t="s">
        <v>154</v>
      </c>
      <c r="O1147" s="1">
        <v>1</v>
      </c>
      <c r="P1147">
        <v>1</v>
      </c>
    </row>
    <row r="1148" spans="1:19" x14ac:dyDescent="0.25">
      <c r="A1148">
        <v>1075</v>
      </c>
      <c r="B1148" s="29">
        <v>45084</v>
      </c>
      <c r="C1148" s="29">
        <v>45609</v>
      </c>
      <c r="D1148" t="s">
        <v>152</v>
      </c>
      <c r="E1148" t="s">
        <v>115</v>
      </c>
      <c r="F1148">
        <v>5</v>
      </c>
      <c r="G1148">
        <v>2</v>
      </c>
      <c r="H1148" t="s">
        <v>25</v>
      </c>
      <c r="I1148" t="s">
        <v>97</v>
      </c>
      <c r="J1148" t="s">
        <v>98</v>
      </c>
      <c r="K1148" t="str">
        <f t="shared" ref="K1148:K1211" si="43">LOWER(I1148&amp;"."&amp;J1148)</f>
        <v>micrargus.herbigradus</v>
      </c>
      <c r="O1148" s="1">
        <v>1</v>
      </c>
      <c r="P1148">
        <v>1</v>
      </c>
      <c r="S1148" s="2">
        <f t="shared" ref="S1148:S1211" si="44">SUM(M1148,O1148,Q1148,R1148)</f>
        <v>1</v>
      </c>
    </row>
    <row r="1149" spans="1:19" x14ac:dyDescent="0.25">
      <c r="A1149">
        <v>1111</v>
      </c>
      <c r="B1149" s="29">
        <v>45084</v>
      </c>
      <c r="C1149" s="29">
        <v>45511</v>
      </c>
      <c r="D1149" t="s">
        <v>155</v>
      </c>
      <c r="E1149" t="s">
        <v>88</v>
      </c>
      <c r="F1149">
        <v>1</v>
      </c>
      <c r="G1149">
        <v>2</v>
      </c>
      <c r="H1149" t="s">
        <v>21</v>
      </c>
      <c r="I1149" t="s">
        <v>77</v>
      </c>
      <c r="J1149" t="s">
        <v>78</v>
      </c>
      <c r="K1149" t="str">
        <f t="shared" si="43"/>
        <v>alopecosa.pulverulenta</v>
      </c>
      <c r="M1149" s="4">
        <v>1</v>
      </c>
      <c r="N1149">
        <v>1</v>
      </c>
      <c r="S1149" s="2">
        <f t="shared" si="44"/>
        <v>1</v>
      </c>
    </row>
    <row r="1150" spans="1:19" x14ac:dyDescent="0.25">
      <c r="A1150">
        <v>1111</v>
      </c>
      <c r="B1150" s="29">
        <v>45084</v>
      </c>
      <c r="C1150" s="29">
        <v>45511</v>
      </c>
      <c r="D1150" t="s">
        <v>155</v>
      </c>
      <c r="E1150" t="s">
        <v>88</v>
      </c>
      <c r="F1150">
        <v>1</v>
      </c>
      <c r="G1150">
        <v>2</v>
      </c>
      <c r="H1150" t="s">
        <v>28</v>
      </c>
      <c r="I1150" t="s">
        <v>29</v>
      </c>
      <c r="J1150" t="s">
        <v>30</v>
      </c>
      <c r="K1150" t="str">
        <f t="shared" si="43"/>
        <v>pachygnatha.degeeri</v>
      </c>
      <c r="M1150" s="4">
        <v>3</v>
      </c>
      <c r="O1150" s="1">
        <v>4</v>
      </c>
      <c r="S1150" s="2">
        <f t="shared" si="44"/>
        <v>7</v>
      </c>
    </row>
    <row r="1151" spans="1:19" x14ac:dyDescent="0.25">
      <c r="A1151">
        <v>1111</v>
      </c>
      <c r="B1151" s="29">
        <v>45084</v>
      </c>
      <c r="C1151" s="29">
        <v>45511</v>
      </c>
      <c r="D1151" t="s">
        <v>155</v>
      </c>
      <c r="E1151" t="s">
        <v>88</v>
      </c>
      <c r="F1151">
        <v>1</v>
      </c>
      <c r="G1151">
        <v>2</v>
      </c>
      <c r="H1151" t="s">
        <v>21</v>
      </c>
      <c r="I1151" t="s">
        <v>22</v>
      </c>
      <c r="J1151" t="s">
        <v>76</v>
      </c>
      <c r="K1151" t="str">
        <f t="shared" si="43"/>
        <v>pardosa.amentata</v>
      </c>
      <c r="M1151" s="4">
        <v>8</v>
      </c>
      <c r="S1151" s="2">
        <f t="shared" si="44"/>
        <v>8</v>
      </c>
    </row>
    <row r="1152" spans="1:19" x14ac:dyDescent="0.25">
      <c r="A1152">
        <v>1111</v>
      </c>
      <c r="B1152" s="29">
        <v>45084</v>
      </c>
      <c r="C1152" s="29">
        <v>45511</v>
      </c>
      <c r="D1152" t="s">
        <v>155</v>
      </c>
      <c r="E1152" t="s">
        <v>88</v>
      </c>
      <c r="F1152">
        <v>1</v>
      </c>
      <c r="G1152">
        <v>2</v>
      </c>
      <c r="H1152" t="s">
        <v>21</v>
      </c>
      <c r="I1152" t="s">
        <v>22</v>
      </c>
      <c r="J1152" t="s">
        <v>23</v>
      </c>
      <c r="K1152" t="str">
        <f t="shared" si="43"/>
        <v>pardosa.pullata</v>
      </c>
      <c r="M1152" s="4">
        <v>12</v>
      </c>
      <c r="S1152" s="2">
        <f t="shared" si="44"/>
        <v>12</v>
      </c>
    </row>
    <row r="1153" spans="1:19" ht="15" customHeight="1" x14ac:dyDescent="0.25">
      <c r="A1153">
        <v>1111</v>
      </c>
      <c r="B1153" s="29">
        <v>45084</v>
      </c>
      <c r="C1153" s="29">
        <v>45511</v>
      </c>
      <c r="D1153" t="s">
        <v>155</v>
      </c>
      <c r="E1153" t="s">
        <v>88</v>
      </c>
      <c r="F1153">
        <v>1</v>
      </c>
      <c r="G1153">
        <v>2</v>
      </c>
      <c r="H1153" t="s">
        <v>21</v>
      </c>
      <c r="I1153" t="s">
        <v>22</v>
      </c>
      <c r="J1153" t="s">
        <v>24</v>
      </c>
      <c r="K1153" t="str">
        <f t="shared" si="43"/>
        <v>pardosa.palustris</v>
      </c>
      <c r="M1153" s="4">
        <v>5</v>
      </c>
      <c r="S1153" s="31">
        <f t="shared" si="44"/>
        <v>5</v>
      </c>
    </row>
    <row r="1154" spans="1:19" ht="15" customHeight="1" x14ac:dyDescent="0.25">
      <c r="A1154">
        <v>1111</v>
      </c>
      <c r="B1154" s="29">
        <v>45084</v>
      </c>
      <c r="C1154" s="29">
        <v>45511</v>
      </c>
      <c r="D1154" t="s">
        <v>155</v>
      </c>
      <c r="E1154" t="s">
        <v>88</v>
      </c>
      <c r="F1154">
        <v>1</v>
      </c>
      <c r="G1154">
        <v>2</v>
      </c>
      <c r="H1154" t="s">
        <v>25</v>
      </c>
      <c r="I1154" t="s">
        <v>31</v>
      </c>
      <c r="J1154" t="s">
        <v>32</v>
      </c>
      <c r="K1154" t="str">
        <f t="shared" si="43"/>
        <v>savignia.frontata</v>
      </c>
      <c r="M1154" s="4">
        <v>3</v>
      </c>
      <c r="O1154" s="1">
        <v>2</v>
      </c>
      <c r="S1154" s="31">
        <f t="shared" si="44"/>
        <v>5</v>
      </c>
    </row>
    <row r="1155" spans="1:19" ht="15" customHeight="1" x14ac:dyDescent="0.25">
      <c r="A1155">
        <v>1111</v>
      </c>
      <c r="B1155" s="29">
        <v>45084</v>
      </c>
      <c r="C1155" s="29">
        <v>45511</v>
      </c>
      <c r="D1155" t="s">
        <v>155</v>
      </c>
      <c r="E1155" t="s">
        <v>88</v>
      </c>
      <c r="F1155">
        <v>1</v>
      </c>
      <c r="G1155">
        <v>2</v>
      </c>
      <c r="H1155" t="s">
        <v>25</v>
      </c>
      <c r="I1155" t="s">
        <v>26</v>
      </c>
      <c r="J1155" t="s">
        <v>37</v>
      </c>
      <c r="K1155" t="str">
        <f t="shared" si="43"/>
        <v>oedothorax.retusus</v>
      </c>
      <c r="M1155" s="4">
        <v>2</v>
      </c>
      <c r="O1155" s="1">
        <v>4</v>
      </c>
      <c r="S1155" s="31">
        <f t="shared" si="44"/>
        <v>6</v>
      </c>
    </row>
    <row r="1156" spans="1:19" ht="15" customHeight="1" x14ac:dyDescent="0.25">
      <c r="A1156">
        <v>1111</v>
      </c>
      <c r="B1156" s="29">
        <v>45084</v>
      </c>
      <c r="C1156" s="29">
        <v>45511</v>
      </c>
      <c r="D1156" t="s">
        <v>155</v>
      </c>
      <c r="E1156" t="s">
        <v>88</v>
      </c>
      <c r="F1156">
        <v>1</v>
      </c>
      <c r="G1156">
        <v>2</v>
      </c>
      <c r="H1156" t="s">
        <v>25</v>
      </c>
      <c r="I1156" t="s">
        <v>56</v>
      </c>
      <c r="J1156" t="s">
        <v>57</v>
      </c>
      <c r="K1156" t="str">
        <f t="shared" si="43"/>
        <v>tiso.vagans</v>
      </c>
      <c r="M1156" s="4">
        <v>1</v>
      </c>
      <c r="S1156" s="31">
        <f t="shared" si="44"/>
        <v>1</v>
      </c>
    </row>
    <row r="1157" spans="1:19" ht="15" customHeight="1" x14ac:dyDescent="0.25">
      <c r="A1157">
        <v>1111</v>
      </c>
      <c r="B1157" s="29">
        <v>45084</v>
      </c>
      <c r="C1157" s="29">
        <v>45511</v>
      </c>
      <c r="D1157" t="s">
        <v>155</v>
      </c>
      <c r="E1157" t="s">
        <v>88</v>
      </c>
      <c r="F1157">
        <v>1</v>
      </c>
      <c r="G1157">
        <v>2</v>
      </c>
      <c r="H1157" t="s">
        <v>25</v>
      </c>
      <c r="I1157" t="s">
        <v>124</v>
      </c>
      <c r="J1157" t="s">
        <v>125</v>
      </c>
      <c r="K1157" t="str">
        <f t="shared" si="43"/>
        <v>dismodicus.bifrons</v>
      </c>
      <c r="M1157" s="4">
        <v>1</v>
      </c>
      <c r="N1157">
        <v>1</v>
      </c>
      <c r="S1157" s="31">
        <f t="shared" si="44"/>
        <v>1</v>
      </c>
    </row>
    <row r="1158" spans="1:19" ht="15" customHeight="1" x14ac:dyDescent="0.25">
      <c r="A1158">
        <v>1111</v>
      </c>
      <c r="B1158" s="29">
        <v>45084</v>
      </c>
      <c r="C1158" s="29">
        <v>45511</v>
      </c>
      <c r="D1158" t="s">
        <v>155</v>
      </c>
      <c r="E1158" t="s">
        <v>88</v>
      </c>
      <c r="F1158">
        <v>1</v>
      </c>
      <c r="G1158">
        <v>2</v>
      </c>
      <c r="H1158" t="s">
        <v>25</v>
      </c>
      <c r="I1158" t="s">
        <v>26</v>
      </c>
      <c r="J1158" t="s">
        <v>27</v>
      </c>
      <c r="K1158" t="str">
        <f t="shared" si="43"/>
        <v>oedothorax.fuscus</v>
      </c>
      <c r="O1158" s="1">
        <v>2</v>
      </c>
      <c r="S1158" s="31">
        <f t="shared" si="44"/>
        <v>2</v>
      </c>
    </row>
    <row r="1159" spans="1:19" ht="15" customHeight="1" x14ac:dyDescent="0.25">
      <c r="A1159">
        <v>1111</v>
      </c>
      <c r="B1159" s="29">
        <v>45084</v>
      </c>
      <c r="C1159" s="29">
        <v>45511</v>
      </c>
      <c r="D1159" t="s">
        <v>155</v>
      </c>
      <c r="E1159" t="s">
        <v>88</v>
      </c>
      <c r="F1159">
        <v>1</v>
      </c>
      <c r="G1159">
        <v>2</v>
      </c>
      <c r="H1159" t="s">
        <v>25</v>
      </c>
      <c r="I1159" t="s">
        <v>35</v>
      </c>
      <c r="J1159" t="s">
        <v>36</v>
      </c>
      <c r="K1159" t="str">
        <f t="shared" si="43"/>
        <v>gongylidiellum.vivum</v>
      </c>
      <c r="M1159" s="4">
        <v>2</v>
      </c>
      <c r="N1159">
        <v>1</v>
      </c>
      <c r="O1159" s="1">
        <v>1</v>
      </c>
      <c r="P1159">
        <v>1</v>
      </c>
      <c r="S1159" s="31">
        <f t="shared" si="44"/>
        <v>3</v>
      </c>
    </row>
    <row r="1160" spans="1:19" ht="15" customHeight="1" x14ac:dyDescent="0.25">
      <c r="A1160">
        <v>1111</v>
      </c>
      <c r="B1160" s="29">
        <v>45084</v>
      </c>
      <c r="C1160" s="29">
        <v>45511</v>
      </c>
      <c r="D1160" t="s">
        <v>155</v>
      </c>
      <c r="E1160" t="s">
        <v>88</v>
      </c>
      <c r="F1160">
        <v>1</v>
      </c>
      <c r="G1160">
        <v>2</v>
      </c>
      <c r="H1160" t="s">
        <v>49</v>
      </c>
      <c r="I1160" t="s">
        <v>49</v>
      </c>
      <c r="J1160" t="s">
        <v>16</v>
      </c>
      <c r="K1160" t="str">
        <f t="shared" si="43"/>
        <v>immature.immature</v>
      </c>
      <c r="Q1160" s="28">
        <v>1</v>
      </c>
      <c r="S1160" s="31">
        <f t="shared" si="44"/>
        <v>1</v>
      </c>
    </row>
    <row r="1161" spans="1:19" ht="15" customHeight="1" x14ac:dyDescent="0.25">
      <c r="A1161">
        <v>1114</v>
      </c>
      <c r="B1161" s="29">
        <v>45084</v>
      </c>
      <c r="C1161" s="29">
        <v>45511</v>
      </c>
      <c r="D1161" t="s">
        <v>155</v>
      </c>
      <c r="E1161" t="s">
        <v>88</v>
      </c>
      <c r="F1161">
        <v>2</v>
      </c>
      <c r="G1161">
        <v>2</v>
      </c>
      <c r="H1161" t="s">
        <v>28</v>
      </c>
      <c r="I1161" t="s">
        <v>29</v>
      </c>
      <c r="J1161" t="s">
        <v>30</v>
      </c>
      <c r="K1161" t="str">
        <f t="shared" si="43"/>
        <v>pachygnatha.degeeri</v>
      </c>
      <c r="M1161" s="4">
        <v>2</v>
      </c>
      <c r="O1161" s="1">
        <v>3</v>
      </c>
      <c r="S1161" s="31">
        <f t="shared" si="44"/>
        <v>5</v>
      </c>
    </row>
    <row r="1162" spans="1:19" ht="15" customHeight="1" x14ac:dyDescent="0.25">
      <c r="A1162">
        <v>1114</v>
      </c>
      <c r="B1162" s="29">
        <v>45084</v>
      </c>
      <c r="C1162" s="29">
        <v>45511</v>
      </c>
      <c r="D1162" t="s">
        <v>155</v>
      </c>
      <c r="E1162" t="s">
        <v>88</v>
      </c>
      <c r="F1162">
        <v>2</v>
      </c>
      <c r="G1162">
        <v>2</v>
      </c>
      <c r="H1162" t="s">
        <v>21</v>
      </c>
      <c r="I1162" t="s">
        <v>22</v>
      </c>
      <c r="J1162" t="s">
        <v>76</v>
      </c>
      <c r="K1162" t="str">
        <f t="shared" si="43"/>
        <v>pardosa.amentata</v>
      </c>
      <c r="M1162" s="4">
        <v>2</v>
      </c>
      <c r="S1162" s="31">
        <f t="shared" si="44"/>
        <v>2</v>
      </c>
    </row>
    <row r="1163" spans="1:19" ht="15" customHeight="1" x14ac:dyDescent="0.25">
      <c r="A1163">
        <v>1114</v>
      </c>
      <c r="B1163" s="29">
        <v>45084</v>
      </c>
      <c r="C1163" s="29">
        <v>45511</v>
      </c>
      <c r="D1163" t="s">
        <v>155</v>
      </c>
      <c r="E1163" t="s">
        <v>88</v>
      </c>
      <c r="F1163">
        <v>2</v>
      </c>
      <c r="G1163">
        <v>2</v>
      </c>
      <c r="H1163" t="s">
        <v>21</v>
      </c>
      <c r="I1163" t="s">
        <v>22</v>
      </c>
      <c r="J1163" t="s">
        <v>23</v>
      </c>
      <c r="K1163" t="str">
        <f t="shared" si="43"/>
        <v>pardosa.pullata</v>
      </c>
      <c r="M1163" s="4">
        <v>4</v>
      </c>
      <c r="S1163" s="31">
        <f t="shared" si="44"/>
        <v>4</v>
      </c>
    </row>
    <row r="1164" spans="1:19" ht="15" customHeight="1" x14ac:dyDescent="0.25">
      <c r="A1164">
        <v>1114</v>
      </c>
      <c r="B1164" s="29">
        <v>45084</v>
      </c>
      <c r="C1164" s="29">
        <v>45511</v>
      </c>
      <c r="D1164" t="s">
        <v>155</v>
      </c>
      <c r="E1164" t="s">
        <v>88</v>
      </c>
      <c r="F1164">
        <v>2</v>
      </c>
      <c r="G1164">
        <v>2</v>
      </c>
      <c r="H1164" t="s">
        <v>25</v>
      </c>
      <c r="I1164" t="s">
        <v>26</v>
      </c>
      <c r="J1164" t="s">
        <v>37</v>
      </c>
      <c r="K1164" t="str">
        <f t="shared" si="43"/>
        <v>oedothorax.retusus</v>
      </c>
      <c r="M1164" s="4">
        <v>1</v>
      </c>
      <c r="O1164" s="1">
        <v>4</v>
      </c>
      <c r="S1164" s="31">
        <f t="shared" si="44"/>
        <v>5</v>
      </c>
    </row>
    <row r="1165" spans="1:19" ht="15" customHeight="1" x14ac:dyDescent="0.25">
      <c r="A1165">
        <v>1114</v>
      </c>
      <c r="B1165" s="29">
        <v>45084</v>
      </c>
      <c r="C1165" s="29">
        <v>45511</v>
      </c>
      <c r="D1165" t="s">
        <v>155</v>
      </c>
      <c r="E1165" t="s">
        <v>88</v>
      </c>
      <c r="F1165">
        <v>2</v>
      </c>
      <c r="G1165">
        <v>2</v>
      </c>
      <c r="H1165" t="s">
        <v>25</v>
      </c>
      <c r="I1165" t="s">
        <v>31</v>
      </c>
      <c r="J1165" t="s">
        <v>32</v>
      </c>
      <c r="K1165" t="str">
        <f t="shared" si="43"/>
        <v>savignia.frontata</v>
      </c>
      <c r="M1165" s="4">
        <v>5</v>
      </c>
      <c r="S1165" s="31">
        <f t="shared" si="44"/>
        <v>5</v>
      </c>
    </row>
    <row r="1166" spans="1:19" ht="15" customHeight="1" x14ac:dyDescent="0.25">
      <c r="A1166">
        <v>1114</v>
      </c>
      <c r="B1166" s="29">
        <v>45084</v>
      </c>
      <c r="C1166" s="29">
        <v>45511</v>
      </c>
      <c r="D1166" t="s">
        <v>155</v>
      </c>
      <c r="E1166" t="s">
        <v>88</v>
      </c>
      <c r="F1166">
        <v>2</v>
      </c>
      <c r="G1166">
        <v>2</v>
      </c>
      <c r="H1166" t="s">
        <v>25</v>
      </c>
      <c r="I1166" t="s">
        <v>56</v>
      </c>
      <c r="J1166" t="s">
        <v>57</v>
      </c>
      <c r="K1166" t="str">
        <f t="shared" si="43"/>
        <v>tiso.vagans</v>
      </c>
      <c r="M1166" s="4">
        <v>3</v>
      </c>
      <c r="N1166">
        <v>3</v>
      </c>
      <c r="S1166" s="31">
        <f t="shared" si="44"/>
        <v>3</v>
      </c>
    </row>
    <row r="1167" spans="1:19" ht="15" customHeight="1" x14ac:dyDescent="0.25">
      <c r="A1167">
        <v>1114</v>
      </c>
      <c r="B1167" s="29">
        <v>45084</v>
      </c>
      <c r="C1167" s="29">
        <v>45511</v>
      </c>
      <c r="D1167" t="s">
        <v>155</v>
      </c>
      <c r="E1167" t="s">
        <v>88</v>
      </c>
      <c r="F1167">
        <v>2</v>
      </c>
      <c r="G1167">
        <v>2</v>
      </c>
      <c r="H1167" t="s">
        <v>49</v>
      </c>
      <c r="I1167" t="s">
        <v>49</v>
      </c>
      <c r="J1167" t="s">
        <v>16</v>
      </c>
      <c r="K1167" t="str">
        <f t="shared" si="43"/>
        <v>immature.immature</v>
      </c>
      <c r="Q1167" s="28">
        <v>1</v>
      </c>
      <c r="S1167" s="31">
        <f t="shared" si="44"/>
        <v>1</v>
      </c>
    </row>
    <row r="1168" spans="1:19" ht="15" customHeight="1" x14ac:dyDescent="0.25">
      <c r="A1168">
        <v>1114</v>
      </c>
      <c r="B1168" s="29">
        <v>45084</v>
      </c>
      <c r="C1168" s="29">
        <v>45511</v>
      </c>
      <c r="D1168" t="s">
        <v>155</v>
      </c>
      <c r="E1168" t="s">
        <v>88</v>
      </c>
      <c r="F1168">
        <v>2</v>
      </c>
      <c r="G1168">
        <v>2</v>
      </c>
      <c r="H1168" t="s">
        <v>25</v>
      </c>
      <c r="I1168" t="s">
        <v>35</v>
      </c>
      <c r="J1168" t="s">
        <v>36</v>
      </c>
      <c r="K1168" t="str">
        <f t="shared" si="43"/>
        <v>gongylidiellum.vivum</v>
      </c>
      <c r="O1168" s="1">
        <v>1</v>
      </c>
      <c r="P1168">
        <v>1</v>
      </c>
      <c r="S1168" s="2">
        <f t="shared" si="44"/>
        <v>1</v>
      </c>
    </row>
    <row r="1169" spans="1:19" ht="15" customHeight="1" x14ac:dyDescent="0.25">
      <c r="A1169">
        <v>1114</v>
      </c>
      <c r="B1169" s="29">
        <v>45084</v>
      </c>
      <c r="C1169" s="29">
        <v>45511</v>
      </c>
      <c r="D1169" t="s">
        <v>155</v>
      </c>
      <c r="E1169" t="s">
        <v>88</v>
      </c>
      <c r="F1169">
        <v>2</v>
      </c>
      <c r="G1169">
        <v>2</v>
      </c>
      <c r="H1169" t="s">
        <v>25</v>
      </c>
      <c r="I1169" t="s">
        <v>38</v>
      </c>
      <c r="J1169" t="s">
        <v>39</v>
      </c>
      <c r="K1169" t="str">
        <f t="shared" si="43"/>
        <v>bathyphantes.gracilis</v>
      </c>
      <c r="M1169" s="4">
        <v>1</v>
      </c>
      <c r="N1169">
        <v>1</v>
      </c>
      <c r="S1169" s="2">
        <f t="shared" si="44"/>
        <v>1</v>
      </c>
    </row>
    <row r="1170" spans="1:19" ht="15" customHeight="1" x14ac:dyDescent="0.25">
      <c r="A1170">
        <v>1117</v>
      </c>
      <c r="B1170" s="29">
        <v>45084</v>
      </c>
      <c r="C1170" s="29">
        <v>45511</v>
      </c>
      <c r="D1170" t="s">
        <v>155</v>
      </c>
      <c r="E1170" t="s">
        <v>88</v>
      </c>
      <c r="F1170">
        <v>3</v>
      </c>
      <c r="G1170">
        <v>2</v>
      </c>
      <c r="H1170" t="s">
        <v>108</v>
      </c>
      <c r="I1170" t="s">
        <v>109</v>
      </c>
      <c r="J1170" t="s">
        <v>110</v>
      </c>
      <c r="K1170" t="str">
        <f t="shared" si="43"/>
        <v>xysticus.cristatus</v>
      </c>
      <c r="O1170" s="1">
        <v>1</v>
      </c>
      <c r="P1170">
        <v>1</v>
      </c>
      <c r="S1170" s="31">
        <f t="shared" si="44"/>
        <v>1</v>
      </c>
    </row>
    <row r="1171" spans="1:19" ht="15" customHeight="1" x14ac:dyDescent="0.25">
      <c r="A1171">
        <v>1117</v>
      </c>
      <c r="B1171" s="29">
        <v>45084</v>
      </c>
      <c r="C1171" s="29">
        <v>45511</v>
      </c>
      <c r="D1171" t="s">
        <v>155</v>
      </c>
      <c r="E1171" t="s">
        <v>88</v>
      </c>
      <c r="F1171">
        <v>3</v>
      </c>
      <c r="G1171">
        <v>2</v>
      </c>
      <c r="H1171" t="s">
        <v>21</v>
      </c>
      <c r="I1171" t="s">
        <v>22</v>
      </c>
      <c r="J1171" t="s">
        <v>76</v>
      </c>
      <c r="K1171" t="str">
        <f t="shared" si="43"/>
        <v>pardosa.amentata</v>
      </c>
      <c r="M1171" s="4">
        <v>6</v>
      </c>
      <c r="N1171">
        <v>3</v>
      </c>
      <c r="O1171" s="1">
        <v>3</v>
      </c>
      <c r="P1171">
        <v>3</v>
      </c>
      <c r="S1171" s="31">
        <f t="shared" si="44"/>
        <v>9</v>
      </c>
    </row>
    <row r="1172" spans="1:19" ht="15" customHeight="1" x14ac:dyDescent="0.25">
      <c r="A1172">
        <v>1117</v>
      </c>
      <c r="B1172" s="29">
        <v>45084</v>
      </c>
      <c r="C1172" s="29">
        <v>45511</v>
      </c>
      <c r="D1172" t="s">
        <v>155</v>
      </c>
      <c r="E1172" t="s">
        <v>88</v>
      </c>
      <c r="F1172">
        <v>3</v>
      </c>
      <c r="G1172">
        <v>2</v>
      </c>
      <c r="H1172" t="s">
        <v>21</v>
      </c>
      <c r="I1172" t="s">
        <v>22</v>
      </c>
      <c r="J1172" t="s">
        <v>23</v>
      </c>
      <c r="K1172" t="str">
        <f t="shared" si="43"/>
        <v>pardosa.pullata</v>
      </c>
      <c r="M1172" s="4">
        <v>18</v>
      </c>
      <c r="O1172" s="1">
        <v>2</v>
      </c>
      <c r="S1172" s="31">
        <f t="shared" si="44"/>
        <v>20</v>
      </c>
    </row>
    <row r="1173" spans="1:19" ht="15" customHeight="1" x14ac:dyDescent="0.25">
      <c r="A1173">
        <v>1117</v>
      </c>
      <c r="B1173" s="29">
        <v>45084</v>
      </c>
      <c r="C1173" s="29">
        <v>45511</v>
      </c>
      <c r="D1173" t="s">
        <v>155</v>
      </c>
      <c r="E1173" t="s">
        <v>88</v>
      </c>
      <c r="F1173">
        <v>3</v>
      </c>
      <c r="G1173">
        <v>2</v>
      </c>
      <c r="H1173" t="s">
        <v>21</v>
      </c>
      <c r="I1173" t="s">
        <v>22</v>
      </c>
      <c r="J1173" t="s">
        <v>24</v>
      </c>
      <c r="K1173" t="str">
        <f t="shared" si="43"/>
        <v>pardosa.palustris</v>
      </c>
      <c r="M1173" s="4">
        <v>8</v>
      </c>
      <c r="S1173" s="31">
        <f t="shared" si="44"/>
        <v>8</v>
      </c>
    </row>
    <row r="1174" spans="1:19" ht="15" customHeight="1" x14ac:dyDescent="0.25">
      <c r="A1174">
        <v>1117</v>
      </c>
      <c r="B1174" s="29">
        <v>45084</v>
      </c>
      <c r="C1174" s="29">
        <v>45511</v>
      </c>
      <c r="D1174" t="s">
        <v>155</v>
      </c>
      <c r="E1174" t="s">
        <v>88</v>
      </c>
      <c r="F1174">
        <v>3</v>
      </c>
      <c r="G1174">
        <v>2</v>
      </c>
      <c r="H1174" t="s">
        <v>28</v>
      </c>
      <c r="I1174" t="s">
        <v>29</v>
      </c>
      <c r="J1174" t="s">
        <v>30</v>
      </c>
      <c r="K1174" t="str">
        <f t="shared" si="43"/>
        <v>pachygnatha.degeeri</v>
      </c>
      <c r="M1174" s="4">
        <v>1</v>
      </c>
      <c r="S1174" s="31">
        <f t="shared" si="44"/>
        <v>1</v>
      </c>
    </row>
    <row r="1175" spans="1:19" ht="15" customHeight="1" x14ac:dyDescent="0.25">
      <c r="A1175">
        <v>1117</v>
      </c>
      <c r="B1175" s="29">
        <v>45084</v>
      </c>
      <c r="C1175" s="29">
        <v>45511</v>
      </c>
      <c r="D1175" t="s">
        <v>155</v>
      </c>
      <c r="E1175" t="s">
        <v>88</v>
      </c>
      <c r="F1175">
        <v>3</v>
      </c>
      <c r="G1175">
        <v>2</v>
      </c>
      <c r="H1175" t="s">
        <v>25</v>
      </c>
      <c r="I1175" t="s">
        <v>26</v>
      </c>
      <c r="J1175" t="s">
        <v>37</v>
      </c>
      <c r="K1175" t="str">
        <f t="shared" si="43"/>
        <v>oedothorax.retusus</v>
      </c>
      <c r="M1175" s="4">
        <v>1</v>
      </c>
      <c r="O1175" s="1">
        <v>1</v>
      </c>
      <c r="S1175" s="31">
        <f t="shared" si="44"/>
        <v>2</v>
      </c>
    </row>
    <row r="1176" spans="1:19" ht="15" customHeight="1" x14ac:dyDescent="0.25">
      <c r="A1176">
        <v>1117</v>
      </c>
      <c r="B1176" s="29">
        <v>45084</v>
      </c>
      <c r="C1176" s="29">
        <v>45511</v>
      </c>
      <c r="D1176" t="s">
        <v>155</v>
      </c>
      <c r="E1176" t="s">
        <v>88</v>
      </c>
      <c r="F1176">
        <v>3</v>
      </c>
      <c r="G1176">
        <v>2</v>
      </c>
      <c r="H1176" t="s">
        <v>25</v>
      </c>
      <c r="I1176" t="s">
        <v>26</v>
      </c>
      <c r="J1176" t="s">
        <v>27</v>
      </c>
      <c r="K1176" t="str">
        <f t="shared" si="43"/>
        <v>oedothorax.fuscus</v>
      </c>
      <c r="O1176" s="1">
        <v>2</v>
      </c>
      <c r="S1176" s="31">
        <f t="shared" si="44"/>
        <v>2</v>
      </c>
    </row>
    <row r="1177" spans="1:19" ht="15" customHeight="1" x14ac:dyDescent="0.25">
      <c r="A1177">
        <v>1117</v>
      </c>
      <c r="B1177" s="29">
        <v>45084</v>
      </c>
      <c r="C1177" s="29">
        <v>45511</v>
      </c>
      <c r="D1177" t="s">
        <v>155</v>
      </c>
      <c r="E1177" t="s">
        <v>88</v>
      </c>
      <c r="F1177">
        <v>3</v>
      </c>
      <c r="G1177">
        <v>2</v>
      </c>
      <c r="H1177" t="s">
        <v>25</v>
      </c>
      <c r="I1177" t="s">
        <v>58</v>
      </c>
      <c r="J1177" t="s">
        <v>73</v>
      </c>
      <c r="K1177" t="str">
        <f t="shared" si="43"/>
        <v>palliduphantes.ericaeus</v>
      </c>
      <c r="M1177" s="4">
        <v>1</v>
      </c>
      <c r="S1177" s="31">
        <f t="shared" si="44"/>
        <v>1</v>
      </c>
    </row>
    <row r="1178" spans="1:19" ht="15" customHeight="1" x14ac:dyDescent="0.25">
      <c r="A1178">
        <v>1117</v>
      </c>
      <c r="B1178" s="29">
        <v>45084</v>
      </c>
      <c r="C1178" s="29">
        <v>45511</v>
      </c>
      <c r="D1178" t="s">
        <v>155</v>
      </c>
      <c r="E1178" t="s">
        <v>88</v>
      </c>
      <c r="F1178">
        <v>3</v>
      </c>
      <c r="G1178">
        <v>2</v>
      </c>
      <c r="H1178" t="s">
        <v>25</v>
      </c>
      <c r="I1178" t="s">
        <v>35</v>
      </c>
      <c r="J1178" t="s">
        <v>36</v>
      </c>
      <c r="K1178" t="str">
        <f t="shared" si="43"/>
        <v>gongylidiellum.vivum</v>
      </c>
      <c r="M1178" s="4">
        <v>2</v>
      </c>
      <c r="N1178">
        <v>2</v>
      </c>
      <c r="S1178" s="31">
        <f t="shared" si="44"/>
        <v>2</v>
      </c>
    </row>
    <row r="1179" spans="1:19" ht="15" customHeight="1" x14ac:dyDescent="0.25">
      <c r="A1179">
        <v>1117</v>
      </c>
      <c r="B1179" s="29">
        <v>45084</v>
      </c>
      <c r="C1179" s="29">
        <v>45511</v>
      </c>
      <c r="D1179" t="s">
        <v>155</v>
      </c>
      <c r="E1179" t="s">
        <v>88</v>
      </c>
      <c r="F1179">
        <v>3</v>
      </c>
      <c r="G1179">
        <v>2</v>
      </c>
      <c r="H1179" t="s">
        <v>25</v>
      </c>
      <c r="I1179" t="s">
        <v>45</v>
      </c>
      <c r="J1179" t="s">
        <v>46</v>
      </c>
      <c r="K1179" t="str">
        <f t="shared" si="43"/>
        <v>tenuiphantes.tenuis</v>
      </c>
      <c r="O1179" s="1">
        <v>1</v>
      </c>
      <c r="S1179" s="31">
        <f t="shared" si="44"/>
        <v>1</v>
      </c>
    </row>
    <row r="1180" spans="1:19" ht="15" customHeight="1" x14ac:dyDescent="0.25">
      <c r="A1180">
        <v>1120</v>
      </c>
      <c r="B1180" s="29">
        <v>45084</v>
      </c>
      <c r="C1180" s="29">
        <v>45629</v>
      </c>
      <c r="D1180" t="s">
        <v>155</v>
      </c>
      <c r="E1180" t="s">
        <v>88</v>
      </c>
      <c r="F1180">
        <v>4</v>
      </c>
      <c r="G1180">
        <v>2</v>
      </c>
      <c r="H1180" t="s">
        <v>21</v>
      </c>
      <c r="I1180" t="s">
        <v>22</v>
      </c>
      <c r="J1180" t="s">
        <v>23</v>
      </c>
      <c r="K1180" t="str">
        <f t="shared" si="43"/>
        <v>pardosa.pullata</v>
      </c>
      <c r="L1180" t="s">
        <v>156</v>
      </c>
      <c r="M1180" s="4">
        <v>1</v>
      </c>
      <c r="S1180" s="31">
        <f t="shared" si="44"/>
        <v>1</v>
      </c>
    </row>
    <row r="1181" spans="1:19" ht="15" customHeight="1" x14ac:dyDescent="0.25">
      <c r="A1181">
        <v>1120</v>
      </c>
      <c r="B1181" s="29">
        <v>45084</v>
      </c>
      <c r="C1181" s="29">
        <v>45629</v>
      </c>
      <c r="D1181" t="s">
        <v>155</v>
      </c>
      <c r="E1181" t="s">
        <v>88</v>
      </c>
      <c r="F1181">
        <v>4</v>
      </c>
      <c r="G1181">
        <v>2</v>
      </c>
      <c r="H1181" t="s">
        <v>25</v>
      </c>
      <c r="I1181" t="s">
        <v>35</v>
      </c>
      <c r="J1181" t="s">
        <v>36</v>
      </c>
      <c r="K1181" t="str">
        <f t="shared" si="43"/>
        <v>gongylidiellum.vivum</v>
      </c>
      <c r="M1181" s="4">
        <v>1</v>
      </c>
      <c r="S1181" s="31">
        <f t="shared" si="44"/>
        <v>1</v>
      </c>
    </row>
    <row r="1182" spans="1:19" ht="15" customHeight="1" x14ac:dyDescent="0.25">
      <c r="A1182">
        <v>1123</v>
      </c>
      <c r="B1182" s="29">
        <v>45084</v>
      </c>
      <c r="C1182" s="29">
        <v>45629</v>
      </c>
      <c r="D1182" t="s">
        <v>155</v>
      </c>
      <c r="E1182" t="s">
        <v>88</v>
      </c>
      <c r="F1182">
        <v>5</v>
      </c>
      <c r="G1182">
        <v>2</v>
      </c>
      <c r="H1182" t="s">
        <v>21</v>
      </c>
      <c r="I1182" t="s">
        <v>22</v>
      </c>
      <c r="J1182" t="s">
        <v>23</v>
      </c>
      <c r="K1182" t="str">
        <f t="shared" si="43"/>
        <v>pardosa.pullata</v>
      </c>
      <c r="M1182" s="4">
        <v>12</v>
      </c>
      <c r="S1182" s="31">
        <f t="shared" si="44"/>
        <v>12</v>
      </c>
    </row>
    <row r="1183" spans="1:19" ht="15" customHeight="1" x14ac:dyDescent="0.25">
      <c r="A1183">
        <v>1123</v>
      </c>
      <c r="B1183" s="29">
        <v>45084</v>
      </c>
      <c r="C1183" s="29">
        <v>45629</v>
      </c>
      <c r="D1183" t="s">
        <v>155</v>
      </c>
      <c r="E1183" t="s">
        <v>88</v>
      </c>
      <c r="F1183">
        <v>5</v>
      </c>
      <c r="G1183">
        <v>2</v>
      </c>
      <c r="H1183" t="s">
        <v>21</v>
      </c>
      <c r="I1183" t="s">
        <v>22</v>
      </c>
      <c r="J1183" t="s">
        <v>76</v>
      </c>
      <c r="K1183" t="str">
        <f t="shared" si="43"/>
        <v>pardosa.amentata</v>
      </c>
      <c r="M1183" s="4">
        <v>3</v>
      </c>
      <c r="O1183" s="1">
        <v>1</v>
      </c>
      <c r="S1183" s="31">
        <f t="shared" si="44"/>
        <v>4</v>
      </c>
    </row>
    <row r="1184" spans="1:19" ht="15" customHeight="1" x14ac:dyDescent="0.25">
      <c r="A1184">
        <v>1123</v>
      </c>
      <c r="B1184" s="29">
        <v>45084</v>
      </c>
      <c r="C1184" s="29">
        <v>45629</v>
      </c>
      <c r="D1184" t="s">
        <v>155</v>
      </c>
      <c r="E1184" t="s">
        <v>88</v>
      </c>
      <c r="F1184">
        <v>5</v>
      </c>
      <c r="G1184">
        <v>2</v>
      </c>
      <c r="H1184" t="s">
        <v>21</v>
      </c>
      <c r="I1184" t="s">
        <v>22</v>
      </c>
      <c r="J1184" t="s">
        <v>24</v>
      </c>
      <c r="K1184" t="str">
        <f t="shared" si="43"/>
        <v>pardosa.palustris</v>
      </c>
      <c r="O1184" s="1">
        <v>1</v>
      </c>
      <c r="S1184" s="31">
        <f t="shared" si="44"/>
        <v>1</v>
      </c>
    </row>
    <row r="1185" spans="1:19" ht="15" customHeight="1" x14ac:dyDescent="0.25">
      <c r="A1185">
        <v>1123</v>
      </c>
      <c r="B1185" s="29">
        <v>45084</v>
      </c>
      <c r="C1185" s="29">
        <v>45629</v>
      </c>
      <c r="D1185" t="s">
        <v>155</v>
      </c>
      <c r="E1185" t="s">
        <v>88</v>
      </c>
      <c r="F1185">
        <v>5</v>
      </c>
      <c r="G1185">
        <v>2</v>
      </c>
      <c r="H1185" t="s">
        <v>28</v>
      </c>
      <c r="I1185" t="s">
        <v>29</v>
      </c>
      <c r="J1185" t="s">
        <v>30</v>
      </c>
      <c r="K1185" t="str">
        <f t="shared" si="43"/>
        <v>pachygnatha.degeeri</v>
      </c>
      <c r="M1185" s="4">
        <v>3</v>
      </c>
      <c r="O1185" s="1">
        <v>2</v>
      </c>
      <c r="S1185" s="31">
        <f t="shared" si="44"/>
        <v>5</v>
      </c>
    </row>
    <row r="1186" spans="1:19" ht="15" customHeight="1" x14ac:dyDescent="0.25">
      <c r="A1186">
        <v>1123</v>
      </c>
      <c r="B1186" s="29">
        <v>45084</v>
      </c>
      <c r="C1186" s="29">
        <v>45629</v>
      </c>
      <c r="D1186" t="s">
        <v>155</v>
      </c>
      <c r="E1186" t="s">
        <v>88</v>
      </c>
      <c r="F1186">
        <v>5</v>
      </c>
      <c r="G1186">
        <v>2</v>
      </c>
      <c r="H1186" t="s">
        <v>25</v>
      </c>
      <c r="I1186" t="s">
        <v>35</v>
      </c>
      <c r="J1186" t="s">
        <v>36</v>
      </c>
      <c r="K1186" t="str">
        <f t="shared" si="43"/>
        <v>gongylidiellum.vivum</v>
      </c>
      <c r="M1186" s="4">
        <v>1</v>
      </c>
      <c r="S1186" s="2">
        <f t="shared" si="44"/>
        <v>1</v>
      </c>
    </row>
    <row r="1187" spans="1:19" ht="15" customHeight="1" x14ac:dyDescent="0.25">
      <c r="A1187">
        <v>1123</v>
      </c>
      <c r="B1187" s="29">
        <v>45084</v>
      </c>
      <c r="C1187" s="29">
        <v>45629</v>
      </c>
      <c r="D1187" t="s">
        <v>155</v>
      </c>
      <c r="E1187" t="s">
        <v>88</v>
      </c>
      <c r="F1187">
        <v>5</v>
      </c>
      <c r="G1187">
        <v>2</v>
      </c>
      <c r="H1187" t="s">
        <v>25</v>
      </c>
      <c r="I1187" t="s">
        <v>58</v>
      </c>
      <c r="J1187" t="s">
        <v>73</v>
      </c>
      <c r="K1187" t="str">
        <f t="shared" si="43"/>
        <v>palliduphantes.ericaeus</v>
      </c>
      <c r="M1187" s="4">
        <v>2</v>
      </c>
      <c r="S1187" s="2">
        <f t="shared" si="44"/>
        <v>2</v>
      </c>
    </row>
    <row r="1188" spans="1:19" ht="15" customHeight="1" x14ac:dyDescent="0.25">
      <c r="A1188">
        <v>1123</v>
      </c>
      <c r="B1188" s="29">
        <v>45084</v>
      </c>
      <c r="C1188" s="29">
        <v>45629</v>
      </c>
      <c r="D1188" t="s">
        <v>155</v>
      </c>
      <c r="E1188" t="s">
        <v>88</v>
      </c>
      <c r="F1188">
        <v>5</v>
      </c>
      <c r="G1188">
        <v>2</v>
      </c>
      <c r="H1188" t="s">
        <v>25</v>
      </c>
      <c r="I1188" t="s">
        <v>127</v>
      </c>
      <c r="J1188" t="s">
        <v>128</v>
      </c>
      <c r="K1188" t="str">
        <f t="shared" si="43"/>
        <v>diplocephalus.permixtus</v>
      </c>
      <c r="O1188" s="1">
        <v>1</v>
      </c>
      <c r="S1188" s="31">
        <f t="shared" si="44"/>
        <v>1</v>
      </c>
    </row>
    <row r="1189" spans="1:19" ht="15" customHeight="1" x14ac:dyDescent="0.25">
      <c r="A1189">
        <v>1156</v>
      </c>
      <c r="B1189" s="29">
        <v>45084</v>
      </c>
      <c r="C1189" s="29">
        <v>45499</v>
      </c>
      <c r="D1189" t="s">
        <v>157</v>
      </c>
      <c r="E1189" t="s">
        <v>88</v>
      </c>
      <c r="F1189">
        <v>1</v>
      </c>
      <c r="G1189">
        <v>2</v>
      </c>
      <c r="H1189" t="s">
        <v>28</v>
      </c>
      <c r="I1189" t="s">
        <v>29</v>
      </c>
      <c r="J1189" t="s">
        <v>30</v>
      </c>
      <c r="K1189" t="str">
        <f t="shared" si="43"/>
        <v>pachygnatha.degeeri</v>
      </c>
      <c r="O1189" s="1">
        <v>4</v>
      </c>
      <c r="S1189" s="31">
        <f t="shared" si="44"/>
        <v>4</v>
      </c>
    </row>
    <row r="1190" spans="1:19" ht="15" customHeight="1" x14ac:dyDescent="0.25">
      <c r="A1190">
        <v>1156</v>
      </c>
      <c r="B1190" s="29">
        <v>45084</v>
      </c>
      <c r="C1190" s="29">
        <v>45499</v>
      </c>
      <c r="D1190" t="s">
        <v>157</v>
      </c>
      <c r="E1190" t="s">
        <v>88</v>
      </c>
      <c r="F1190">
        <v>1</v>
      </c>
      <c r="G1190">
        <v>2</v>
      </c>
      <c r="H1190" t="s">
        <v>21</v>
      </c>
      <c r="I1190" t="s">
        <v>22</v>
      </c>
      <c r="J1190" t="s">
        <v>23</v>
      </c>
      <c r="K1190" t="str">
        <f t="shared" si="43"/>
        <v>pardosa.pullata</v>
      </c>
      <c r="M1190" s="4">
        <v>3</v>
      </c>
      <c r="S1190" s="31">
        <f t="shared" si="44"/>
        <v>3</v>
      </c>
    </row>
    <row r="1191" spans="1:19" ht="15" customHeight="1" x14ac:dyDescent="0.25">
      <c r="A1191">
        <v>1156</v>
      </c>
      <c r="B1191" s="29">
        <v>45084</v>
      </c>
      <c r="C1191" s="29">
        <v>45499</v>
      </c>
      <c r="D1191" t="s">
        <v>157</v>
      </c>
      <c r="E1191" t="s">
        <v>88</v>
      </c>
      <c r="F1191">
        <v>1</v>
      </c>
      <c r="G1191">
        <v>2</v>
      </c>
      <c r="H1191" t="s">
        <v>21</v>
      </c>
      <c r="I1191" t="s">
        <v>22</v>
      </c>
      <c r="J1191" t="s">
        <v>76</v>
      </c>
      <c r="K1191" t="str">
        <f t="shared" si="43"/>
        <v>pardosa.amentata</v>
      </c>
      <c r="M1191" s="4">
        <v>1</v>
      </c>
      <c r="S1191" s="31">
        <f t="shared" si="44"/>
        <v>1</v>
      </c>
    </row>
    <row r="1192" spans="1:19" ht="15" customHeight="1" x14ac:dyDescent="0.25">
      <c r="A1192">
        <v>1156</v>
      </c>
      <c r="B1192" s="29">
        <v>45084</v>
      </c>
      <c r="C1192" s="29">
        <v>45499</v>
      </c>
      <c r="D1192" t="s">
        <v>157</v>
      </c>
      <c r="E1192" t="s">
        <v>88</v>
      </c>
      <c r="F1192">
        <v>1</v>
      </c>
      <c r="G1192">
        <v>2</v>
      </c>
      <c r="H1192" t="s">
        <v>25</v>
      </c>
      <c r="I1192" t="s">
        <v>26</v>
      </c>
      <c r="J1192" t="s">
        <v>37</v>
      </c>
      <c r="K1192" t="str">
        <f t="shared" si="43"/>
        <v>oedothorax.retusus</v>
      </c>
      <c r="M1192" s="4">
        <v>1</v>
      </c>
      <c r="O1192" s="1">
        <v>7</v>
      </c>
      <c r="S1192" s="31">
        <f t="shared" si="44"/>
        <v>8</v>
      </c>
    </row>
    <row r="1193" spans="1:19" ht="15" customHeight="1" x14ac:dyDescent="0.25">
      <c r="A1193">
        <v>1156</v>
      </c>
      <c r="B1193" s="29">
        <v>45084</v>
      </c>
      <c r="C1193" s="29">
        <v>45499</v>
      </c>
      <c r="D1193" t="s">
        <v>157</v>
      </c>
      <c r="E1193" t="s">
        <v>88</v>
      </c>
      <c r="F1193">
        <v>1</v>
      </c>
      <c r="G1193">
        <v>2</v>
      </c>
      <c r="H1193" t="s">
        <v>25</v>
      </c>
      <c r="I1193" t="s">
        <v>35</v>
      </c>
      <c r="J1193" t="s">
        <v>36</v>
      </c>
      <c r="K1193" t="str">
        <f t="shared" si="43"/>
        <v>gongylidiellum.vivum</v>
      </c>
      <c r="M1193" s="4">
        <v>1</v>
      </c>
      <c r="S1193" s="31">
        <f t="shared" si="44"/>
        <v>1</v>
      </c>
    </row>
    <row r="1194" spans="1:19" ht="15" customHeight="1" x14ac:dyDescent="0.25">
      <c r="A1194">
        <v>1156</v>
      </c>
      <c r="B1194" s="29">
        <v>45084</v>
      </c>
      <c r="C1194" s="29">
        <v>45499</v>
      </c>
      <c r="D1194" t="s">
        <v>157</v>
      </c>
      <c r="E1194" t="s">
        <v>88</v>
      </c>
      <c r="F1194">
        <v>1</v>
      </c>
      <c r="G1194">
        <v>2</v>
      </c>
      <c r="H1194" t="s">
        <v>25</v>
      </c>
      <c r="I1194" t="s">
        <v>26</v>
      </c>
      <c r="J1194" t="s">
        <v>27</v>
      </c>
      <c r="K1194" t="str">
        <f t="shared" si="43"/>
        <v>oedothorax.fuscus</v>
      </c>
      <c r="O1194" s="1">
        <v>1</v>
      </c>
      <c r="S1194" s="31">
        <f t="shared" si="44"/>
        <v>1</v>
      </c>
    </row>
    <row r="1195" spans="1:19" ht="15" customHeight="1" x14ac:dyDescent="0.25">
      <c r="A1195">
        <v>1156</v>
      </c>
      <c r="B1195" s="29">
        <v>45084</v>
      </c>
      <c r="C1195" s="29">
        <v>45499</v>
      </c>
      <c r="D1195" t="s">
        <v>157</v>
      </c>
      <c r="E1195" t="s">
        <v>88</v>
      </c>
      <c r="F1195">
        <v>1</v>
      </c>
      <c r="G1195">
        <v>2</v>
      </c>
      <c r="H1195" t="s">
        <v>25</v>
      </c>
      <c r="I1195" t="s">
        <v>56</v>
      </c>
      <c r="J1195" t="s">
        <v>57</v>
      </c>
      <c r="K1195" t="str">
        <f t="shared" si="43"/>
        <v>tiso.vagans</v>
      </c>
      <c r="M1195" s="4">
        <v>1</v>
      </c>
      <c r="O1195" s="1">
        <v>1</v>
      </c>
      <c r="S1195" s="31">
        <f t="shared" si="44"/>
        <v>2</v>
      </c>
    </row>
    <row r="1196" spans="1:19" ht="15" customHeight="1" x14ac:dyDescent="0.25">
      <c r="A1196">
        <v>1159</v>
      </c>
      <c r="B1196" s="29">
        <v>45084</v>
      </c>
      <c r="C1196" s="29">
        <v>45499</v>
      </c>
      <c r="D1196" t="s">
        <v>157</v>
      </c>
      <c r="E1196" t="s">
        <v>88</v>
      </c>
      <c r="F1196">
        <v>2</v>
      </c>
      <c r="G1196">
        <v>2</v>
      </c>
      <c r="H1196" t="s">
        <v>21</v>
      </c>
      <c r="I1196" t="s">
        <v>22</v>
      </c>
      <c r="J1196" t="s">
        <v>76</v>
      </c>
      <c r="K1196" t="str">
        <f t="shared" si="43"/>
        <v>pardosa.amentata</v>
      </c>
      <c r="M1196" s="4">
        <v>9</v>
      </c>
      <c r="O1196" s="1">
        <v>7</v>
      </c>
      <c r="S1196" s="31">
        <f t="shared" si="44"/>
        <v>16</v>
      </c>
    </row>
    <row r="1197" spans="1:19" ht="15" customHeight="1" x14ac:dyDescent="0.25">
      <c r="A1197">
        <v>1159</v>
      </c>
      <c r="B1197" s="29">
        <v>45084</v>
      </c>
      <c r="C1197" s="29">
        <v>45499</v>
      </c>
      <c r="D1197" t="s">
        <v>157</v>
      </c>
      <c r="E1197" t="s">
        <v>88</v>
      </c>
      <c r="F1197">
        <v>2</v>
      </c>
      <c r="G1197">
        <v>2</v>
      </c>
      <c r="H1197" t="s">
        <v>21</v>
      </c>
      <c r="I1197" t="s">
        <v>22</v>
      </c>
      <c r="J1197" t="s">
        <v>24</v>
      </c>
      <c r="K1197" t="str">
        <f t="shared" si="43"/>
        <v>pardosa.palustris</v>
      </c>
      <c r="M1197" s="4">
        <v>2</v>
      </c>
      <c r="O1197" s="1">
        <v>1</v>
      </c>
      <c r="S1197" s="2">
        <f t="shared" si="44"/>
        <v>3</v>
      </c>
    </row>
    <row r="1198" spans="1:19" ht="15" customHeight="1" x14ac:dyDescent="0.25">
      <c r="A1198">
        <v>1159</v>
      </c>
      <c r="B1198" s="29">
        <v>45084</v>
      </c>
      <c r="C1198" s="29">
        <v>45499</v>
      </c>
      <c r="D1198" t="s">
        <v>157</v>
      </c>
      <c r="E1198" t="s">
        <v>88</v>
      </c>
      <c r="F1198">
        <v>2</v>
      </c>
      <c r="G1198">
        <v>2</v>
      </c>
      <c r="H1198" t="s">
        <v>21</v>
      </c>
      <c r="I1198" t="s">
        <v>22</v>
      </c>
      <c r="J1198" t="s">
        <v>23</v>
      </c>
      <c r="K1198" t="str">
        <f t="shared" si="43"/>
        <v>pardosa.pullata</v>
      </c>
      <c r="M1198" s="4">
        <v>4</v>
      </c>
      <c r="S1198" s="2">
        <f t="shared" si="44"/>
        <v>4</v>
      </c>
    </row>
    <row r="1199" spans="1:19" ht="15" customHeight="1" x14ac:dyDescent="0.25">
      <c r="A1199">
        <v>1159</v>
      </c>
      <c r="B1199" s="29">
        <v>45084</v>
      </c>
      <c r="C1199" s="29">
        <v>45499</v>
      </c>
      <c r="D1199" t="s">
        <v>157</v>
      </c>
      <c r="E1199" t="s">
        <v>88</v>
      </c>
      <c r="F1199">
        <v>2</v>
      </c>
      <c r="G1199">
        <v>2</v>
      </c>
      <c r="H1199" t="s">
        <v>28</v>
      </c>
      <c r="I1199" t="s">
        <v>29</v>
      </c>
      <c r="J1199" t="s">
        <v>30</v>
      </c>
      <c r="K1199" t="str">
        <f t="shared" si="43"/>
        <v>pachygnatha.degeeri</v>
      </c>
      <c r="M1199" s="4">
        <v>2</v>
      </c>
      <c r="O1199" s="1">
        <v>1</v>
      </c>
      <c r="S1199" s="31">
        <f t="shared" si="44"/>
        <v>3</v>
      </c>
    </row>
    <row r="1200" spans="1:19" ht="15" customHeight="1" x14ac:dyDescent="0.25">
      <c r="A1200">
        <v>1159</v>
      </c>
      <c r="B1200" s="29">
        <v>45084</v>
      </c>
      <c r="C1200" s="29">
        <v>45499</v>
      </c>
      <c r="D1200" t="s">
        <v>157</v>
      </c>
      <c r="E1200" t="s">
        <v>88</v>
      </c>
      <c r="F1200">
        <v>2</v>
      </c>
      <c r="G1200">
        <v>2</v>
      </c>
      <c r="H1200" t="s">
        <v>25</v>
      </c>
      <c r="I1200" t="s">
        <v>97</v>
      </c>
      <c r="J1200" t="s">
        <v>98</v>
      </c>
      <c r="K1200" t="str">
        <f t="shared" si="43"/>
        <v>micrargus.herbigradus</v>
      </c>
      <c r="M1200" s="4">
        <v>1</v>
      </c>
      <c r="S1200" s="31">
        <f t="shared" si="44"/>
        <v>1</v>
      </c>
    </row>
    <row r="1201" spans="1:19" ht="15" customHeight="1" x14ac:dyDescent="0.25">
      <c r="A1201">
        <v>1159</v>
      </c>
      <c r="B1201" s="29">
        <v>45084</v>
      </c>
      <c r="C1201" s="29">
        <v>45499</v>
      </c>
      <c r="D1201" t="s">
        <v>157</v>
      </c>
      <c r="E1201" t="s">
        <v>88</v>
      </c>
      <c r="F1201">
        <v>2</v>
      </c>
      <c r="G1201">
        <v>2</v>
      </c>
      <c r="H1201" t="s">
        <v>25</v>
      </c>
      <c r="I1201" t="s">
        <v>56</v>
      </c>
      <c r="J1201" t="s">
        <v>57</v>
      </c>
      <c r="K1201" t="str">
        <f t="shared" si="43"/>
        <v>tiso.vagans</v>
      </c>
      <c r="M1201" s="4">
        <v>1</v>
      </c>
      <c r="S1201" s="31">
        <f t="shared" si="44"/>
        <v>1</v>
      </c>
    </row>
    <row r="1202" spans="1:19" ht="15" customHeight="1" x14ac:dyDescent="0.25">
      <c r="A1202">
        <v>1159</v>
      </c>
      <c r="B1202" s="29">
        <v>45084</v>
      </c>
      <c r="C1202" s="29">
        <v>45499</v>
      </c>
      <c r="D1202" t="s">
        <v>157</v>
      </c>
      <c r="E1202" t="s">
        <v>88</v>
      </c>
      <c r="F1202">
        <v>2</v>
      </c>
      <c r="G1202">
        <v>2</v>
      </c>
      <c r="H1202" t="s">
        <v>25</v>
      </c>
      <c r="I1202" t="s">
        <v>26</v>
      </c>
      <c r="J1202" t="s">
        <v>37</v>
      </c>
      <c r="K1202" t="str">
        <f t="shared" si="43"/>
        <v>oedothorax.retusus</v>
      </c>
      <c r="M1202" s="4">
        <v>1</v>
      </c>
      <c r="S1202" s="31">
        <f t="shared" si="44"/>
        <v>1</v>
      </c>
    </row>
    <row r="1203" spans="1:19" ht="15" customHeight="1" x14ac:dyDescent="0.25">
      <c r="A1203">
        <v>1159</v>
      </c>
      <c r="B1203" s="29">
        <v>45084</v>
      </c>
      <c r="C1203" s="29">
        <v>45499</v>
      </c>
      <c r="D1203" t="s">
        <v>157</v>
      </c>
      <c r="E1203" t="s">
        <v>88</v>
      </c>
      <c r="F1203">
        <v>2</v>
      </c>
      <c r="G1203">
        <v>2</v>
      </c>
      <c r="H1203" t="s">
        <v>25</v>
      </c>
      <c r="I1203" t="s">
        <v>35</v>
      </c>
      <c r="J1203" t="s">
        <v>36</v>
      </c>
      <c r="K1203" t="str">
        <f t="shared" si="43"/>
        <v>gongylidiellum.vivum</v>
      </c>
      <c r="M1203" s="4">
        <v>1</v>
      </c>
      <c r="S1203" s="31">
        <f t="shared" si="44"/>
        <v>1</v>
      </c>
    </row>
    <row r="1204" spans="1:19" ht="15" customHeight="1" x14ac:dyDescent="0.25">
      <c r="A1204">
        <v>1162</v>
      </c>
      <c r="B1204" s="29">
        <v>45084</v>
      </c>
      <c r="C1204" s="29">
        <v>45502</v>
      </c>
      <c r="D1204" t="s">
        <v>157</v>
      </c>
      <c r="E1204" t="s">
        <v>88</v>
      </c>
      <c r="F1204">
        <v>3</v>
      </c>
      <c r="G1204">
        <v>2</v>
      </c>
      <c r="H1204" t="s">
        <v>21</v>
      </c>
      <c r="I1204" t="s">
        <v>22</v>
      </c>
      <c r="J1204" t="s">
        <v>76</v>
      </c>
      <c r="K1204" t="str">
        <f t="shared" si="43"/>
        <v>pardosa.amentata</v>
      </c>
      <c r="M1204" s="4">
        <v>18</v>
      </c>
      <c r="O1204" s="1">
        <v>1</v>
      </c>
      <c r="S1204" s="31">
        <f t="shared" si="44"/>
        <v>19</v>
      </c>
    </row>
    <row r="1205" spans="1:19" ht="15" customHeight="1" x14ac:dyDescent="0.25">
      <c r="A1205">
        <v>1162</v>
      </c>
      <c r="B1205" s="29">
        <v>45084</v>
      </c>
      <c r="C1205" s="29">
        <v>45502</v>
      </c>
      <c r="D1205" t="s">
        <v>157</v>
      </c>
      <c r="E1205" t="s">
        <v>88</v>
      </c>
      <c r="F1205">
        <v>3</v>
      </c>
      <c r="G1205">
        <v>2</v>
      </c>
      <c r="H1205" t="s">
        <v>21</v>
      </c>
      <c r="I1205" t="s">
        <v>22</v>
      </c>
      <c r="J1205" t="s">
        <v>24</v>
      </c>
      <c r="K1205" t="str">
        <f t="shared" si="43"/>
        <v>pardosa.palustris</v>
      </c>
      <c r="L1205" t="s">
        <v>158</v>
      </c>
      <c r="M1205" s="4">
        <v>16</v>
      </c>
      <c r="O1205" s="1">
        <v>2</v>
      </c>
      <c r="S1205" s="31">
        <f t="shared" si="44"/>
        <v>18</v>
      </c>
    </row>
    <row r="1206" spans="1:19" ht="15" customHeight="1" x14ac:dyDescent="0.25">
      <c r="A1206">
        <v>1162</v>
      </c>
      <c r="B1206" s="29">
        <v>45084</v>
      </c>
      <c r="C1206" s="29">
        <v>45502</v>
      </c>
      <c r="D1206" t="s">
        <v>157</v>
      </c>
      <c r="E1206" t="s">
        <v>88</v>
      </c>
      <c r="F1206">
        <v>3</v>
      </c>
      <c r="G1206">
        <v>2</v>
      </c>
      <c r="H1206" t="s">
        <v>21</v>
      </c>
      <c r="I1206" t="s">
        <v>22</v>
      </c>
      <c r="J1206" t="s">
        <v>23</v>
      </c>
      <c r="K1206" t="str">
        <f t="shared" si="43"/>
        <v>pardosa.pullata</v>
      </c>
      <c r="M1206" s="4">
        <v>6</v>
      </c>
      <c r="O1206" s="1">
        <v>3</v>
      </c>
      <c r="S1206" s="31">
        <f t="shared" si="44"/>
        <v>9</v>
      </c>
    </row>
    <row r="1207" spans="1:19" ht="15" customHeight="1" x14ac:dyDescent="0.25">
      <c r="A1207">
        <v>1162</v>
      </c>
      <c r="B1207" s="29">
        <v>45084</v>
      </c>
      <c r="C1207" s="29">
        <v>45502</v>
      </c>
      <c r="D1207" t="s">
        <v>157</v>
      </c>
      <c r="E1207" t="s">
        <v>88</v>
      </c>
      <c r="F1207">
        <v>3</v>
      </c>
      <c r="G1207">
        <v>2</v>
      </c>
      <c r="H1207" t="s">
        <v>28</v>
      </c>
      <c r="I1207" t="s">
        <v>29</v>
      </c>
      <c r="J1207" t="s">
        <v>30</v>
      </c>
      <c r="K1207" t="str">
        <f t="shared" si="43"/>
        <v>pachygnatha.degeeri</v>
      </c>
      <c r="M1207" s="4">
        <v>2</v>
      </c>
      <c r="O1207" s="1">
        <v>3</v>
      </c>
      <c r="S1207" s="31">
        <f t="shared" si="44"/>
        <v>5</v>
      </c>
    </row>
    <row r="1208" spans="1:19" ht="15" customHeight="1" x14ac:dyDescent="0.25">
      <c r="A1208">
        <v>1162</v>
      </c>
      <c r="B1208" s="29">
        <v>45084</v>
      </c>
      <c r="C1208" s="29">
        <v>45502</v>
      </c>
      <c r="D1208" t="s">
        <v>157</v>
      </c>
      <c r="E1208" t="s">
        <v>88</v>
      </c>
      <c r="F1208">
        <v>3</v>
      </c>
      <c r="G1208">
        <v>2</v>
      </c>
      <c r="H1208" t="s">
        <v>25</v>
      </c>
      <c r="I1208" t="s">
        <v>26</v>
      </c>
      <c r="J1208" t="s">
        <v>37</v>
      </c>
      <c r="K1208" t="str">
        <f t="shared" si="43"/>
        <v>oedothorax.retusus</v>
      </c>
      <c r="M1208" s="4">
        <v>3</v>
      </c>
      <c r="O1208" s="1">
        <v>8</v>
      </c>
      <c r="S1208" s="31">
        <f t="shared" si="44"/>
        <v>11</v>
      </c>
    </row>
    <row r="1209" spans="1:19" ht="15" customHeight="1" x14ac:dyDescent="0.25">
      <c r="A1209">
        <v>1162</v>
      </c>
      <c r="B1209" s="29">
        <v>45084</v>
      </c>
      <c r="C1209" s="29">
        <v>45502</v>
      </c>
      <c r="D1209" t="s">
        <v>157</v>
      </c>
      <c r="E1209" t="s">
        <v>88</v>
      </c>
      <c r="F1209">
        <v>3</v>
      </c>
      <c r="G1209">
        <v>2</v>
      </c>
      <c r="H1209" t="s">
        <v>25</v>
      </c>
      <c r="I1209" t="s">
        <v>31</v>
      </c>
      <c r="J1209" t="s">
        <v>32</v>
      </c>
      <c r="K1209" t="str">
        <f t="shared" si="43"/>
        <v>savignia.frontata</v>
      </c>
      <c r="O1209" s="1">
        <v>2</v>
      </c>
      <c r="S1209" s="31">
        <f t="shared" si="44"/>
        <v>2</v>
      </c>
    </row>
    <row r="1210" spans="1:19" ht="15" customHeight="1" x14ac:dyDescent="0.25">
      <c r="A1210">
        <v>1162</v>
      </c>
      <c r="B1210" s="29">
        <v>45084</v>
      </c>
      <c r="C1210" s="29">
        <v>45502</v>
      </c>
      <c r="D1210" t="s">
        <v>157</v>
      </c>
      <c r="E1210" t="s">
        <v>88</v>
      </c>
      <c r="F1210">
        <v>3</v>
      </c>
      <c r="G1210">
        <v>2</v>
      </c>
      <c r="H1210" t="s">
        <v>49</v>
      </c>
      <c r="I1210" t="s">
        <v>49</v>
      </c>
      <c r="J1210" t="s">
        <v>16</v>
      </c>
      <c r="K1210" t="str">
        <f t="shared" si="43"/>
        <v>immature.immature</v>
      </c>
      <c r="Q1210" s="28">
        <v>3</v>
      </c>
      <c r="S1210" s="2">
        <f t="shared" si="44"/>
        <v>3</v>
      </c>
    </row>
    <row r="1211" spans="1:19" ht="15" customHeight="1" x14ac:dyDescent="0.25">
      <c r="A1211">
        <v>1165</v>
      </c>
      <c r="B1211" s="29">
        <v>45084</v>
      </c>
      <c r="C1211" s="29">
        <v>45629</v>
      </c>
      <c r="D1211" t="s">
        <v>157</v>
      </c>
      <c r="E1211" t="s">
        <v>88</v>
      </c>
      <c r="F1211">
        <v>4</v>
      </c>
      <c r="G1211">
        <v>2</v>
      </c>
      <c r="H1211" t="s">
        <v>21</v>
      </c>
      <c r="I1211" t="s">
        <v>22</v>
      </c>
      <c r="J1211" t="s">
        <v>23</v>
      </c>
      <c r="K1211" t="str">
        <f t="shared" si="43"/>
        <v>pardosa.pullata</v>
      </c>
      <c r="M1211" s="4">
        <v>4</v>
      </c>
      <c r="S1211" s="2">
        <f t="shared" si="44"/>
        <v>4</v>
      </c>
    </row>
    <row r="1212" spans="1:19" ht="15" customHeight="1" x14ac:dyDescent="0.25">
      <c r="A1212">
        <v>1165</v>
      </c>
      <c r="B1212" s="29">
        <v>45084</v>
      </c>
      <c r="C1212" s="29">
        <v>45629</v>
      </c>
      <c r="D1212" t="s">
        <v>157</v>
      </c>
      <c r="E1212" t="s">
        <v>88</v>
      </c>
      <c r="F1212">
        <v>4</v>
      </c>
      <c r="G1212">
        <v>2</v>
      </c>
      <c r="H1212" t="s">
        <v>21</v>
      </c>
      <c r="I1212" t="s">
        <v>22</v>
      </c>
      <c r="J1212" t="s">
        <v>24</v>
      </c>
      <c r="K1212" t="str">
        <f t="shared" ref="K1212:K1275" si="45">LOWER(I1212&amp;"."&amp;J1212)</f>
        <v>pardosa.palustris</v>
      </c>
      <c r="M1212" s="4">
        <v>2</v>
      </c>
      <c r="O1212" s="1">
        <v>2</v>
      </c>
      <c r="S1212" s="31">
        <f t="shared" ref="S1212:S1275" si="46">SUM(M1212,O1212,Q1212,R1212)</f>
        <v>4</v>
      </c>
    </row>
    <row r="1213" spans="1:19" ht="15" customHeight="1" x14ac:dyDescent="0.25">
      <c r="A1213">
        <v>1165</v>
      </c>
      <c r="B1213" s="29">
        <v>45084</v>
      </c>
      <c r="C1213" s="29">
        <v>45629</v>
      </c>
      <c r="D1213" t="s">
        <v>157</v>
      </c>
      <c r="E1213" t="s">
        <v>88</v>
      </c>
      <c r="F1213">
        <v>4</v>
      </c>
      <c r="G1213">
        <v>2</v>
      </c>
      <c r="H1213" t="s">
        <v>21</v>
      </c>
      <c r="I1213" t="s">
        <v>22</v>
      </c>
      <c r="J1213" t="s">
        <v>76</v>
      </c>
      <c r="K1213" t="str">
        <f t="shared" si="45"/>
        <v>pardosa.amentata</v>
      </c>
      <c r="M1213" s="4">
        <v>6</v>
      </c>
      <c r="S1213" s="31">
        <f t="shared" si="46"/>
        <v>6</v>
      </c>
    </row>
    <row r="1214" spans="1:19" ht="15" customHeight="1" x14ac:dyDescent="0.25">
      <c r="A1214">
        <v>1165</v>
      </c>
      <c r="B1214" s="29">
        <v>45084</v>
      </c>
      <c r="C1214" s="29">
        <v>45629</v>
      </c>
      <c r="D1214" t="s">
        <v>157</v>
      </c>
      <c r="E1214" t="s">
        <v>88</v>
      </c>
      <c r="F1214">
        <v>4</v>
      </c>
      <c r="G1214">
        <v>2</v>
      </c>
      <c r="H1214" t="s">
        <v>49</v>
      </c>
      <c r="I1214" t="s">
        <v>49</v>
      </c>
      <c r="J1214" t="s">
        <v>16</v>
      </c>
      <c r="K1214" t="str">
        <f t="shared" si="45"/>
        <v>immature.immature</v>
      </c>
      <c r="Q1214" s="28">
        <v>2</v>
      </c>
      <c r="S1214" s="31">
        <f t="shared" si="46"/>
        <v>2</v>
      </c>
    </row>
    <row r="1215" spans="1:19" ht="15" customHeight="1" x14ac:dyDescent="0.25">
      <c r="A1215">
        <v>1165</v>
      </c>
      <c r="B1215" s="29">
        <v>45084</v>
      </c>
      <c r="C1215" s="29">
        <v>45629</v>
      </c>
      <c r="D1215" t="s">
        <v>157</v>
      </c>
      <c r="E1215" t="s">
        <v>88</v>
      </c>
      <c r="F1215">
        <v>4</v>
      </c>
      <c r="G1215">
        <v>2</v>
      </c>
      <c r="H1215" t="s">
        <v>28</v>
      </c>
      <c r="I1215" t="s">
        <v>29</v>
      </c>
      <c r="J1215" t="s">
        <v>30</v>
      </c>
      <c r="K1215" t="str">
        <f t="shared" si="45"/>
        <v>pachygnatha.degeeri</v>
      </c>
      <c r="M1215" s="4">
        <v>2</v>
      </c>
      <c r="O1215" s="1">
        <v>1</v>
      </c>
      <c r="S1215" s="31">
        <f t="shared" si="46"/>
        <v>3</v>
      </c>
    </row>
    <row r="1216" spans="1:19" ht="15" customHeight="1" x14ac:dyDescent="0.25">
      <c r="A1216">
        <v>1165</v>
      </c>
      <c r="B1216" s="29">
        <v>45084</v>
      </c>
      <c r="C1216" s="29">
        <v>45629</v>
      </c>
      <c r="D1216" t="s">
        <v>157</v>
      </c>
      <c r="E1216" t="s">
        <v>88</v>
      </c>
      <c r="F1216">
        <v>4</v>
      </c>
      <c r="G1216">
        <v>2</v>
      </c>
      <c r="H1216" t="s">
        <v>25</v>
      </c>
      <c r="I1216" t="s">
        <v>26</v>
      </c>
      <c r="J1216" t="s">
        <v>27</v>
      </c>
      <c r="K1216" t="str">
        <f t="shared" si="45"/>
        <v>oedothorax.fuscus</v>
      </c>
      <c r="O1216" s="1">
        <v>1</v>
      </c>
      <c r="S1216" s="31">
        <f t="shared" si="46"/>
        <v>1</v>
      </c>
    </row>
    <row r="1217" spans="1:19" ht="15" customHeight="1" x14ac:dyDescent="0.25">
      <c r="A1217">
        <v>1165</v>
      </c>
      <c r="B1217" s="29">
        <v>45084</v>
      </c>
      <c r="C1217" s="29">
        <v>45629</v>
      </c>
      <c r="D1217" t="s">
        <v>157</v>
      </c>
      <c r="E1217" t="s">
        <v>88</v>
      </c>
      <c r="F1217">
        <v>4</v>
      </c>
      <c r="G1217">
        <v>2</v>
      </c>
      <c r="H1217" t="s">
        <v>25</v>
      </c>
      <c r="I1217" t="s">
        <v>26</v>
      </c>
      <c r="J1217" t="s">
        <v>37</v>
      </c>
      <c r="K1217" t="str">
        <f t="shared" si="45"/>
        <v>oedothorax.retusus</v>
      </c>
      <c r="M1217" s="4">
        <v>2</v>
      </c>
      <c r="O1217" s="1">
        <v>2</v>
      </c>
      <c r="S1217" s="31">
        <f t="shared" si="46"/>
        <v>4</v>
      </c>
    </row>
    <row r="1218" spans="1:19" ht="15" customHeight="1" x14ac:dyDescent="0.25">
      <c r="A1218">
        <v>1165</v>
      </c>
      <c r="B1218" s="29">
        <v>45084</v>
      </c>
      <c r="C1218" s="29">
        <v>45629</v>
      </c>
      <c r="D1218" t="s">
        <v>157</v>
      </c>
      <c r="E1218" t="s">
        <v>88</v>
      </c>
      <c r="F1218">
        <v>4</v>
      </c>
      <c r="G1218">
        <v>2</v>
      </c>
      <c r="H1218" t="s">
        <v>25</v>
      </c>
      <c r="I1218" t="s">
        <v>43</v>
      </c>
      <c r="J1218" t="s">
        <v>44</v>
      </c>
      <c r="K1218" t="str">
        <f t="shared" si="45"/>
        <v>dicymbium.nigrum</v>
      </c>
      <c r="O1218" s="1">
        <v>1</v>
      </c>
      <c r="S1218" s="31">
        <f t="shared" si="46"/>
        <v>1</v>
      </c>
    </row>
    <row r="1219" spans="1:19" ht="15" customHeight="1" x14ac:dyDescent="0.25">
      <c r="A1219">
        <v>1165</v>
      </c>
      <c r="B1219" s="29">
        <v>45084</v>
      </c>
      <c r="C1219" s="29">
        <v>45629</v>
      </c>
      <c r="D1219" t="s">
        <v>157</v>
      </c>
      <c r="E1219" t="s">
        <v>88</v>
      </c>
      <c r="F1219">
        <v>4</v>
      </c>
      <c r="G1219">
        <v>2</v>
      </c>
      <c r="H1219" t="s">
        <v>25</v>
      </c>
      <c r="I1219" t="s">
        <v>35</v>
      </c>
      <c r="J1219" t="s">
        <v>36</v>
      </c>
      <c r="K1219" t="str">
        <f t="shared" si="45"/>
        <v>gongylidiellum.vivum</v>
      </c>
      <c r="M1219" s="4">
        <v>3</v>
      </c>
      <c r="S1219" s="31">
        <f t="shared" si="46"/>
        <v>3</v>
      </c>
    </row>
    <row r="1220" spans="1:19" ht="15" customHeight="1" x14ac:dyDescent="0.25">
      <c r="A1220">
        <v>1165</v>
      </c>
      <c r="B1220" s="29">
        <v>45084</v>
      </c>
      <c r="C1220" s="29">
        <v>45629</v>
      </c>
      <c r="D1220" t="s">
        <v>157</v>
      </c>
      <c r="E1220" t="s">
        <v>88</v>
      </c>
      <c r="F1220">
        <v>4</v>
      </c>
      <c r="G1220">
        <v>2</v>
      </c>
      <c r="H1220" t="s">
        <v>25</v>
      </c>
      <c r="I1220" t="s">
        <v>56</v>
      </c>
      <c r="J1220" t="s">
        <v>57</v>
      </c>
      <c r="K1220" t="str">
        <f t="shared" si="45"/>
        <v>tiso.vagans</v>
      </c>
      <c r="M1220" s="4">
        <v>1</v>
      </c>
      <c r="S1220" s="31">
        <f t="shared" si="46"/>
        <v>1</v>
      </c>
    </row>
    <row r="1221" spans="1:19" ht="15" customHeight="1" x14ac:dyDescent="0.25">
      <c r="A1221">
        <v>1165</v>
      </c>
      <c r="B1221" s="29">
        <v>45084</v>
      </c>
      <c r="C1221" s="29">
        <v>45629</v>
      </c>
      <c r="D1221" t="s">
        <v>157</v>
      </c>
      <c r="E1221" t="s">
        <v>88</v>
      </c>
      <c r="F1221">
        <v>4</v>
      </c>
      <c r="G1221">
        <v>2</v>
      </c>
      <c r="H1221" t="s">
        <v>25</v>
      </c>
      <c r="I1221" t="s">
        <v>31</v>
      </c>
      <c r="J1221" t="s">
        <v>32</v>
      </c>
      <c r="K1221" t="str">
        <f t="shared" si="45"/>
        <v>savignia.frontata</v>
      </c>
      <c r="M1221" s="4">
        <v>1</v>
      </c>
      <c r="S1221" s="31">
        <f t="shared" si="46"/>
        <v>1</v>
      </c>
    </row>
    <row r="1222" spans="1:19" ht="15" customHeight="1" x14ac:dyDescent="0.25">
      <c r="A1222">
        <v>1165</v>
      </c>
      <c r="B1222" s="29">
        <v>45084</v>
      </c>
      <c r="C1222" s="29">
        <v>45629</v>
      </c>
      <c r="D1222" t="s">
        <v>157</v>
      </c>
      <c r="E1222" t="s">
        <v>88</v>
      </c>
      <c r="F1222">
        <v>4</v>
      </c>
      <c r="G1222">
        <v>2</v>
      </c>
      <c r="H1222" t="s">
        <v>25</v>
      </c>
      <c r="I1222" t="s">
        <v>38</v>
      </c>
      <c r="J1222" t="s">
        <v>39</v>
      </c>
      <c r="K1222" t="str">
        <f t="shared" si="45"/>
        <v>bathyphantes.gracilis</v>
      </c>
      <c r="M1222" s="4">
        <v>2</v>
      </c>
      <c r="O1222" s="1">
        <v>2</v>
      </c>
      <c r="S1222" s="31">
        <f t="shared" si="46"/>
        <v>4</v>
      </c>
    </row>
    <row r="1223" spans="1:19" ht="15" customHeight="1" x14ac:dyDescent="0.25">
      <c r="A1223">
        <v>1165</v>
      </c>
      <c r="B1223" s="29">
        <v>45084</v>
      </c>
      <c r="C1223" s="29">
        <v>45629</v>
      </c>
      <c r="D1223" t="s">
        <v>157</v>
      </c>
      <c r="E1223" t="s">
        <v>88</v>
      </c>
      <c r="F1223">
        <v>4</v>
      </c>
      <c r="G1223">
        <v>2</v>
      </c>
      <c r="H1223" t="s">
        <v>25</v>
      </c>
      <c r="I1223" t="s">
        <v>124</v>
      </c>
      <c r="J1223" t="s">
        <v>125</v>
      </c>
      <c r="K1223" t="str">
        <f t="shared" si="45"/>
        <v>dismodicus.bifrons</v>
      </c>
      <c r="O1223" s="1">
        <v>2</v>
      </c>
      <c r="S1223" s="2">
        <f t="shared" si="46"/>
        <v>2</v>
      </c>
    </row>
    <row r="1224" spans="1:19" ht="15" customHeight="1" x14ac:dyDescent="0.25">
      <c r="A1224">
        <v>1168</v>
      </c>
      <c r="B1224" s="29">
        <v>45084</v>
      </c>
      <c r="C1224" s="29">
        <v>45629</v>
      </c>
      <c r="D1224" t="s">
        <v>157</v>
      </c>
      <c r="E1224" t="s">
        <v>88</v>
      </c>
      <c r="F1224">
        <v>5</v>
      </c>
      <c r="G1224">
        <v>2</v>
      </c>
      <c r="H1224" t="s">
        <v>21</v>
      </c>
      <c r="I1224" t="s">
        <v>22</v>
      </c>
      <c r="J1224" t="s">
        <v>23</v>
      </c>
      <c r="K1224" t="str">
        <f t="shared" si="45"/>
        <v>pardosa.pullata</v>
      </c>
      <c r="M1224" s="4">
        <v>1</v>
      </c>
      <c r="S1224" s="2">
        <f t="shared" si="46"/>
        <v>1</v>
      </c>
    </row>
    <row r="1225" spans="1:19" ht="15" customHeight="1" x14ac:dyDescent="0.25">
      <c r="A1225">
        <v>1168</v>
      </c>
      <c r="B1225" s="29">
        <v>45084</v>
      </c>
      <c r="C1225" s="29">
        <v>45629</v>
      </c>
      <c r="D1225" t="s">
        <v>157</v>
      </c>
      <c r="E1225" t="s">
        <v>88</v>
      </c>
      <c r="F1225">
        <v>5</v>
      </c>
      <c r="G1225">
        <v>2</v>
      </c>
      <c r="H1225" t="s">
        <v>21</v>
      </c>
      <c r="I1225" t="s">
        <v>22</v>
      </c>
      <c r="J1225" t="s">
        <v>24</v>
      </c>
      <c r="K1225" t="str">
        <f t="shared" si="45"/>
        <v>pardosa.palustris</v>
      </c>
      <c r="M1225" s="4">
        <v>1</v>
      </c>
      <c r="S1225" s="31">
        <f t="shared" si="46"/>
        <v>1</v>
      </c>
    </row>
    <row r="1226" spans="1:19" ht="15" customHeight="1" x14ac:dyDescent="0.25">
      <c r="A1226">
        <v>1168</v>
      </c>
      <c r="B1226" s="29">
        <v>45084</v>
      </c>
      <c r="C1226" s="29">
        <v>45629</v>
      </c>
      <c r="D1226" t="s">
        <v>157</v>
      </c>
      <c r="E1226" t="s">
        <v>88</v>
      </c>
      <c r="F1226">
        <v>5</v>
      </c>
      <c r="G1226">
        <v>2</v>
      </c>
      <c r="H1226" t="s">
        <v>21</v>
      </c>
      <c r="I1226" t="s">
        <v>22</v>
      </c>
      <c r="J1226" t="s">
        <v>76</v>
      </c>
      <c r="K1226" t="str">
        <f t="shared" si="45"/>
        <v>pardosa.amentata</v>
      </c>
      <c r="M1226" s="4">
        <v>6</v>
      </c>
      <c r="S1226" s="31">
        <f t="shared" si="46"/>
        <v>6</v>
      </c>
    </row>
    <row r="1227" spans="1:19" ht="15" customHeight="1" x14ac:dyDescent="0.25">
      <c r="A1227">
        <v>1168</v>
      </c>
      <c r="B1227" s="29">
        <v>45084</v>
      </c>
      <c r="C1227" s="29">
        <v>45629</v>
      </c>
      <c r="D1227" t="s">
        <v>157</v>
      </c>
      <c r="E1227" t="s">
        <v>88</v>
      </c>
      <c r="F1227">
        <v>5</v>
      </c>
      <c r="G1227">
        <v>2</v>
      </c>
      <c r="H1227" t="s">
        <v>21</v>
      </c>
      <c r="I1227" t="s">
        <v>22</v>
      </c>
      <c r="J1227" t="s">
        <v>95</v>
      </c>
      <c r="K1227" t="str">
        <f t="shared" si="45"/>
        <v>pardosa.nigriceps</v>
      </c>
      <c r="M1227" s="4">
        <v>1</v>
      </c>
      <c r="S1227" s="31">
        <f t="shared" si="46"/>
        <v>1</v>
      </c>
    </row>
    <row r="1228" spans="1:19" ht="15" customHeight="1" x14ac:dyDescent="0.25">
      <c r="A1228">
        <v>1168</v>
      </c>
      <c r="B1228" s="29">
        <v>45084</v>
      </c>
      <c r="C1228" s="29">
        <v>45629</v>
      </c>
      <c r="D1228" t="s">
        <v>157</v>
      </c>
      <c r="E1228" t="s">
        <v>88</v>
      </c>
      <c r="F1228">
        <v>5</v>
      </c>
      <c r="G1228">
        <v>2</v>
      </c>
      <c r="H1228" t="s">
        <v>28</v>
      </c>
      <c r="I1228" t="s">
        <v>29</v>
      </c>
      <c r="J1228" t="s">
        <v>30</v>
      </c>
      <c r="K1228" t="str">
        <f t="shared" si="45"/>
        <v>pachygnatha.degeeri</v>
      </c>
      <c r="O1228" s="1">
        <v>4</v>
      </c>
      <c r="S1228" s="31">
        <f t="shared" si="46"/>
        <v>4</v>
      </c>
    </row>
    <row r="1229" spans="1:19" ht="15" customHeight="1" x14ac:dyDescent="0.25">
      <c r="A1229">
        <v>1168</v>
      </c>
      <c r="B1229" s="29">
        <v>45084</v>
      </c>
      <c r="C1229" s="29">
        <v>45629</v>
      </c>
      <c r="D1229" t="s">
        <v>157</v>
      </c>
      <c r="E1229" t="s">
        <v>88</v>
      </c>
      <c r="F1229">
        <v>5</v>
      </c>
      <c r="G1229">
        <v>2</v>
      </c>
      <c r="H1229" t="s">
        <v>25</v>
      </c>
      <c r="I1229" t="s">
        <v>26</v>
      </c>
      <c r="J1229" t="s">
        <v>37</v>
      </c>
      <c r="K1229" t="str">
        <f t="shared" si="45"/>
        <v>oedothorax.retusus</v>
      </c>
      <c r="O1229" s="1">
        <v>5</v>
      </c>
      <c r="S1229" s="31">
        <f t="shared" si="46"/>
        <v>5</v>
      </c>
    </row>
    <row r="1230" spans="1:19" ht="15" customHeight="1" x14ac:dyDescent="0.25">
      <c r="A1230">
        <v>1168</v>
      </c>
      <c r="B1230" s="29">
        <v>45084</v>
      </c>
      <c r="C1230" s="29">
        <v>45629</v>
      </c>
      <c r="D1230" t="s">
        <v>157</v>
      </c>
      <c r="E1230" t="s">
        <v>88</v>
      </c>
      <c r="F1230">
        <v>5</v>
      </c>
      <c r="G1230">
        <v>2</v>
      </c>
      <c r="H1230" t="s">
        <v>25</v>
      </c>
      <c r="I1230" t="s">
        <v>35</v>
      </c>
      <c r="J1230" t="s">
        <v>36</v>
      </c>
      <c r="K1230" t="str">
        <f t="shared" si="45"/>
        <v>gongylidiellum.vivum</v>
      </c>
      <c r="M1230" s="4">
        <v>5</v>
      </c>
      <c r="S1230" s="31">
        <f t="shared" si="46"/>
        <v>5</v>
      </c>
    </row>
    <row r="1231" spans="1:19" ht="15" customHeight="1" x14ac:dyDescent="0.25">
      <c r="A1231">
        <v>1168</v>
      </c>
      <c r="B1231" s="29">
        <v>45084</v>
      </c>
      <c r="C1231" s="29">
        <v>45629</v>
      </c>
      <c r="D1231" t="s">
        <v>157</v>
      </c>
      <c r="E1231" t="s">
        <v>88</v>
      </c>
      <c r="F1231">
        <v>5</v>
      </c>
      <c r="G1231">
        <v>2</v>
      </c>
      <c r="H1231" t="s">
        <v>25</v>
      </c>
      <c r="I1231" t="s">
        <v>45</v>
      </c>
      <c r="J1231" t="s">
        <v>46</v>
      </c>
      <c r="K1231" t="str">
        <f t="shared" si="45"/>
        <v>tenuiphantes.tenuis</v>
      </c>
      <c r="O1231" s="1">
        <v>2</v>
      </c>
      <c r="S1231" s="31">
        <f t="shared" si="46"/>
        <v>2</v>
      </c>
    </row>
    <row r="1232" spans="1:19" ht="15" customHeight="1" x14ac:dyDescent="0.25">
      <c r="A1232">
        <v>1168</v>
      </c>
      <c r="B1232" s="29">
        <v>45084</v>
      </c>
      <c r="C1232" s="29">
        <v>45629</v>
      </c>
      <c r="D1232" t="s">
        <v>157</v>
      </c>
      <c r="E1232" t="s">
        <v>88</v>
      </c>
      <c r="F1232">
        <v>5</v>
      </c>
      <c r="G1232">
        <v>2</v>
      </c>
      <c r="H1232" t="s">
        <v>25</v>
      </c>
      <c r="I1232" t="s">
        <v>31</v>
      </c>
      <c r="J1232" t="s">
        <v>32</v>
      </c>
      <c r="K1232" t="str">
        <f t="shared" si="45"/>
        <v>savignia.frontata</v>
      </c>
      <c r="M1232" s="4">
        <v>1</v>
      </c>
      <c r="S1232" s="31">
        <f t="shared" si="46"/>
        <v>1</v>
      </c>
    </row>
    <row r="1233" spans="1:19" ht="15" customHeight="1" x14ac:dyDescent="0.25">
      <c r="A1233">
        <v>1168</v>
      </c>
      <c r="B1233" s="29">
        <v>45084</v>
      </c>
      <c r="C1233" s="29">
        <v>45629</v>
      </c>
      <c r="D1233" t="s">
        <v>157</v>
      </c>
      <c r="E1233" t="s">
        <v>88</v>
      </c>
      <c r="F1233">
        <v>5</v>
      </c>
      <c r="G1233">
        <v>2</v>
      </c>
      <c r="H1233" t="s">
        <v>25</v>
      </c>
      <c r="I1233" t="s">
        <v>26</v>
      </c>
      <c r="J1233" t="s">
        <v>27</v>
      </c>
      <c r="K1233" t="str">
        <f t="shared" si="45"/>
        <v>oedothorax.fuscus</v>
      </c>
      <c r="O1233" s="1">
        <v>2</v>
      </c>
      <c r="S1233" s="31">
        <f t="shared" si="46"/>
        <v>2</v>
      </c>
    </row>
    <row r="1234" spans="1:19" ht="15" customHeight="1" x14ac:dyDescent="0.25">
      <c r="A1234">
        <v>1168</v>
      </c>
      <c r="B1234" s="29">
        <v>45084</v>
      </c>
      <c r="C1234" s="29">
        <v>45629</v>
      </c>
      <c r="D1234" t="s">
        <v>157</v>
      </c>
      <c r="E1234" t="s">
        <v>88</v>
      </c>
      <c r="F1234">
        <v>5</v>
      </c>
      <c r="G1234">
        <v>2</v>
      </c>
      <c r="H1234" t="s">
        <v>25</v>
      </c>
      <c r="I1234" t="s">
        <v>124</v>
      </c>
      <c r="J1234" t="s">
        <v>125</v>
      </c>
      <c r="K1234" t="str">
        <f t="shared" si="45"/>
        <v>dismodicus.bifrons</v>
      </c>
      <c r="O1234" s="1">
        <v>1</v>
      </c>
      <c r="S1234" s="31">
        <f t="shared" si="46"/>
        <v>1</v>
      </c>
    </row>
    <row r="1235" spans="1:19" ht="15" customHeight="1" x14ac:dyDescent="0.25">
      <c r="A1235">
        <v>1246</v>
      </c>
      <c r="B1235" s="29">
        <v>45085</v>
      </c>
      <c r="C1235" s="29">
        <v>45506</v>
      </c>
      <c r="D1235" t="s">
        <v>159</v>
      </c>
      <c r="E1235" t="s">
        <v>88</v>
      </c>
      <c r="F1235">
        <v>1</v>
      </c>
      <c r="G1235">
        <v>2</v>
      </c>
      <c r="H1235" t="s">
        <v>28</v>
      </c>
      <c r="I1235" t="s">
        <v>29</v>
      </c>
      <c r="J1235" t="s">
        <v>30</v>
      </c>
      <c r="K1235" t="str">
        <f t="shared" si="45"/>
        <v>pachygnatha.degeeri</v>
      </c>
      <c r="O1235" s="1">
        <v>2</v>
      </c>
      <c r="S1235" s="2">
        <f t="shared" si="46"/>
        <v>2</v>
      </c>
    </row>
    <row r="1236" spans="1:19" ht="15" customHeight="1" x14ac:dyDescent="0.25">
      <c r="A1236">
        <v>1246</v>
      </c>
      <c r="B1236" s="29">
        <v>45085</v>
      </c>
      <c r="C1236" s="29">
        <v>45506</v>
      </c>
      <c r="D1236" t="s">
        <v>159</v>
      </c>
      <c r="E1236" t="s">
        <v>88</v>
      </c>
      <c r="F1236">
        <v>1</v>
      </c>
      <c r="G1236">
        <v>2</v>
      </c>
      <c r="H1236" t="s">
        <v>21</v>
      </c>
      <c r="I1236" t="s">
        <v>22</v>
      </c>
      <c r="J1236" t="s">
        <v>23</v>
      </c>
      <c r="K1236" t="str">
        <f t="shared" si="45"/>
        <v>pardosa.pullata</v>
      </c>
      <c r="M1236" s="4">
        <v>10</v>
      </c>
      <c r="S1236" s="2">
        <f t="shared" si="46"/>
        <v>10</v>
      </c>
    </row>
    <row r="1237" spans="1:19" ht="15" customHeight="1" x14ac:dyDescent="0.25">
      <c r="A1237">
        <v>1246</v>
      </c>
      <c r="B1237" s="29">
        <v>45085</v>
      </c>
      <c r="C1237" s="29">
        <v>45506</v>
      </c>
      <c r="D1237" t="s">
        <v>159</v>
      </c>
      <c r="E1237" t="s">
        <v>88</v>
      </c>
      <c r="F1237">
        <v>1</v>
      </c>
      <c r="G1237">
        <v>2</v>
      </c>
      <c r="H1237" t="s">
        <v>21</v>
      </c>
      <c r="I1237" t="s">
        <v>22</v>
      </c>
      <c r="J1237" t="s">
        <v>76</v>
      </c>
      <c r="K1237" t="str">
        <f t="shared" si="45"/>
        <v>pardosa.amentata</v>
      </c>
      <c r="M1237" s="4">
        <v>1</v>
      </c>
      <c r="S1237" s="31">
        <f t="shared" si="46"/>
        <v>1</v>
      </c>
    </row>
    <row r="1238" spans="1:19" ht="15" customHeight="1" x14ac:dyDescent="0.25">
      <c r="A1238">
        <v>1246</v>
      </c>
      <c r="B1238" s="29">
        <v>45085</v>
      </c>
      <c r="C1238" s="29">
        <v>45506</v>
      </c>
      <c r="D1238" t="s">
        <v>159</v>
      </c>
      <c r="E1238" t="s">
        <v>88</v>
      </c>
      <c r="F1238">
        <v>1</v>
      </c>
      <c r="G1238">
        <v>2</v>
      </c>
      <c r="H1238" t="s">
        <v>49</v>
      </c>
      <c r="I1238" t="s">
        <v>49</v>
      </c>
      <c r="J1238" t="s">
        <v>16</v>
      </c>
      <c r="K1238" t="str">
        <f t="shared" si="45"/>
        <v>immature.immature</v>
      </c>
      <c r="Q1238" s="28">
        <v>1</v>
      </c>
      <c r="S1238" s="31">
        <f t="shared" si="46"/>
        <v>1</v>
      </c>
    </row>
    <row r="1239" spans="1:19" ht="15" customHeight="1" x14ac:dyDescent="0.25">
      <c r="A1239">
        <v>1246</v>
      </c>
      <c r="B1239" s="29">
        <v>45085</v>
      </c>
      <c r="C1239" s="29">
        <v>45506</v>
      </c>
      <c r="D1239" t="s">
        <v>159</v>
      </c>
      <c r="E1239" t="s">
        <v>88</v>
      </c>
      <c r="F1239">
        <v>1</v>
      </c>
      <c r="G1239">
        <v>2</v>
      </c>
      <c r="H1239" t="s">
        <v>25</v>
      </c>
      <c r="I1239" t="s">
        <v>26</v>
      </c>
      <c r="J1239" t="s">
        <v>37</v>
      </c>
      <c r="K1239" t="str">
        <f t="shared" si="45"/>
        <v>oedothorax.retusus</v>
      </c>
      <c r="M1239" s="4">
        <v>11</v>
      </c>
      <c r="O1239" s="1">
        <v>8</v>
      </c>
      <c r="S1239" s="31">
        <f t="shared" si="46"/>
        <v>19</v>
      </c>
    </row>
    <row r="1240" spans="1:19" ht="15" customHeight="1" x14ac:dyDescent="0.25">
      <c r="A1240">
        <v>1246</v>
      </c>
      <c r="B1240" s="29">
        <v>45085</v>
      </c>
      <c r="C1240" s="29">
        <v>45506</v>
      </c>
      <c r="D1240" t="s">
        <v>159</v>
      </c>
      <c r="E1240" t="s">
        <v>88</v>
      </c>
      <c r="F1240">
        <v>1</v>
      </c>
      <c r="G1240">
        <v>2</v>
      </c>
      <c r="H1240" t="s">
        <v>25</v>
      </c>
      <c r="I1240" t="s">
        <v>79</v>
      </c>
      <c r="J1240" t="s">
        <v>80</v>
      </c>
      <c r="K1240" t="str">
        <f t="shared" si="45"/>
        <v>hypomma.bituberculatum</v>
      </c>
      <c r="M1240" s="4">
        <v>1</v>
      </c>
      <c r="N1240">
        <v>1</v>
      </c>
      <c r="S1240" s="31">
        <f t="shared" si="46"/>
        <v>1</v>
      </c>
    </row>
    <row r="1241" spans="1:19" ht="15" customHeight="1" x14ac:dyDescent="0.25">
      <c r="A1241">
        <v>1246</v>
      </c>
      <c r="B1241" s="29">
        <v>45085</v>
      </c>
      <c r="C1241" s="29">
        <v>45506</v>
      </c>
      <c r="D1241" t="s">
        <v>159</v>
      </c>
      <c r="E1241" t="s">
        <v>88</v>
      </c>
      <c r="F1241">
        <v>1</v>
      </c>
      <c r="G1241">
        <v>2</v>
      </c>
      <c r="H1241" t="s">
        <v>25</v>
      </c>
      <c r="I1241" t="s">
        <v>38</v>
      </c>
      <c r="J1241" t="s">
        <v>39</v>
      </c>
      <c r="K1241" t="str">
        <f t="shared" si="45"/>
        <v>bathyphantes.gracilis</v>
      </c>
      <c r="M1241" s="4">
        <v>1</v>
      </c>
      <c r="N1241">
        <v>1</v>
      </c>
      <c r="S1241" s="2">
        <f t="shared" si="46"/>
        <v>1</v>
      </c>
    </row>
    <row r="1242" spans="1:19" ht="15" customHeight="1" x14ac:dyDescent="0.25">
      <c r="A1242">
        <v>1246</v>
      </c>
      <c r="B1242" s="29">
        <v>45085</v>
      </c>
      <c r="C1242" s="29">
        <v>45506</v>
      </c>
      <c r="D1242" t="s">
        <v>159</v>
      </c>
      <c r="E1242" t="s">
        <v>88</v>
      </c>
      <c r="F1242">
        <v>1</v>
      </c>
      <c r="G1242">
        <v>2</v>
      </c>
      <c r="H1242" t="s">
        <v>25</v>
      </c>
      <c r="I1242" t="s">
        <v>26</v>
      </c>
      <c r="J1242" t="s">
        <v>27</v>
      </c>
      <c r="K1242" t="str">
        <f t="shared" si="45"/>
        <v>oedothorax.fuscus</v>
      </c>
      <c r="O1242" s="1">
        <v>3</v>
      </c>
      <c r="S1242" s="2">
        <f t="shared" si="46"/>
        <v>3</v>
      </c>
    </row>
    <row r="1243" spans="1:19" ht="15" customHeight="1" x14ac:dyDescent="0.25">
      <c r="A1243">
        <v>1249</v>
      </c>
      <c r="B1243" s="29">
        <v>45085</v>
      </c>
      <c r="C1243" s="29">
        <v>45506</v>
      </c>
      <c r="D1243" t="s">
        <v>159</v>
      </c>
      <c r="E1243" t="s">
        <v>88</v>
      </c>
      <c r="F1243">
        <v>2</v>
      </c>
      <c r="G1243">
        <v>2</v>
      </c>
      <c r="H1243" t="s">
        <v>28</v>
      </c>
      <c r="I1243" t="s">
        <v>29</v>
      </c>
      <c r="J1243" t="s">
        <v>112</v>
      </c>
      <c r="K1243" t="str">
        <f t="shared" si="45"/>
        <v>pachygnatha.clercki</v>
      </c>
      <c r="M1243" s="4">
        <v>1</v>
      </c>
      <c r="N1243">
        <v>1</v>
      </c>
      <c r="S1243" s="31">
        <f t="shared" si="46"/>
        <v>1</v>
      </c>
    </row>
    <row r="1244" spans="1:19" ht="15" customHeight="1" x14ac:dyDescent="0.25">
      <c r="A1244">
        <v>1249</v>
      </c>
      <c r="B1244" s="29">
        <v>45085</v>
      </c>
      <c r="C1244" s="29">
        <v>45506</v>
      </c>
      <c r="D1244" t="s">
        <v>159</v>
      </c>
      <c r="E1244" t="s">
        <v>88</v>
      </c>
      <c r="F1244">
        <v>2</v>
      </c>
      <c r="G1244">
        <v>2</v>
      </c>
      <c r="H1244" t="s">
        <v>28</v>
      </c>
      <c r="I1244" t="s">
        <v>29</v>
      </c>
      <c r="J1244" t="s">
        <v>30</v>
      </c>
      <c r="K1244" t="str">
        <f t="shared" si="45"/>
        <v>pachygnatha.degeeri</v>
      </c>
      <c r="M1244" s="4">
        <v>3</v>
      </c>
      <c r="O1244" s="1">
        <v>5</v>
      </c>
      <c r="S1244" s="31">
        <f t="shared" si="46"/>
        <v>8</v>
      </c>
    </row>
    <row r="1245" spans="1:19" ht="15" customHeight="1" x14ac:dyDescent="0.25">
      <c r="A1245">
        <v>1249</v>
      </c>
      <c r="B1245" s="29">
        <v>45085</v>
      </c>
      <c r="C1245" s="29">
        <v>45506</v>
      </c>
      <c r="D1245" t="s">
        <v>159</v>
      </c>
      <c r="E1245" t="s">
        <v>88</v>
      </c>
      <c r="F1245">
        <v>2</v>
      </c>
      <c r="G1245">
        <v>2</v>
      </c>
      <c r="H1245" t="s">
        <v>21</v>
      </c>
      <c r="I1245" t="s">
        <v>22</v>
      </c>
      <c r="J1245" t="s">
        <v>24</v>
      </c>
      <c r="K1245" t="str">
        <f t="shared" si="45"/>
        <v>pardosa.palustris</v>
      </c>
      <c r="O1245" s="1">
        <v>2</v>
      </c>
      <c r="P1245">
        <v>1</v>
      </c>
      <c r="S1245" s="31">
        <f t="shared" si="46"/>
        <v>2</v>
      </c>
    </row>
    <row r="1246" spans="1:19" ht="15" customHeight="1" x14ac:dyDescent="0.25">
      <c r="A1246">
        <v>1249</v>
      </c>
      <c r="B1246" s="29">
        <v>45085</v>
      </c>
      <c r="C1246" s="29">
        <v>45506</v>
      </c>
      <c r="D1246" t="s">
        <v>159</v>
      </c>
      <c r="E1246" t="s">
        <v>88</v>
      </c>
      <c r="F1246">
        <v>2</v>
      </c>
      <c r="G1246">
        <v>2</v>
      </c>
      <c r="H1246" t="s">
        <v>21</v>
      </c>
      <c r="I1246" t="s">
        <v>22</v>
      </c>
      <c r="J1246" t="s">
        <v>76</v>
      </c>
      <c r="K1246" t="str">
        <f t="shared" si="45"/>
        <v>pardosa.amentata</v>
      </c>
      <c r="M1246" s="4">
        <v>2</v>
      </c>
      <c r="S1246" s="31">
        <f t="shared" si="46"/>
        <v>2</v>
      </c>
    </row>
    <row r="1247" spans="1:19" ht="15" customHeight="1" x14ac:dyDescent="0.25">
      <c r="A1247">
        <v>1249</v>
      </c>
      <c r="B1247" s="29">
        <v>45085</v>
      </c>
      <c r="C1247" s="29">
        <v>45506</v>
      </c>
      <c r="D1247" t="s">
        <v>159</v>
      </c>
      <c r="E1247" t="s">
        <v>88</v>
      </c>
      <c r="F1247">
        <v>2</v>
      </c>
      <c r="G1247">
        <v>2</v>
      </c>
      <c r="H1247" t="s">
        <v>21</v>
      </c>
      <c r="I1247" t="s">
        <v>22</v>
      </c>
      <c r="J1247" t="s">
        <v>23</v>
      </c>
      <c r="K1247" t="str">
        <f t="shared" si="45"/>
        <v>pardosa.pullata</v>
      </c>
      <c r="M1247" s="4">
        <v>4</v>
      </c>
      <c r="O1247" s="1">
        <v>1</v>
      </c>
      <c r="S1247" s="31">
        <f t="shared" si="46"/>
        <v>5</v>
      </c>
    </row>
    <row r="1248" spans="1:19" ht="15" customHeight="1" x14ac:dyDescent="0.25">
      <c r="A1248">
        <v>1249</v>
      </c>
      <c r="B1248" s="29">
        <v>45085</v>
      </c>
      <c r="C1248" s="29">
        <v>45506</v>
      </c>
      <c r="D1248" t="s">
        <v>159</v>
      </c>
      <c r="E1248" t="s">
        <v>88</v>
      </c>
      <c r="F1248">
        <v>2</v>
      </c>
      <c r="G1248">
        <v>2</v>
      </c>
      <c r="H1248" t="s">
        <v>25</v>
      </c>
      <c r="I1248" t="s">
        <v>26</v>
      </c>
      <c r="J1248" t="s">
        <v>37</v>
      </c>
      <c r="K1248" t="str">
        <f t="shared" si="45"/>
        <v>oedothorax.retusus</v>
      </c>
      <c r="M1248" s="4">
        <v>3</v>
      </c>
      <c r="O1248" s="1">
        <v>12</v>
      </c>
      <c r="S1248" s="31">
        <f t="shared" si="46"/>
        <v>15</v>
      </c>
    </row>
    <row r="1249" spans="1:19" ht="15" customHeight="1" x14ac:dyDescent="0.25">
      <c r="A1249">
        <v>1249</v>
      </c>
      <c r="B1249" s="29">
        <v>45085</v>
      </c>
      <c r="C1249" s="29">
        <v>45506</v>
      </c>
      <c r="D1249" t="s">
        <v>159</v>
      </c>
      <c r="E1249" t="s">
        <v>88</v>
      </c>
      <c r="F1249">
        <v>2</v>
      </c>
      <c r="G1249">
        <v>2</v>
      </c>
      <c r="H1249" t="s">
        <v>47</v>
      </c>
      <c r="I1249" t="s">
        <v>41</v>
      </c>
      <c r="J1249" t="s">
        <v>41</v>
      </c>
      <c r="K1249" t="str">
        <f t="shared" si="45"/>
        <v>damaged.damaged</v>
      </c>
      <c r="R1249" s="27">
        <v>1</v>
      </c>
      <c r="S1249" s="31">
        <f t="shared" si="46"/>
        <v>1</v>
      </c>
    </row>
    <row r="1250" spans="1:19" ht="15" customHeight="1" x14ac:dyDescent="0.25">
      <c r="A1250">
        <v>1249</v>
      </c>
      <c r="B1250" s="29">
        <v>45085</v>
      </c>
      <c r="C1250" s="29">
        <v>45506</v>
      </c>
      <c r="D1250" t="s">
        <v>159</v>
      </c>
      <c r="E1250" t="s">
        <v>88</v>
      </c>
      <c r="F1250">
        <v>2</v>
      </c>
      <c r="G1250">
        <v>2</v>
      </c>
      <c r="H1250" t="s">
        <v>25</v>
      </c>
      <c r="I1250" t="s">
        <v>31</v>
      </c>
      <c r="J1250" t="s">
        <v>32</v>
      </c>
      <c r="K1250" t="str">
        <f t="shared" si="45"/>
        <v>savignia.frontata</v>
      </c>
      <c r="O1250" s="1">
        <v>1</v>
      </c>
      <c r="S1250" s="2">
        <f t="shared" si="46"/>
        <v>1</v>
      </c>
    </row>
    <row r="1251" spans="1:19" ht="15" customHeight="1" x14ac:dyDescent="0.25">
      <c r="A1251">
        <v>1249</v>
      </c>
      <c r="B1251" s="29">
        <v>45085</v>
      </c>
      <c r="C1251" s="29">
        <v>45506</v>
      </c>
      <c r="D1251" t="s">
        <v>159</v>
      </c>
      <c r="E1251" t="s">
        <v>88</v>
      </c>
      <c r="F1251">
        <v>2</v>
      </c>
      <c r="G1251">
        <v>2</v>
      </c>
      <c r="H1251" t="s">
        <v>49</v>
      </c>
      <c r="I1251" t="s">
        <v>49</v>
      </c>
      <c r="J1251" t="s">
        <v>16</v>
      </c>
      <c r="K1251" t="str">
        <f t="shared" si="45"/>
        <v>immature.immature</v>
      </c>
      <c r="Q1251" s="28">
        <v>1</v>
      </c>
      <c r="S1251" s="2">
        <f t="shared" si="46"/>
        <v>1</v>
      </c>
    </row>
    <row r="1252" spans="1:19" ht="15" customHeight="1" x14ac:dyDescent="0.25">
      <c r="A1252">
        <v>1252</v>
      </c>
      <c r="B1252" s="29">
        <v>45085</v>
      </c>
      <c r="C1252" s="29">
        <v>45506</v>
      </c>
      <c r="D1252" t="s">
        <v>159</v>
      </c>
      <c r="E1252" t="s">
        <v>88</v>
      </c>
      <c r="F1252">
        <v>3</v>
      </c>
      <c r="G1252">
        <v>2</v>
      </c>
      <c r="H1252" t="s">
        <v>28</v>
      </c>
      <c r="I1252" t="s">
        <v>29</v>
      </c>
      <c r="J1252" t="s">
        <v>30</v>
      </c>
      <c r="K1252" t="str">
        <f t="shared" si="45"/>
        <v>pachygnatha.degeeri</v>
      </c>
      <c r="M1252" s="4">
        <v>3</v>
      </c>
      <c r="O1252" s="1">
        <v>3</v>
      </c>
      <c r="S1252" s="31">
        <f t="shared" si="46"/>
        <v>6</v>
      </c>
    </row>
    <row r="1253" spans="1:19" ht="15" customHeight="1" x14ac:dyDescent="0.25">
      <c r="A1253">
        <v>1252</v>
      </c>
      <c r="B1253" s="29">
        <v>45085</v>
      </c>
      <c r="C1253" s="29">
        <v>45506</v>
      </c>
      <c r="D1253" t="s">
        <v>159</v>
      </c>
      <c r="E1253" t="s">
        <v>88</v>
      </c>
      <c r="F1253">
        <v>3</v>
      </c>
      <c r="G1253">
        <v>2</v>
      </c>
      <c r="H1253" t="s">
        <v>21</v>
      </c>
      <c r="I1253" t="s">
        <v>22</v>
      </c>
      <c r="J1253" t="s">
        <v>23</v>
      </c>
      <c r="K1253" t="str">
        <f t="shared" si="45"/>
        <v>pardosa.pullata</v>
      </c>
      <c r="M1253" s="4">
        <v>10</v>
      </c>
      <c r="S1253" s="31">
        <f t="shared" si="46"/>
        <v>10</v>
      </c>
    </row>
    <row r="1254" spans="1:19" ht="15" customHeight="1" x14ac:dyDescent="0.25">
      <c r="A1254">
        <v>1252</v>
      </c>
      <c r="B1254" s="29">
        <v>45085</v>
      </c>
      <c r="C1254" s="29">
        <v>45506</v>
      </c>
      <c r="D1254" t="s">
        <v>159</v>
      </c>
      <c r="E1254" t="s">
        <v>88</v>
      </c>
      <c r="F1254">
        <v>3</v>
      </c>
      <c r="G1254">
        <v>2</v>
      </c>
      <c r="H1254" t="s">
        <v>21</v>
      </c>
      <c r="I1254" t="s">
        <v>22</v>
      </c>
      <c r="J1254" t="s">
        <v>24</v>
      </c>
      <c r="K1254" t="str">
        <f t="shared" si="45"/>
        <v>pardosa.palustris</v>
      </c>
      <c r="M1254" s="4">
        <v>1</v>
      </c>
      <c r="N1254">
        <v>1</v>
      </c>
      <c r="S1254" s="31">
        <f t="shared" si="46"/>
        <v>1</v>
      </c>
    </row>
    <row r="1255" spans="1:19" ht="15" customHeight="1" x14ac:dyDescent="0.25">
      <c r="A1255">
        <v>1252</v>
      </c>
      <c r="B1255" s="29">
        <v>45085</v>
      </c>
      <c r="C1255" s="29">
        <v>45506</v>
      </c>
      <c r="D1255" t="s">
        <v>159</v>
      </c>
      <c r="E1255" t="s">
        <v>88</v>
      </c>
      <c r="F1255">
        <v>3</v>
      </c>
      <c r="G1255">
        <v>2</v>
      </c>
      <c r="H1255" t="s">
        <v>21</v>
      </c>
      <c r="I1255" t="s">
        <v>22</v>
      </c>
      <c r="J1255" t="s">
        <v>76</v>
      </c>
      <c r="K1255" t="str">
        <f t="shared" si="45"/>
        <v>pardosa.amentata</v>
      </c>
      <c r="M1255" s="4">
        <v>2</v>
      </c>
      <c r="S1255" s="31">
        <f t="shared" si="46"/>
        <v>2</v>
      </c>
    </row>
    <row r="1256" spans="1:19" ht="15" customHeight="1" x14ac:dyDescent="0.25">
      <c r="A1256">
        <v>1252</v>
      </c>
      <c r="B1256" s="29">
        <v>45085</v>
      </c>
      <c r="C1256" s="29">
        <v>45506</v>
      </c>
      <c r="D1256" t="s">
        <v>159</v>
      </c>
      <c r="E1256" t="s">
        <v>88</v>
      </c>
      <c r="F1256">
        <v>3</v>
      </c>
      <c r="G1256">
        <v>2</v>
      </c>
      <c r="H1256" t="s">
        <v>25</v>
      </c>
      <c r="I1256" t="s">
        <v>26</v>
      </c>
      <c r="J1256" t="s">
        <v>27</v>
      </c>
      <c r="K1256" t="str">
        <f t="shared" si="45"/>
        <v>oedothorax.fuscus</v>
      </c>
      <c r="O1256" s="1">
        <v>3</v>
      </c>
      <c r="S1256" s="31">
        <f t="shared" si="46"/>
        <v>3</v>
      </c>
    </row>
    <row r="1257" spans="1:19" ht="15" customHeight="1" x14ac:dyDescent="0.25">
      <c r="A1257">
        <v>1252</v>
      </c>
      <c r="B1257" s="29">
        <v>45085</v>
      </c>
      <c r="C1257" s="29">
        <v>45506</v>
      </c>
      <c r="D1257" t="s">
        <v>159</v>
      </c>
      <c r="E1257" t="s">
        <v>88</v>
      </c>
      <c r="F1257">
        <v>3</v>
      </c>
      <c r="G1257">
        <v>2</v>
      </c>
      <c r="H1257" t="s">
        <v>25</v>
      </c>
      <c r="I1257" t="s">
        <v>26</v>
      </c>
      <c r="J1257" t="s">
        <v>37</v>
      </c>
      <c r="K1257" t="str">
        <f t="shared" si="45"/>
        <v>oedothorax.retusus</v>
      </c>
      <c r="M1257" s="4">
        <v>2</v>
      </c>
      <c r="O1257" s="1">
        <v>8</v>
      </c>
      <c r="S1257" s="31">
        <f t="shared" si="46"/>
        <v>10</v>
      </c>
    </row>
    <row r="1258" spans="1:19" ht="15" customHeight="1" x14ac:dyDescent="0.25">
      <c r="A1258">
        <v>1252</v>
      </c>
      <c r="B1258" s="29">
        <v>45085</v>
      </c>
      <c r="C1258" s="29">
        <v>45506</v>
      </c>
      <c r="D1258" t="s">
        <v>159</v>
      </c>
      <c r="E1258" t="s">
        <v>88</v>
      </c>
      <c r="F1258">
        <v>3</v>
      </c>
      <c r="G1258">
        <v>2</v>
      </c>
      <c r="H1258" t="s">
        <v>25</v>
      </c>
      <c r="I1258" t="s">
        <v>62</v>
      </c>
      <c r="J1258" t="s">
        <v>63</v>
      </c>
      <c r="K1258" t="str">
        <f t="shared" si="45"/>
        <v>walckenaeria.vigilax</v>
      </c>
      <c r="M1258" s="4">
        <v>2</v>
      </c>
      <c r="N1258">
        <v>1</v>
      </c>
      <c r="S1258" s="31">
        <f t="shared" si="46"/>
        <v>2</v>
      </c>
    </row>
    <row r="1259" spans="1:19" ht="15" customHeight="1" x14ac:dyDescent="0.25">
      <c r="A1259">
        <v>1252</v>
      </c>
      <c r="B1259" s="29">
        <v>45085</v>
      </c>
      <c r="C1259" s="29">
        <v>45506</v>
      </c>
      <c r="D1259" t="s">
        <v>159</v>
      </c>
      <c r="E1259" t="s">
        <v>88</v>
      </c>
      <c r="F1259">
        <v>3</v>
      </c>
      <c r="G1259">
        <v>2</v>
      </c>
      <c r="H1259" t="s">
        <v>25</v>
      </c>
      <c r="I1259" t="s">
        <v>31</v>
      </c>
      <c r="J1259" t="s">
        <v>32</v>
      </c>
      <c r="K1259" t="str">
        <f t="shared" si="45"/>
        <v>savignia.frontata</v>
      </c>
      <c r="M1259" s="4">
        <v>2</v>
      </c>
      <c r="O1259" s="1">
        <v>3</v>
      </c>
      <c r="S1259" s="2">
        <f t="shared" si="46"/>
        <v>5</v>
      </c>
    </row>
    <row r="1260" spans="1:19" ht="15" customHeight="1" x14ac:dyDescent="0.25">
      <c r="A1260">
        <v>1252</v>
      </c>
      <c r="B1260" s="29">
        <v>45085</v>
      </c>
      <c r="C1260" s="29">
        <v>45506</v>
      </c>
      <c r="D1260" t="s">
        <v>159</v>
      </c>
      <c r="E1260" t="s">
        <v>88</v>
      </c>
      <c r="F1260">
        <v>3</v>
      </c>
      <c r="G1260">
        <v>2</v>
      </c>
      <c r="H1260" t="s">
        <v>25</v>
      </c>
      <c r="I1260" t="s">
        <v>38</v>
      </c>
      <c r="J1260" t="s">
        <v>39</v>
      </c>
      <c r="K1260" t="str">
        <f t="shared" si="45"/>
        <v>bathyphantes.gracilis</v>
      </c>
      <c r="M1260" s="4">
        <v>1</v>
      </c>
      <c r="N1260">
        <v>1</v>
      </c>
      <c r="S1260" s="2">
        <f t="shared" si="46"/>
        <v>1</v>
      </c>
    </row>
    <row r="1261" spans="1:19" ht="15" customHeight="1" x14ac:dyDescent="0.25">
      <c r="A1261">
        <v>1255</v>
      </c>
      <c r="B1261" s="29">
        <v>45085</v>
      </c>
      <c r="C1261" s="29">
        <v>45629</v>
      </c>
      <c r="D1261" t="s">
        <v>159</v>
      </c>
      <c r="E1261" t="s">
        <v>88</v>
      </c>
      <c r="F1261">
        <v>4</v>
      </c>
      <c r="G1261">
        <v>2</v>
      </c>
      <c r="H1261" t="s">
        <v>21</v>
      </c>
      <c r="I1261" t="s">
        <v>22</v>
      </c>
      <c r="J1261" t="s">
        <v>23</v>
      </c>
      <c r="K1261" t="str">
        <f t="shared" si="45"/>
        <v>pardosa.pullata</v>
      </c>
      <c r="M1261" s="4">
        <v>17</v>
      </c>
      <c r="O1261" s="1">
        <v>1</v>
      </c>
      <c r="S1261" s="31">
        <f t="shared" si="46"/>
        <v>18</v>
      </c>
    </row>
    <row r="1262" spans="1:19" ht="15" customHeight="1" x14ac:dyDescent="0.25">
      <c r="A1262">
        <v>1255</v>
      </c>
      <c r="B1262" s="29">
        <v>45085</v>
      </c>
      <c r="C1262" s="29">
        <v>45629</v>
      </c>
      <c r="D1262" t="s">
        <v>159</v>
      </c>
      <c r="E1262" t="s">
        <v>88</v>
      </c>
      <c r="F1262">
        <v>4</v>
      </c>
      <c r="G1262">
        <v>2</v>
      </c>
      <c r="H1262" t="s">
        <v>21</v>
      </c>
      <c r="I1262" t="s">
        <v>22</v>
      </c>
      <c r="J1262" t="s">
        <v>24</v>
      </c>
      <c r="K1262" t="str">
        <f t="shared" si="45"/>
        <v>pardosa.palustris</v>
      </c>
      <c r="M1262" s="4">
        <v>3</v>
      </c>
      <c r="O1262" s="1">
        <v>1</v>
      </c>
      <c r="S1262" s="31">
        <f t="shared" si="46"/>
        <v>4</v>
      </c>
    </row>
    <row r="1263" spans="1:19" ht="15" customHeight="1" x14ac:dyDescent="0.25">
      <c r="A1263">
        <v>1255</v>
      </c>
      <c r="B1263" s="29">
        <v>45085</v>
      </c>
      <c r="C1263" s="29">
        <v>45629</v>
      </c>
      <c r="D1263" t="s">
        <v>159</v>
      </c>
      <c r="E1263" t="s">
        <v>88</v>
      </c>
      <c r="F1263">
        <v>4</v>
      </c>
      <c r="G1263">
        <v>2</v>
      </c>
      <c r="H1263" t="s">
        <v>21</v>
      </c>
      <c r="I1263" t="s">
        <v>22</v>
      </c>
      <c r="J1263" t="s">
        <v>76</v>
      </c>
      <c r="K1263" t="str">
        <f t="shared" si="45"/>
        <v>pardosa.amentata</v>
      </c>
      <c r="M1263" s="4">
        <v>1</v>
      </c>
      <c r="S1263" s="31">
        <f t="shared" si="46"/>
        <v>1</v>
      </c>
    </row>
    <row r="1264" spans="1:19" ht="15" customHeight="1" x14ac:dyDescent="0.25">
      <c r="A1264">
        <v>1255</v>
      </c>
      <c r="B1264" s="29">
        <v>45085</v>
      </c>
      <c r="C1264" s="29">
        <v>45629</v>
      </c>
      <c r="D1264" t="s">
        <v>159</v>
      </c>
      <c r="E1264" t="s">
        <v>88</v>
      </c>
      <c r="F1264">
        <v>4</v>
      </c>
      <c r="G1264">
        <v>2</v>
      </c>
      <c r="H1264" t="s">
        <v>28</v>
      </c>
      <c r="I1264" t="s">
        <v>29</v>
      </c>
      <c r="J1264" t="s">
        <v>30</v>
      </c>
      <c r="K1264" t="str">
        <f t="shared" si="45"/>
        <v>pachygnatha.degeeri</v>
      </c>
      <c r="M1264" s="4">
        <v>3</v>
      </c>
      <c r="O1264" s="1">
        <v>7</v>
      </c>
      <c r="S1264" s="31">
        <f t="shared" si="46"/>
        <v>10</v>
      </c>
    </row>
    <row r="1265" spans="1:19" ht="15" customHeight="1" x14ac:dyDescent="0.25">
      <c r="A1265">
        <v>1255</v>
      </c>
      <c r="B1265" s="29">
        <v>45085</v>
      </c>
      <c r="C1265" s="29">
        <v>45629</v>
      </c>
      <c r="D1265" t="s">
        <v>159</v>
      </c>
      <c r="E1265" t="s">
        <v>88</v>
      </c>
      <c r="F1265">
        <v>4</v>
      </c>
      <c r="G1265">
        <v>2</v>
      </c>
      <c r="H1265" t="s">
        <v>25</v>
      </c>
      <c r="I1265" t="s">
        <v>26</v>
      </c>
      <c r="J1265" t="s">
        <v>27</v>
      </c>
      <c r="K1265" t="str">
        <f t="shared" si="45"/>
        <v>oedothorax.fuscus</v>
      </c>
      <c r="O1265" s="1">
        <v>4</v>
      </c>
      <c r="S1265" s="31">
        <f t="shared" si="46"/>
        <v>4</v>
      </c>
    </row>
    <row r="1266" spans="1:19" ht="15" customHeight="1" x14ac:dyDescent="0.25">
      <c r="A1266">
        <v>1255</v>
      </c>
      <c r="B1266" s="29">
        <v>45085</v>
      </c>
      <c r="C1266" s="29">
        <v>45629</v>
      </c>
      <c r="D1266" t="s">
        <v>159</v>
      </c>
      <c r="E1266" t="s">
        <v>88</v>
      </c>
      <c r="F1266">
        <v>4</v>
      </c>
      <c r="G1266">
        <v>2</v>
      </c>
      <c r="H1266" t="s">
        <v>25</v>
      </c>
      <c r="I1266" t="s">
        <v>26</v>
      </c>
      <c r="J1266" t="s">
        <v>37</v>
      </c>
      <c r="K1266" t="str">
        <f t="shared" si="45"/>
        <v>oedothorax.retusus</v>
      </c>
      <c r="M1266" s="4">
        <v>17</v>
      </c>
      <c r="O1266" s="1">
        <v>12</v>
      </c>
      <c r="S1266" s="31">
        <f t="shared" si="46"/>
        <v>29</v>
      </c>
    </row>
    <row r="1267" spans="1:19" ht="15" customHeight="1" x14ac:dyDescent="0.25">
      <c r="A1267">
        <v>1255</v>
      </c>
      <c r="B1267" s="29">
        <v>45085</v>
      </c>
      <c r="C1267" s="29">
        <v>45629</v>
      </c>
      <c r="D1267" t="s">
        <v>159</v>
      </c>
      <c r="E1267" t="s">
        <v>88</v>
      </c>
      <c r="F1267">
        <v>4</v>
      </c>
      <c r="G1267">
        <v>2</v>
      </c>
      <c r="H1267" t="s">
        <v>25</v>
      </c>
      <c r="I1267" t="s">
        <v>79</v>
      </c>
      <c r="J1267" t="s">
        <v>80</v>
      </c>
      <c r="K1267" t="str">
        <f t="shared" si="45"/>
        <v>hypomma.bituberculatum</v>
      </c>
      <c r="M1267" s="4">
        <v>1</v>
      </c>
      <c r="O1267" s="1">
        <v>1</v>
      </c>
      <c r="S1267" s="2">
        <f t="shared" si="46"/>
        <v>2</v>
      </c>
    </row>
    <row r="1268" spans="1:19" ht="15" customHeight="1" x14ac:dyDescent="0.25">
      <c r="A1268">
        <v>1255</v>
      </c>
      <c r="B1268" s="29">
        <v>45085</v>
      </c>
      <c r="C1268" s="29">
        <v>45629</v>
      </c>
      <c r="D1268" t="s">
        <v>159</v>
      </c>
      <c r="E1268" t="s">
        <v>88</v>
      </c>
      <c r="F1268">
        <v>4</v>
      </c>
      <c r="G1268">
        <v>2</v>
      </c>
      <c r="H1268" t="s">
        <v>49</v>
      </c>
      <c r="I1268" t="s">
        <v>49</v>
      </c>
      <c r="J1268" t="s">
        <v>16</v>
      </c>
      <c r="K1268" t="str">
        <f t="shared" si="45"/>
        <v>immature.immature</v>
      </c>
      <c r="Q1268" s="28">
        <v>3</v>
      </c>
      <c r="S1268" s="2">
        <f t="shared" si="46"/>
        <v>3</v>
      </c>
    </row>
    <row r="1269" spans="1:19" ht="15" customHeight="1" x14ac:dyDescent="0.25">
      <c r="A1269">
        <v>1258</v>
      </c>
      <c r="B1269" s="29">
        <v>45085</v>
      </c>
      <c r="C1269" s="29">
        <v>45629</v>
      </c>
      <c r="D1269" t="s">
        <v>159</v>
      </c>
      <c r="E1269" t="s">
        <v>88</v>
      </c>
      <c r="F1269">
        <v>5</v>
      </c>
      <c r="G1269">
        <v>2</v>
      </c>
      <c r="H1269" t="s">
        <v>21</v>
      </c>
      <c r="I1269" t="s">
        <v>22</v>
      </c>
      <c r="J1269" t="s">
        <v>23</v>
      </c>
      <c r="K1269" t="str">
        <f t="shared" si="45"/>
        <v>pardosa.pullata</v>
      </c>
      <c r="M1269" s="4">
        <v>10</v>
      </c>
      <c r="S1269" s="31">
        <f t="shared" si="46"/>
        <v>10</v>
      </c>
    </row>
    <row r="1270" spans="1:19" ht="15" customHeight="1" x14ac:dyDescent="0.25">
      <c r="A1270">
        <v>1258</v>
      </c>
      <c r="B1270" s="29">
        <v>45085</v>
      </c>
      <c r="C1270" s="29">
        <v>45629</v>
      </c>
      <c r="D1270" t="s">
        <v>159</v>
      </c>
      <c r="E1270" t="s">
        <v>88</v>
      </c>
      <c r="F1270">
        <v>5</v>
      </c>
      <c r="G1270">
        <v>2</v>
      </c>
      <c r="H1270" t="s">
        <v>21</v>
      </c>
      <c r="I1270" t="s">
        <v>22</v>
      </c>
      <c r="J1270" t="s">
        <v>24</v>
      </c>
      <c r="K1270" t="str">
        <f t="shared" si="45"/>
        <v>pardosa.palustris</v>
      </c>
      <c r="M1270" s="4">
        <v>3</v>
      </c>
      <c r="S1270" s="31">
        <f t="shared" si="46"/>
        <v>3</v>
      </c>
    </row>
    <row r="1271" spans="1:19" ht="15" customHeight="1" x14ac:dyDescent="0.25">
      <c r="A1271">
        <v>1258</v>
      </c>
      <c r="B1271" s="29">
        <v>45085</v>
      </c>
      <c r="C1271" s="29">
        <v>45629</v>
      </c>
      <c r="D1271" t="s">
        <v>159</v>
      </c>
      <c r="E1271" t="s">
        <v>88</v>
      </c>
      <c r="F1271">
        <v>5</v>
      </c>
      <c r="G1271">
        <v>2</v>
      </c>
      <c r="H1271" t="s">
        <v>28</v>
      </c>
      <c r="I1271" t="s">
        <v>29</v>
      </c>
      <c r="J1271" t="s">
        <v>30</v>
      </c>
      <c r="K1271" t="str">
        <f t="shared" si="45"/>
        <v>pachygnatha.degeeri</v>
      </c>
      <c r="M1271" s="4">
        <v>3</v>
      </c>
      <c r="S1271" s="31">
        <f t="shared" si="46"/>
        <v>3</v>
      </c>
    </row>
    <row r="1272" spans="1:19" ht="15" customHeight="1" x14ac:dyDescent="0.25">
      <c r="A1272">
        <v>1258</v>
      </c>
      <c r="B1272" s="29">
        <v>45085</v>
      </c>
      <c r="C1272" s="29">
        <v>45629</v>
      </c>
      <c r="D1272" t="s">
        <v>159</v>
      </c>
      <c r="E1272" t="s">
        <v>88</v>
      </c>
      <c r="F1272">
        <v>5</v>
      </c>
      <c r="G1272">
        <v>2</v>
      </c>
      <c r="H1272" t="s">
        <v>25</v>
      </c>
      <c r="I1272" t="s">
        <v>26</v>
      </c>
      <c r="J1272" t="s">
        <v>37</v>
      </c>
      <c r="K1272" t="str">
        <f t="shared" si="45"/>
        <v>oedothorax.retusus</v>
      </c>
      <c r="M1272" s="4">
        <v>3</v>
      </c>
      <c r="O1272" s="1">
        <v>8</v>
      </c>
      <c r="S1272" s="31">
        <f t="shared" si="46"/>
        <v>11</v>
      </c>
    </row>
    <row r="1273" spans="1:19" ht="15" customHeight="1" x14ac:dyDescent="0.25">
      <c r="A1273">
        <v>1258</v>
      </c>
      <c r="B1273" s="29">
        <v>45085</v>
      </c>
      <c r="C1273" s="29">
        <v>45629</v>
      </c>
      <c r="D1273" t="s">
        <v>159</v>
      </c>
      <c r="E1273" t="s">
        <v>88</v>
      </c>
      <c r="F1273">
        <v>5</v>
      </c>
      <c r="G1273">
        <v>2</v>
      </c>
      <c r="H1273" t="s">
        <v>25</v>
      </c>
      <c r="I1273" t="s">
        <v>26</v>
      </c>
      <c r="J1273" t="s">
        <v>27</v>
      </c>
      <c r="K1273" t="str">
        <f t="shared" si="45"/>
        <v>oedothorax.fuscus</v>
      </c>
      <c r="O1273" s="1">
        <v>1</v>
      </c>
      <c r="S1273" s="31">
        <f t="shared" si="46"/>
        <v>1</v>
      </c>
    </row>
    <row r="1274" spans="1:19" ht="15" customHeight="1" x14ac:dyDescent="0.25">
      <c r="A1274">
        <v>1258</v>
      </c>
      <c r="B1274" s="29">
        <v>45085</v>
      </c>
      <c r="C1274" s="29">
        <v>45629</v>
      </c>
      <c r="D1274" t="s">
        <v>159</v>
      </c>
      <c r="E1274" t="s">
        <v>88</v>
      </c>
      <c r="F1274">
        <v>5</v>
      </c>
      <c r="G1274">
        <v>2</v>
      </c>
      <c r="H1274" t="s">
        <v>25</v>
      </c>
      <c r="I1274" t="s">
        <v>38</v>
      </c>
      <c r="J1274" t="s">
        <v>39</v>
      </c>
      <c r="K1274" t="str">
        <f t="shared" si="45"/>
        <v>bathyphantes.gracilis</v>
      </c>
      <c r="O1274" s="1">
        <v>1</v>
      </c>
      <c r="S1274" s="31">
        <f t="shared" si="46"/>
        <v>1</v>
      </c>
    </row>
    <row r="1275" spans="1:19" ht="15" customHeight="1" x14ac:dyDescent="0.25">
      <c r="A1275">
        <v>1258</v>
      </c>
      <c r="B1275" s="29">
        <v>45085</v>
      </c>
      <c r="C1275" s="29">
        <v>45629</v>
      </c>
      <c r="D1275" t="s">
        <v>159</v>
      </c>
      <c r="E1275" t="s">
        <v>88</v>
      </c>
      <c r="F1275">
        <v>5</v>
      </c>
      <c r="G1275">
        <v>2</v>
      </c>
      <c r="H1275" t="s">
        <v>25</v>
      </c>
      <c r="I1275" t="s">
        <v>31</v>
      </c>
      <c r="J1275" t="s">
        <v>32</v>
      </c>
      <c r="K1275" t="str">
        <f t="shared" si="45"/>
        <v>savignia.frontata</v>
      </c>
      <c r="O1275" s="1">
        <v>1</v>
      </c>
      <c r="S1275" s="2">
        <f t="shared" si="46"/>
        <v>1</v>
      </c>
    </row>
    <row r="1276" spans="1:19" ht="15" customHeight="1" x14ac:dyDescent="0.25">
      <c r="A1276">
        <v>1258</v>
      </c>
      <c r="B1276" s="29">
        <v>45085</v>
      </c>
      <c r="C1276" s="29">
        <v>45629</v>
      </c>
      <c r="D1276" t="s">
        <v>159</v>
      </c>
      <c r="E1276" t="s">
        <v>88</v>
      </c>
      <c r="F1276">
        <v>5</v>
      </c>
      <c r="G1276">
        <v>2</v>
      </c>
      <c r="H1276" t="s">
        <v>25</v>
      </c>
      <c r="I1276" t="s">
        <v>58</v>
      </c>
      <c r="J1276" t="s">
        <v>73</v>
      </c>
      <c r="K1276" t="str">
        <f t="shared" ref="K1276:K1339" si="47">LOWER(I1276&amp;"."&amp;J1276)</f>
        <v>palliduphantes.ericaeus</v>
      </c>
      <c r="M1276" s="4">
        <v>1</v>
      </c>
      <c r="S1276" s="2">
        <f t="shared" ref="S1276:S1339" si="48">SUM(M1276,O1276,Q1276,R1276)</f>
        <v>1</v>
      </c>
    </row>
    <row r="1277" spans="1:19" ht="15" customHeight="1" x14ac:dyDescent="0.25">
      <c r="A1277">
        <v>1258</v>
      </c>
      <c r="B1277" s="29">
        <v>45085</v>
      </c>
      <c r="C1277" s="29">
        <v>45629</v>
      </c>
      <c r="D1277" t="s">
        <v>159</v>
      </c>
      <c r="E1277" t="s">
        <v>88</v>
      </c>
      <c r="F1277">
        <v>5</v>
      </c>
      <c r="G1277">
        <v>2</v>
      </c>
      <c r="H1277" t="s">
        <v>25</v>
      </c>
      <c r="I1277" t="s">
        <v>33</v>
      </c>
      <c r="J1277" t="s">
        <v>34</v>
      </c>
      <c r="K1277" t="str">
        <f t="shared" si="47"/>
        <v>erigone.dentipalpis</v>
      </c>
      <c r="M1277" s="4">
        <v>1</v>
      </c>
      <c r="S1277" s="31">
        <f t="shared" si="48"/>
        <v>1</v>
      </c>
    </row>
    <row r="1278" spans="1:19" ht="15" customHeight="1" x14ac:dyDescent="0.25">
      <c r="A1278">
        <v>1258</v>
      </c>
      <c r="B1278" s="29">
        <v>45085</v>
      </c>
      <c r="C1278" s="29">
        <v>45629</v>
      </c>
      <c r="D1278" t="s">
        <v>159</v>
      </c>
      <c r="E1278" t="s">
        <v>88</v>
      </c>
      <c r="F1278">
        <v>5</v>
      </c>
      <c r="G1278">
        <v>2</v>
      </c>
      <c r="H1278" t="s">
        <v>25</v>
      </c>
      <c r="I1278" t="s">
        <v>56</v>
      </c>
      <c r="J1278" t="s">
        <v>57</v>
      </c>
      <c r="K1278" t="str">
        <f t="shared" si="47"/>
        <v>tiso.vagans</v>
      </c>
      <c r="O1278" s="1">
        <v>1</v>
      </c>
      <c r="S1278" s="31">
        <f t="shared" si="48"/>
        <v>1</v>
      </c>
    </row>
    <row r="1279" spans="1:19" ht="15" customHeight="1" x14ac:dyDescent="0.25">
      <c r="A1279">
        <v>1291</v>
      </c>
      <c r="B1279" s="29">
        <v>45084</v>
      </c>
      <c r="C1279" s="29">
        <v>45510</v>
      </c>
      <c r="D1279" t="s">
        <v>160</v>
      </c>
      <c r="E1279" t="s">
        <v>115</v>
      </c>
      <c r="F1279">
        <v>1</v>
      </c>
      <c r="G1279">
        <v>2</v>
      </c>
      <c r="H1279" t="s">
        <v>21</v>
      </c>
      <c r="I1279" t="s">
        <v>22</v>
      </c>
      <c r="J1279" t="s">
        <v>76</v>
      </c>
      <c r="K1279" t="str">
        <f t="shared" si="47"/>
        <v>pardosa.amentata</v>
      </c>
      <c r="M1279" s="4">
        <v>1</v>
      </c>
      <c r="S1279" s="31">
        <f t="shared" si="48"/>
        <v>1</v>
      </c>
    </row>
    <row r="1280" spans="1:19" ht="15" customHeight="1" x14ac:dyDescent="0.25">
      <c r="A1280">
        <v>1291</v>
      </c>
      <c r="B1280" s="29">
        <v>45084</v>
      </c>
      <c r="C1280" s="29">
        <v>45510</v>
      </c>
      <c r="D1280" t="s">
        <v>160</v>
      </c>
      <c r="E1280" t="s">
        <v>115</v>
      </c>
      <c r="F1280">
        <v>1</v>
      </c>
      <c r="G1280">
        <v>2</v>
      </c>
      <c r="H1280" t="s">
        <v>21</v>
      </c>
      <c r="I1280" t="s">
        <v>22</v>
      </c>
      <c r="J1280" t="s">
        <v>23</v>
      </c>
      <c r="K1280" t="str">
        <f t="shared" si="47"/>
        <v>pardosa.pullata</v>
      </c>
      <c r="M1280" s="4">
        <v>1</v>
      </c>
      <c r="S1280" s="31">
        <f t="shared" si="48"/>
        <v>1</v>
      </c>
    </row>
    <row r="1281" spans="1:19" ht="15" customHeight="1" x14ac:dyDescent="0.25">
      <c r="A1281">
        <v>1291</v>
      </c>
      <c r="B1281" s="29">
        <v>45084</v>
      </c>
      <c r="C1281" s="29">
        <v>45510</v>
      </c>
      <c r="D1281" t="s">
        <v>160</v>
      </c>
      <c r="E1281" t="s">
        <v>115</v>
      </c>
      <c r="F1281">
        <v>1</v>
      </c>
      <c r="G1281">
        <v>2</v>
      </c>
      <c r="H1281" t="s">
        <v>25</v>
      </c>
      <c r="I1281" t="s">
        <v>62</v>
      </c>
      <c r="J1281" t="s">
        <v>161</v>
      </c>
      <c r="K1281" t="str">
        <f t="shared" si="47"/>
        <v>walckenaeria.acuminata</v>
      </c>
      <c r="O1281" s="1">
        <v>1</v>
      </c>
      <c r="P1281">
        <v>1</v>
      </c>
      <c r="S1281" s="31">
        <f t="shared" si="48"/>
        <v>1</v>
      </c>
    </row>
    <row r="1282" spans="1:19" ht="15" customHeight="1" x14ac:dyDescent="0.25">
      <c r="A1282">
        <v>1291</v>
      </c>
      <c r="B1282" s="29">
        <v>45084</v>
      </c>
      <c r="C1282" s="29">
        <v>45510</v>
      </c>
      <c r="D1282" t="s">
        <v>160</v>
      </c>
      <c r="E1282" t="s">
        <v>115</v>
      </c>
      <c r="F1282">
        <v>1</v>
      </c>
      <c r="G1282">
        <v>2</v>
      </c>
      <c r="H1282" t="s">
        <v>25</v>
      </c>
      <c r="I1282" t="s">
        <v>35</v>
      </c>
      <c r="J1282" t="s">
        <v>36</v>
      </c>
      <c r="K1282" t="str">
        <f t="shared" si="47"/>
        <v>gongylidiellum.vivum</v>
      </c>
      <c r="M1282" s="4">
        <v>2</v>
      </c>
      <c r="S1282" s="31">
        <f t="shared" si="48"/>
        <v>2</v>
      </c>
    </row>
    <row r="1283" spans="1:19" ht="15" customHeight="1" x14ac:dyDescent="0.25">
      <c r="A1283">
        <v>1291</v>
      </c>
      <c r="B1283" s="29">
        <v>45084</v>
      </c>
      <c r="C1283" s="29">
        <v>45510</v>
      </c>
      <c r="D1283" t="s">
        <v>160</v>
      </c>
      <c r="E1283" t="s">
        <v>115</v>
      </c>
      <c r="F1283">
        <v>1</v>
      </c>
      <c r="G1283">
        <v>2</v>
      </c>
      <c r="H1283" t="s">
        <v>25</v>
      </c>
      <c r="I1283" t="s">
        <v>26</v>
      </c>
      <c r="J1283" t="s">
        <v>37</v>
      </c>
      <c r="K1283" t="str">
        <f t="shared" si="47"/>
        <v>oedothorax.retusus</v>
      </c>
      <c r="M1283" s="4">
        <v>3</v>
      </c>
      <c r="S1283" s="31">
        <f t="shared" si="48"/>
        <v>3</v>
      </c>
    </row>
    <row r="1284" spans="1:19" ht="15" customHeight="1" x14ac:dyDescent="0.25">
      <c r="A1284">
        <v>1291</v>
      </c>
      <c r="B1284" s="29">
        <v>45084</v>
      </c>
      <c r="C1284" s="29">
        <v>45510</v>
      </c>
      <c r="D1284" t="s">
        <v>160</v>
      </c>
      <c r="E1284" t="s">
        <v>115</v>
      </c>
      <c r="F1284">
        <v>1</v>
      </c>
      <c r="G1284">
        <v>2</v>
      </c>
      <c r="H1284" t="s">
        <v>25</v>
      </c>
      <c r="I1284" t="s">
        <v>97</v>
      </c>
      <c r="J1284" t="s">
        <v>98</v>
      </c>
      <c r="K1284" t="str">
        <f t="shared" si="47"/>
        <v>micrargus.herbigradus</v>
      </c>
      <c r="M1284" s="4">
        <v>1</v>
      </c>
      <c r="N1284">
        <v>1</v>
      </c>
      <c r="S1284" s="31">
        <f t="shared" si="48"/>
        <v>1</v>
      </c>
    </row>
    <row r="1285" spans="1:19" ht="15" customHeight="1" x14ac:dyDescent="0.25">
      <c r="A1285">
        <v>1291</v>
      </c>
      <c r="B1285" s="29">
        <v>45084</v>
      </c>
      <c r="C1285" s="29">
        <v>45510</v>
      </c>
      <c r="D1285" t="s">
        <v>160</v>
      </c>
      <c r="E1285" t="s">
        <v>115</v>
      </c>
      <c r="F1285">
        <v>1</v>
      </c>
      <c r="G1285">
        <v>2</v>
      </c>
      <c r="H1285" t="s">
        <v>25</v>
      </c>
      <c r="I1285" t="s">
        <v>38</v>
      </c>
      <c r="J1285" t="s">
        <v>39</v>
      </c>
      <c r="K1285" t="str">
        <f t="shared" si="47"/>
        <v>bathyphantes.gracilis</v>
      </c>
      <c r="M1285" s="4">
        <v>1</v>
      </c>
      <c r="O1285" s="1">
        <v>1</v>
      </c>
      <c r="S1285" s="2">
        <f t="shared" si="48"/>
        <v>2</v>
      </c>
    </row>
    <row r="1286" spans="1:19" ht="15" customHeight="1" x14ac:dyDescent="0.25">
      <c r="A1286">
        <v>1291</v>
      </c>
      <c r="B1286" s="29">
        <v>45084</v>
      </c>
      <c r="C1286" s="29">
        <v>45510</v>
      </c>
      <c r="D1286" t="s">
        <v>160</v>
      </c>
      <c r="E1286" t="s">
        <v>115</v>
      </c>
      <c r="F1286">
        <v>1</v>
      </c>
      <c r="G1286">
        <v>2</v>
      </c>
      <c r="H1286" t="s">
        <v>25</v>
      </c>
      <c r="I1286" t="s">
        <v>45</v>
      </c>
      <c r="J1286" t="s">
        <v>46</v>
      </c>
      <c r="K1286" t="str">
        <f t="shared" si="47"/>
        <v>tenuiphantes.tenuis</v>
      </c>
      <c r="O1286" s="1">
        <v>1</v>
      </c>
      <c r="P1286">
        <v>1</v>
      </c>
      <c r="S1286" s="2">
        <f t="shared" si="48"/>
        <v>1</v>
      </c>
    </row>
    <row r="1287" spans="1:19" ht="15" customHeight="1" x14ac:dyDescent="0.25">
      <c r="A1287">
        <v>1291</v>
      </c>
      <c r="B1287" s="29">
        <v>45084</v>
      </c>
      <c r="C1287" s="29">
        <v>45510</v>
      </c>
      <c r="D1287" t="s">
        <v>160</v>
      </c>
      <c r="E1287" t="s">
        <v>115</v>
      </c>
      <c r="F1287">
        <v>1</v>
      </c>
      <c r="G1287">
        <v>2</v>
      </c>
      <c r="H1287" t="s">
        <v>25</v>
      </c>
      <c r="I1287" t="s">
        <v>58</v>
      </c>
      <c r="J1287" t="s">
        <v>73</v>
      </c>
      <c r="K1287" t="str">
        <f t="shared" si="47"/>
        <v>palliduphantes.ericaeus</v>
      </c>
      <c r="L1287" t="s">
        <v>162</v>
      </c>
      <c r="M1287" s="4">
        <v>10</v>
      </c>
      <c r="O1287" s="1">
        <v>1</v>
      </c>
      <c r="S1287" s="31">
        <f t="shared" si="48"/>
        <v>11</v>
      </c>
    </row>
    <row r="1288" spans="1:19" ht="15" customHeight="1" x14ac:dyDescent="0.25">
      <c r="A1288">
        <v>1291</v>
      </c>
      <c r="B1288" s="29">
        <v>45084</v>
      </c>
      <c r="C1288" s="29">
        <v>45510</v>
      </c>
      <c r="D1288" t="s">
        <v>160</v>
      </c>
      <c r="E1288" t="s">
        <v>115</v>
      </c>
      <c r="F1288">
        <v>1</v>
      </c>
      <c r="G1288">
        <v>2</v>
      </c>
      <c r="H1288" t="s">
        <v>49</v>
      </c>
      <c r="I1288" t="s">
        <v>49</v>
      </c>
      <c r="J1288" t="s">
        <v>16</v>
      </c>
      <c r="K1288" t="str">
        <f t="shared" si="47"/>
        <v>immature.immature</v>
      </c>
      <c r="Q1288" s="28">
        <v>3</v>
      </c>
      <c r="S1288" s="31">
        <f t="shared" si="48"/>
        <v>3</v>
      </c>
    </row>
    <row r="1289" spans="1:19" ht="15" customHeight="1" x14ac:dyDescent="0.25">
      <c r="A1289">
        <v>1291</v>
      </c>
      <c r="B1289" s="29">
        <v>45084</v>
      </c>
      <c r="C1289" s="29">
        <v>45510</v>
      </c>
      <c r="D1289" t="s">
        <v>160</v>
      </c>
      <c r="E1289" t="s">
        <v>115</v>
      </c>
      <c r="F1289">
        <v>1</v>
      </c>
      <c r="G1289">
        <v>2</v>
      </c>
      <c r="H1289" t="s">
        <v>47</v>
      </c>
      <c r="I1289" t="s">
        <v>41</v>
      </c>
      <c r="J1289" t="s">
        <v>41</v>
      </c>
      <c r="K1289" t="str">
        <f t="shared" si="47"/>
        <v>damaged.damaged</v>
      </c>
      <c r="R1289" s="27">
        <v>1</v>
      </c>
      <c r="S1289" s="31">
        <f t="shared" si="48"/>
        <v>1</v>
      </c>
    </row>
    <row r="1290" spans="1:19" ht="15" customHeight="1" x14ac:dyDescent="0.25">
      <c r="A1290">
        <v>1294</v>
      </c>
      <c r="B1290" s="29">
        <v>45084</v>
      </c>
      <c r="C1290" s="29">
        <v>45510</v>
      </c>
      <c r="D1290" t="s">
        <v>160</v>
      </c>
      <c r="E1290" t="s">
        <v>115</v>
      </c>
      <c r="F1290">
        <v>2</v>
      </c>
      <c r="G1290">
        <v>2</v>
      </c>
      <c r="H1290" t="s">
        <v>25</v>
      </c>
      <c r="I1290" t="s">
        <v>62</v>
      </c>
      <c r="J1290" t="s">
        <v>161</v>
      </c>
      <c r="K1290" t="str">
        <f t="shared" si="47"/>
        <v>walckenaeria.acuminata</v>
      </c>
      <c r="O1290" s="1">
        <v>1</v>
      </c>
      <c r="P1290">
        <v>1</v>
      </c>
      <c r="S1290" s="31">
        <f t="shared" si="48"/>
        <v>1</v>
      </c>
    </row>
    <row r="1291" spans="1:19" ht="15" customHeight="1" x14ac:dyDescent="0.25">
      <c r="A1291">
        <v>1294</v>
      </c>
      <c r="B1291" s="29">
        <v>45084</v>
      </c>
      <c r="C1291" s="29">
        <v>45510</v>
      </c>
      <c r="D1291" t="s">
        <v>160</v>
      </c>
      <c r="E1291" t="s">
        <v>115</v>
      </c>
      <c r="F1291">
        <v>2</v>
      </c>
      <c r="G1291">
        <v>2</v>
      </c>
      <c r="H1291" t="s">
        <v>25</v>
      </c>
      <c r="I1291" t="s">
        <v>26</v>
      </c>
      <c r="J1291" t="s">
        <v>37</v>
      </c>
      <c r="K1291" t="str">
        <f t="shared" si="47"/>
        <v>oedothorax.retusus</v>
      </c>
      <c r="O1291" s="1">
        <v>2</v>
      </c>
      <c r="S1291" s="31">
        <f t="shared" si="48"/>
        <v>2</v>
      </c>
    </row>
    <row r="1292" spans="1:19" ht="15" customHeight="1" x14ac:dyDescent="0.25">
      <c r="A1292">
        <v>1294</v>
      </c>
      <c r="B1292" s="29">
        <v>45084</v>
      </c>
      <c r="C1292" s="29">
        <v>45510</v>
      </c>
      <c r="D1292" t="s">
        <v>160</v>
      </c>
      <c r="E1292" t="s">
        <v>115</v>
      </c>
      <c r="F1292">
        <v>2</v>
      </c>
      <c r="G1292">
        <v>2</v>
      </c>
      <c r="H1292" t="s">
        <v>25</v>
      </c>
      <c r="I1292" t="s">
        <v>97</v>
      </c>
      <c r="J1292" t="s">
        <v>98</v>
      </c>
      <c r="K1292" t="str">
        <f t="shared" si="47"/>
        <v>micrargus.herbigradus</v>
      </c>
      <c r="M1292" s="4">
        <v>2</v>
      </c>
      <c r="N1292">
        <v>2</v>
      </c>
      <c r="S1292" s="31">
        <f t="shared" si="48"/>
        <v>2</v>
      </c>
    </row>
    <row r="1293" spans="1:19" ht="15" customHeight="1" x14ac:dyDescent="0.25">
      <c r="A1293">
        <v>1294</v>
      </c>
      <c r="B1293" s="29">
        <v>45084</v>
      </c>
      <c r="C1293" s="29">
        <v>45510</v>
      </c>
      <c r="D1293" t="s">
        <v>160</v>
      </c>
      <c r="E1293" t="s">
        <v>115</v>
      </c>
      <c r="F1293">
        <v>2</v>
      </c>
      <c r="G1293">
        <v>2</v>
      </c>
      <c r="H1293" t="s">
        <v>25</v>
      </c>
      <c r="I1293" t="s">
        <v>58</v>
      </c>
      <c r="J1293" t="s">
        <v>73</v>
      </c>
      <c r="K1293" t="str">
        <f t="shared" si="47"/>
        <v>palliduphantes.ericaeus</v>
      </c>
      <c r="M1293" s="4">
        <v>15</v>
      </c>
      <c r="N1293">
        <v>3</v>
      </c>
      <c r="S1293" s="31">
        <f t="shared" si="48"/>
        <v>15</v>
      </c>
    </row>
    <row r="1294" spans="1:19" ht="15" customHeight="1" x14ac:dyDescent="0.25">
      <c r="A1294">
        <v>1294</v>
      </c>
      <c r="B1294" s="29">
        <v>45084</v>
      </c>
      <c r="C1294" s="29">
        <v>45510</v>
      </c>
      <c r="D1294" t="s">
        <v>160</v>
      </c>
      <c r="E1294" t="s">
        <v>115</v>
      </c>
      <c r="F1294">
        <v>2</v>
      </c>
      <c r="G1294">
        <v>2</v>
      </c>
      <c r="H1294" t="s">
        <v>47</v>
      </c>
      <c r="I1294" t="s">
        <v>41</v>
      </c>
      <c r="J1294" t="s">
        <v>41</v>
      </c>
      <c r="K1294" t="str">
        <f t="shared" si="47"/>
        <v>damaged.damaged</v>
      </c>
      <c r="R1294" s="27">
        <v>1</v>
      </c>
      <c r="S1294" s="31">
        <f t="shared" si="48"/>
        <v>1</v>
      </c>
    </row>
    <row r="1295" spans="1:19" ht="15" customHeight="1" x14ac:dyDescent="0.25">
      <c r="A1295">
        <v>1297</v>
      </c>
      <c r="B1295" s="29">
        <v>45084</v>
      </c>
      <c r="C1295" s="29">
        <v>45510</v>
      </c>
      <c r="D1295" t="s">
        <v>160</v>
      </c>
      <c r="E1295" t="s">
        <v>115</v>
      </c>
      <c r="F1295">
        <v>3</v>
      </c>
      <c r="G1295">
        <v>2</v>
      </c>
      <c r="H1295" t="s">
        <v>21</v>
      </c>
      <c r="I1295" t="s">
        <v>22</v>
      </c>
      <c r="J1295" t="s">
        <v>23</v>
      </c>
      <c r="K1295" t="str">
        <f t="shared" si="47"/>
        <v>pardosa.pullata</v>
      </c>
      <c r="M1295" s="4">
        <v>2</v>
      </c>
      <c r="O1295" s="1">
        <v>1</v>
      </c>
      <c r="S1295" s="31">
        <f t="shared" si="48"/>
        <v>3</v>
      </c>
    </row>
    <row r="1296" spans="1:19" ht="15" customHeight="1" x14ac:dyDescent="0.25">
      <c r="A1296">
        <v>1297</v>
      </c>
      <c r="B1296" s="29">
        <v>45084</v>
      </c>
      <c r="C1296" s="29">
        <v>45510</v>
      </c>
      <c r="D1296" t="s">
        <v>160</v>
      </c>
      <c r="E1296" t="s">
        <v>115</v>
      </c>
      <c r="F1296">
        <v>3</v>
      </c>
      <c r="G1296">
        <v>2</v>
      </c>
      <c r="H1296" t="s">
        <v>28</v>
      </c>
      <c r="I1296" t="s">
        <v>29</v>
      </c>
      <c r="J1296" t="s">
        <v>30</v>
      </c>
      <c r="K1296" t="str">
        <f t="shared" si="47"/>
        <v>pachygnatha.degeeri</v>
      </c>
      <c r="M1296" s="4">
        <v>2</v>
      </c>
      <c r="O1296" s="1">
        <v>2</v>
      </c>
      <c r="S1296" s="2">
        <f t="shared" si="48"/>
        <v>4</v>
      </c>
    </row>
    <row r="1297" spans="1:19" ht="15" customHeight="1" x14ac:dyDescent="0.25">
      <c r="A1297">
        <v>1297</v>
      </c>
      <c r="B1297" s="29">
        <v>45084</v>
      </c>
      <c r="C1297" s="29">
        <v>45510</v>
      </c>
      <c r="D1297" t="s">
        <v>160</v>
      </c>
      <c r="E1297" t="s">
        <v>115</v>
      </c>
      <c r="F1297">
        <v>3</v>
      </c>
      <c r="G1297">
        <v>2</v>
      </c>
      <c r="H1297" t="s">
        <v>25</v>
      </c>
      <c r="I1297" t="s">
        <v>62</v>
      </c>
      <c r="J1297" t="s">
        <v>63</v>
      </c>
      <c r="K1297" t="str">
        <f t="shared" si="47"/>
        <v>walckenaeria.vigilax</v>
      </c>
      <c r="M1297" s="4">
        <v>1</v>
      </c>
      <c r="S1297" s="2">
        <f t="shared" si="48"/>
        <v>1</v>
      </c>
    </row>
    <row r="1298" spans="1:19" ht="15" customHeight="1" x14ac:dyDescent="0.25">
      <c r="A1298">
        <v>1297</v>
      </c>
      <c r="B1298" s="29">
        <v>45084</v>
      </c>
      <c r="C1298" s="29">
        <v>45510</v>
      </c>
      <c r="D1298" t="s">
        <v>160</v>
      </c>
      <c r="E1298" t="s">
        <v>115</v>
      </c>
      <c r="F1298">
        <v>3</v>
      </c>
      <c r="G1298">
        <v>2</v>
      </c>
      <c r="H1298" t="s">
        <v>25</v>
      </c>
      <c r="I1298" t="s">
        <v>26</v>
      </c>
      <c r="J1298" t="s">
        <v>37</v>
      </c>
      <c r="K1298" t="str">
        <f t="shared" si="47"/>
        <v>oedothorax.retusus</v>
      </c>
      <c r="M1298" s="4">
        <v>1</v>
      </c>
      <c r="O1298" s="1">
        <v>1</v>
      </c>
      <c r="S1298" s="31">
        <f t="shared" si="48"/>
        <v>2</v>
      </c>
    </row>
    <row r="1299" spans="1:19" ht="15" customHeight="1" x14ac:dyDescent="0.25">
      <c r="A1299">
        <v>1297</v>
      </c>
      <c r="B1299" s="29">
        <v>45084</v>
      </c>
      <c r="C1299" s="29">
        <v>45510</v>
      </c>
      <c r="D1299" t="s">
        <v>160</v>
      </c>
      <c r="E1299" t="s">
        <v>115</v>
      </c>
      <c r="F1299">
        <v>3</v>
      </c>
      <c r="G1299">
        <v>2</v>
      </c>
      <c r="H1299" t="s">
        <v>25</v>
      </c>
      <c r="I1299" t="s">
        <v>58</v>
      </c>
      <c r="J1299" t="s">
        <v>73</v>
      </c>
      <c r="K1299" t="str">
        <f t="shared" si="47"/>
        <v>palliduphantes.ericaeus</v>
      </c>
      <c r="M1299" s="4">
        <v>3</v>
      </c>
      <c r="O1299" s="1">
        <v>1</v>
      </c>
      <c r="S1299" s="31">
        <f t="shared" si="48"/>
        <v>4</v>
      </c>
    </row>
    <row r="1300" spans="1:19" ht="15" customHeight="1" x14ac:dyDescent="0.25">
      <c r="A1300">
        <v>1297</v>
      </c>
      <c r="B1300" s="29">
        <v>45084</v>
      </c>
      <c r="C1300" s="29">
        <v>45510</v>
      </c>
      <c r="D1300" t="s">
        <v>160</v>
      </c>
      <c r="E1300" t="s">
        <v>115</v>
      </c>
      <c r="F1300">
        <v>3</v>
      </c>
      <c r="G1300">
        <v>2</v>
      </c>
      <c r="H1300" t="s">
        <v>49</v>
      </c>
      <c r="I1300" t="s">
        <v>49</v>
      </c>
      <c r="J1300" t="s">
        <v>16</v>
      </c>
      <c r="K1300" t="str">
        <f t="shared" si="47"/>
        <v>immature.immature</v>
      </c>
      <c r="Q1300" s="28">
        <v>2</v>
      </c>
      <c r="S1300" s="31">
        <f t="shared" si="48"/>
        <v>2</v>
      </c>
    </row>
    <row r="1301" spans="1:19" ht="15" customHeight="1" x14ac:dyDescent="0.25">
      <c r="A1301">
        <v>1297</v>
      </c>
      <c r="B1301" s="29">
        <v>45084</v>
      </c>
      <c r="C1301" s="29">
        <v>45510</v>
      </c>
      <c r="D1301" t="s">
        <v>160</v>
      </c>
      <c r="E1301" t="s">
        <v>115</v>
      </c>
      <c r="F1301">
        <v>3</v>
      </c>
      <c r="G1301">
        <v>2</v>
      </c>
      <c r="H1301" t="s">
        <v>25</v>
      </c>
      <c r="I1301" t="s">
        <v>31</v>
      </c>
      <c r="J1301" t="s">
        <v>32</v>
      </c>
      <c r="K1301" t="str">
        <f t="shared" si="47"/>
        <v>savignia.frontata</v>
      </c>
      <c r="O1301" s="1">
        <v>1</v>
      </c>
      <c r="S1301" s="31">
        <f t="shared" si="48"/>
        <v>1</v>
      </c>
    </row>
    <row r="1302" spans="1:19" ht="15" customHeight="1" x14ac:dyDescent="0.25">
      <c r="A1302">
        <v>1297</v>
      </c>
      <c r="B1302" s="29">
        <v>45084</v>
      </c>
      <c r="C1302" s="29">
        <v>45510</v>
      </c>
      <c r="D1302" t="s">
        <v>160</v>
      </c>
      <c r="E1302" t="s">
        <v>115</v>
      </c>
      <c r="F1302">
        <v>3</v>
      </c>
      <c r="G1302">
        <v>2</v>
      </c>
      <c r="H1302" t="s">
        <v>25</v>
      </c>
      <c r="I1302" t="s">
        <v>35</v>
      </c>
      <c r="J1302" t="s">
        <v>36</v>
      </c>
      <c r="K1302" t="str">
        <f t="shared" si="47"/>
        <v>gongylidiellum.vivum</v>
      </c>
      <c r="M1302" s="4">
        <v>1</v>
      </c>
      <c r="S1302" s="31">
        <f t="shared" si="48"/>
        <v>1</v>
      </c>
    </row>
    <row r="1303" spans="1:19" ht="15" customHeight="1" x14ac:dyDescent="0.25">
      <c r="A1303">
        <v>1300</v>
      </c>
      <c r="B1303" s="29">
        <v>45084</v>
      </c>
      <c r="C1303" s="29">
        <v>45629</v>
      </c>
      <c r="D1303" t="s">
        <v>160</v>
      </c>
      <c r="E1303" t="s">
        <v>115</v>
      </c>
      <c r="F1303">
        <v>4</v>
      </c>
      <c r="G1303">
        <v>2</v>
      </c>
      <c r="H1303" t="s">
        <v>21</v>
      </c>
      <c r="I1303" t="s">
        <v>22</v>
      </c>
      <c r="J1303" t="s">
        <v>95</v>
      </c>
      <c r="K1303" t="str">
        <f t="shared" si="47"/>
        <v>pardosa.nigriceps</v>
      </c>
      <c r="M1303" s="4">
        <v>1</v>
      </c>
      <c r="S1303" s="31">
        <f t="shared" si="48"/>
        <v>1</v>
      </c>
    </row>
    <row r="1304" spans="1:19" ht="15" customHeight="1" x14ac:dyDescent="0.25">
      <c r="A1304">
        <v>1300</v>
      </c>
      <c r="B1304" s="29">
        <v>45084</v>
      </c>
      <c r="C1304" s="29">
        <v>45629</v>
      </c>
      <c r="D1304" t="s">
        <v>160</v>
      </c>
      <c r="E1304" t="s">
        <v>115</v>
      </c>
      <c r="F1304">
        <v>4</v>
      </c>
      <c r="G1304">
        <v>2</v>
      </c>
      <c r="H1304" t="s">
        <v>25</v>
      </c>
      <c r="I1304" t="s">
        <v>163</v>
      </c>
      <c r="J1304" t="s">
        <v>161</v>
      </c>
      <c r="K1304" t="str">
        <f t="shared" si="47"/>
        <v>walckenaria.acuminata</v>
      </c>
      <c r="O1304" s="1">
        <v>1</v>
      </c>
      <c r="S1304" s="31">
        <f t="shared" si="48"/>
        <v>1</v>
      </c>
    </row>
    <row r="1305" spans="1:19" ht="15" customHeight="1" x14ac:dyDescent="0.25">
      <c r="A1305">
        <v>1300</v>
      </c>
      <c r="B1305" s="29">
        <v>45084</v>
      </c>
      <c r="C1305" s="29">
        <v>45629</v>
      </c>
      <c r="D1305" t="s">
        <v>160</v>
      </c>
      <c r="E1305" t="s">
        <v>115</v>
      </c>
      <c r="F1305">
        <v>4</v>
      </c>
      <c r="G1305">
        <v>2</v>
      </c>
      <c r="H1305" t="s">
        <v>25</v>
      </c>
      <c r="I1305" t="s">
        <v>43</v>
      </c>
      <c r="J1305" t="s">
        <v>96</v>
      </c>
      <c r="K1305" t="str">
        <f t="shared" si="47"/>
        <v>dicymbium.tibiale</v>
      </c>
      <c r="M1305" s="4">
        <v>3</v>
      </c>
      <c r="S1305" s="2">
        <f t="shared" si="48"/>
        <v>3</v>
      </c>
    </row>
    <row r="1306" spans="1:19" ht="15" customHeight="1" x14ac:dyDescent="0.25">
      <c r="A1306">
        <v>1300</v>
      </c>
      <c r="B1306" s="29">
        <v>45084</v>
      </c>
      <c r="C1306" s="29">
        <v>45629</v>
      </c>
      <c r="D1306" t="s">
        <v>160</v>
      </c>
      <c r="E1306" t="s">
        <v>115</v>
      </c>
      <c r="F1306">
        <v>4</v>
      </c>
      <c r="G1306">
        <v>2</v>
      </c>
      <c r="H1306" t="s">
        <v>25</v>
      </c>
      <c r="I1306" t="s">
        <v>93</v>
      </c>
      <c r="J1306" t="s">
        <v>94</v>
      </c>
      <c r="K1306" t="str">
        <f t="shared" si="47"/>
        <v>lophomma.punctatum</v>
      </c>
      <c r="O1306" s="1">
        <v>1</v>
      </c>
      <c r="S1306" s="2">
        <f t="shared" si="48"/>
        <v>1</v>
      </c>
    </row>
    <row r="1307" spans="1:19" ht="15" customHeight="1" x14ac:dyDescent="0.25">
      <c r="A1307">
        <v>1300</v>
      </c>
      <c r="B1307" s="29">
        <v>45084</v>
      </c>
      <c r="C1307" s="29">
        <v>45629</v>
      </c>
      <c r="D1307" t="s">
        <v>160</v>
      </c>
      <c r="E1307" t="s">
        <v>115</v>
      </c>
      <c r="F1307">
        <v>4</v>
      </c>
      <c r="G1307">
        <v>2</v>
      </c>
      <c r="H1307" t="s">
        <v>25</v>
      </c>
      <c r="I1307" t="s">
        <v>124</v>
      </c>
      <c r="J1307" t="s">
        <v>125</v>
      </c>
      <c r="K1307" t="str">
        <f t="shared" si="47"/>
        <v>dismodicus.bifrons</v>
      </c>
      <c r="O1307" s="1">
        <v>1</v>
      </c>
      <c r="S1307" s="2">
        <f t="shared" si="48"/>
        <v>1</v>
      </c>
    </row>
    <row r="1308" spans="1:19" ht="15" customHeight="1" x14ac:dyDescent="0.25">
      <c r="A1308">
        <v>1300</v>
      </c>
      <c r="B1308" s="29">
        <v>45084</v>
      </c>
      <c r="C1308" s="29">
        <v>45629</v>
      </c>
      <c r="D1308" t="s">
        <v>160</v>
      </c>
      <c r="E1308" t="s">
        <v>115</v>
      </c>
      <c r="F1308">
        <v>4</v>
      </c>
      <c r="G1308">
        <v>2</v>
      </c>
      <c r="H1308" t="s">
        <v>25</v>
      </c>
      <c r="I1308" t="s">
        <v>38</v>
      </c>
      <c r="J1308" t="s">
        <v>39</v>
      </c>
      <c r="K1308" t="str">
        <f t="shared" si="47"/>
        <v>bathyphantes.gracilis</v>
      </c>
      <c r="M1308" s="4">
        <v>3</v>
      </c>
      <c r="S1308" s="2">
        <f t="shared" si="48"/>
        <v>3</v>
      </c>
    </row>
    <row r="1309" spans="1:19" ht="15" customHeight="1" x14ac:dyDescent="0.25">
      <c r="A1309">
        <v>1300</v>
      </c>
      <c r="B1309" s="29">
        <v>45084</v>
      </c>
      <c r="C1309" s="29">
        <v>45629</v>
      </c>
      <c r="D1309" t="s">
        <v>160</v>
      </c>
      <c r="E1309" t="s">
        <v>115</v>
      </c>
      <c r="F1309">
        <v>4</v>
      </c>
      <c r="G1309">
        <v>2</v>
      </c>
      <c r="H1309" t="s">
        <v>25</v>
      </c>
      <c r="I1309" t="s">
        <v>58</v>
      </c>
      <c r="J1309" t="s">
        <v>73</v>
      </c>
      <c r="K1309" t="str">
        <f t="shared" si="47"/>
        <v>palliduphantes.ericaeus</v>
      </c>
      <c r="M1309" s="4">
        <v>4</v>
      </c>
      <c r="S1309" s="31">
        <f t="shared" si="48"/>
        <v>4</v>
      </c>
    </row>
    <row r="1310" spans="1:19" ht="15" customHeight="1" x14ac:dyDescent="0.25">
      <c r="A1310">
        <v>1300</v>
      </c>
      <c r="B1310" s="29">
        <v>45084</v>
      </c>
      <c r="C1310" s="29">
        <v>45629</v>
      </c>
      <c r="D1310" t="s">
        <v>160</v>
      </c>
      <c r="E1310" t="s">
        <v>115</v>
      </c>
      <c r="F1310">
        <v>4</v>
      </c>
      <c r="G1310">
        <v>2</v>
      </c>
      <c r="H1310" t="s">
        <v>25</v>
      </c>
      <c r="I1310" t="s">
        <v>43</v>
      </c>
      <c r="J1310" t="s">
        <v>44</v>
      </c>
      <c r="K1310" t="str">
        <f t="shared" si="47"/>
        <v>dicymbium.nigrum</v>
      </c>
      <c r="O1310" s="1">
        <v>1</v>
      </c>
      <c r="S1310" s="31">
        <f t="shared" si="48"/>
        <v>1</v>
      </c>
    </row>
    <row r="1311" spans="1:19" ht="15" customHeight="1" x14ac:dyDescent="0.25">
      <c r="A1311">
        <v>1300</v>
      </c>
      <c r="B1311" s="29">
        <v>45084</v>
      </c>
      <c r="C1311" s="29">
        <v>45629</v>
      </c>
      <c r="D1311" t="s">
        <v>160</v>
      </c>
      <c r="E1311" t="s">
        <v>115</v>
      </c>
      <c r="F1311">
        <v>4</v>
      </c>
      <c r="G1311">
        <v>2</v>
      </c>
      <c r="H1311" t="s">
        <v>49</v>
      </c>
      <c r="I1311" t="s">
        <v>49</v>
      </c>
      <c r="J1311" t="s">
        <v>16</v>
      </c>
      <c r="K1311" t="str">
        <f t="shared" si="47"/>
        <v>immature.immature</v>
      </c>
      <c r="Q1311" s="28">
        <v>3</v>
      </c>
      <c r="S1311" s="31">
        <f t="shared" si="48"/>
        <v>3</v>
      </c>
    </row>
    <row r="1312" spans="1:19" ht="15" customHeight="1" x14ac:dyDescent="0.25">
      <c r="A1312">
        <v>1300</v>
      </c>
      <c r="B1312" s="29">
        <v>45084</v>
      </c>
      <c r="C1312" s="29">
        <v>45629</v>
      </c>
      <c r="D1312" t="s">
        <v>160</v>
      </c>
      <c r="E1312" t="s">
        <v>115</v>
      </c>
      <c r="F1312">
        <v>4</v>
      </c>
      <c r="G1312">
        <v>2</v>
      </c>
      <c r="H1312" t="s">
        <v>25</v>
      </c>
      <c r="I1312" t="s">
        <v>97</v>
      </c>
      <c r="J1312" t="s">
        <v>98</v>
      </c>
      <c r="K1312" t="str">
        <f t="shared" si="47"/>
        <v>micrargus.herbigradus</v>
      </c>
      <c r="M1312" s="4">
        <v>1</v>
      </c>
      <c r="S1312" s="31">
        <f t="shared" si="48"/>
        <v>1</v>
      </c>
    </row>
    <row r="1313" spans="1:19" ht="15" customHeight="1" x14ac:dyDescent="0.25">
      <c r="A1313">
        <v>1303</v>
      </c>
      <c r="B1313" s="29">
        <v>45084</v>
      </c>
      <c r="C1313" s="29">
        <v>45629</v>
      </c>
      <c r="D1313" t="s">
        <v>160</v>
      </c>
      <c r="E1313" t="s">
        <v>115</v>
      </c>
      <c r="F1313">
        <v>5</v>
      </c>
      <c r="G1313">
        <v>2</v>
      </c>
      <c r="H1313" t="s">
        <v>89</v>
      </c>
      <c r="I1313" t="s">
        <v>90</v>
      </c>
      <c r="J1313" t="s">
        <v>91</v>
      </c>
      <c r="K1313" t="str">
        <f t="shared" si="47"/>
        <v>clubiona.reclusa</v>
      </c>
      <c r="M1313" s="4">
        <v>1</v>
      </c>
      <c r="S1313" s="31">
        <f t="shared" si="48"/>
        <v>1</v>
      </c>
    </row>
    <row r="1314" spans="1:19" ht="15" customHeight="1" x14ac:dyDescent="0.25">
      <c r="A1314">
        <v>1303</v>
      </c>
      <c r="B1314" s="29">
        <v>45084</v>
      </c>
      <c r="C1314" s="29">
        <v>45629</v>
      </c>
      <c r="D1314" t="s">
        <v>160</v>
      </c>
      <c r="E1314" t="s">
        <v>115</v>
      </c>
      <c r="F1314">
        <v>5</v>
      </c>
      <c r="G1314">
        <v>2</v>
      </c>
      <c r="H1314" t="s">
        <v>21</v>
      </c>
      <c r="I1314" t="s">
        <v>22</v>
      </c>
      <c r="J1314" t="s">
        <v>23</v>
      </c>
      <c r="K1314" t="str">
        <f t="shared" si="47"/>
        <v>pardosa.pullata</v>
      </c>
      <c r="M1314" s="4">
        <v>4</v>
      </c>
      <c r="S1314" s="2">
        <f t="shared" si="48"/>
        <v>4</v>
      </c>
    </row>
    <row r="1315" spans="1:19" ht="15" customHeight="1" x14ac:dyDescent="0.25">
      <c r="A1315">
        <v>1303</v>
      </c>
      <c r="B1315" s="29">
        <v>45084</v>
      </c>
      <c r="C1315" s="29">
        <v>45629</v>
      </c>
      <c r="D1315" t="s">
        <v>160</v>
      </c>
      <c r="E1315" t="s">
        <v>115</v>
      </c>
      <c r="F1315">
        <v>5</v>
      </c>
      <c r="G1315">
        <v>2</v>
      </c>
      <c r="H1315" t="s">
        <v>21</v>
      </c>
      <c r="I1315" t="s">
        <v>22</v>
      </c>
      <c r="J1315" t="s">
        <v>76</v>
      </c>
      <c r="K1315" t="str">
        <f t="shared" si="47"/>
        <v>pardosa.amentata</v>
      </c>
      <c r="M1315" s="4">
        <v>1</v>
      </c>
      <c r="S1315" s="2">
        <f t="shared" si="48"/>
        <v>1</v>
      </c>
    </row>
    <row r="1316" spans="1:19" ht="15" customHeight="1" x14ac:dyDescent="0.25">
      <c r="A1316">
        <v>1303</v>
      </c>
      <c r="B1316" s="29">
        <v>45084</v>
      </c>
      <c r="C1316" s="29">
        <v>45629</v>
      </c>
      <c r="D1316" t="s">
        <v>160</v>
      </c>
      <c r="E1316" t="s">
        <v>115</v>
      </c>
      <c r="F1316">
        <v>5</v>
      </c>
      <c r="G1316">
        <v>2</v>
      </c>
      <c r="H1316" t="s">
        <v>28</v>
      </c>
      <c r="I1316" t="s">
        <v>29</v>
      </c>
      <c r="J1316" t="s">
        <v>30</v>
      </c>
      <c r="K1316" t="str">
        <f t="shared" si="47"/>
        <v>pachygnatha.degeeri</v>
      </c>
      <c r="M1316" s="4">
        <v>1</v>
      </c>
      <c r="O1316" s="1">
        <v>2</v>
      </c>
      <c r="S1316" s="31">
        <f t="shared" si="48"/>
        <v>3</v>
      </c>
    </row>
    <row r="1317" spans="1:19" ht="15" customHeight="1" x14ac:dyDescent="0.25">
      <c r="A1317">
        <v>1303</v>
      </c>
      <c r="B1317" s="29">
        <v>45084</v>
      </c>
      <c r="C1317" s="29">
        <v>45629</v>
      </c>
      <c r="D1317" t="s">
        <v>160</v>
      </c>
      <c r="E1317" t="s">
        <v>115</v>
      </c>
      <c r="F1317">
        <v>5</v>
      </c>
      <c r="G1317">
        <v>2</v>
      </c>
      <c r="H1317" t="s">
        <v>25</v>
      </c>
      <c r="I1317" t="s">
        <v>26</v>
      </c>
      <c r="J1317" t="s">
        <v>37</v>
      </c>
      <c r="K1317" t="str">
        <f t="shared" si="47"/>
        <v>oedothorax.retusus</v>
      </c>
      <c r="O1317" s="1">
        <v>2</v>
      </c>
      <c r="S1317" s="31">
        <f t="shared" si="48"/>
        <v>2</v>
      </c>
    </row>
    <row r="1318" spans="1:19" ht="15" customHeight="1" x14ac:dyDescent="0.25">
      <c r="A1318">
        <v>1303</v>
      </c>
      <c r="B1318" s="29">
        <v>45084</v>
      </c>
      <c r="C1318" s="29">
        <v>45629</v>
      </c>
      <c r="D1318" t="s">
        <v>160</v>
      </c>
      <c r="E1318" t="s">
        <v>115</v>
      </c>
      <c r="F1318">
        <v>5</v>
      </c>
      <c r="G1318">
        <v>2</v>
      </c>
      <c r="H1318" t="s">
        <v>25</v>
      </c>
      <c r="I1318" t="s">
        <v>124</v>
      </c>
      <c r="J1318" t="s">
        <v>125</v>
      </c>
      <c r="K1318" t="str">
        <f t="shared" si="47"/>
        <v>dismodicus.bifrons</v>
      </c>
      <c r="O1318" s="1">
        <v>1</v>
      </c>
      <c r="S1318" s="31">
        <f t="shared" si="48"/>
        <v>1</v>
      </c>
    </row>
    <row r="1319" spans="1:19" ht="15" customHeight="1" x14ac:dyDescent="0.25">
      <c r="A1319">
        <v>1303</v>
      </c>
      <c r="B1319" s="29">
        <v>45084</v>
      </c>
      <c r="C1319" s="29">
        <v>45629</v>
      </c>
      <c r="D1319" t="s">
        <v>160</v>
      </c>
      <c r="E1319" t="s">
        <v>115</v>
      </c>
      <c r="F1319">
        <v>5</v>
      </c>
      <c r="G1319">
        <v>2</v>
      </c>
      <c r="H1319" t="s">
        <v>25</v>
      </c>
      <c r="I1319" t="s">
        <v>97</v>
      </c>
      <c r="J1319" t="s">
        <v>98</v>
      </c>
      <c r="K1319" t="str">
        <f t="shared" si="47"/>
        <v>micrargus.herbigradus</v>
      </c>
      <c r="M1319" s="4">
        <v>1</v>
      </c>
      <c r="S1319" s="31">
        <f t="shared" si="48"/>
        <v>1</v>
      </c>
    </row>
    <row r="1320" spans="1:19" ht="15" customHeight="1" x14ac:dyDescent="0.25">
      <c r="A1320">
        <v>1303</v>
      </c>
      <c r="B1320" s="29">
        <v>45084</v>
      </c>
      <c r="C1320" s="29">
        <v>45629</v>
      </c>
      <c r="D1320" t="s">
        <v>160</v>
      </c>
      <c r="E1320" t="s">
        <v>115</v>
      </c>
      <c r="F1320">
        <v>5</v>
      </c>
      <c r="G1320">
        <v>2</v>
      </c>
      <c r="H1320" t="s">
        <v>25</v>
      </c>
      <c r="I1320" t="s">
        <v>43</v>
      </c>
      <c r="J1320" t="s">
        <v>44</v>
      </c>
      <c r="K1320" t="str">
        <f t="shared" si="47"/>
        <v>dicymbium.nigrum</v>
      </c>
      <c r="O1320" s="1">
        <v>1</v>
      </c>
      <c r="S1320" s="31">
        <f t="shared" si="48"/>
        <v>1</v>
      </c>
    </row>
    <row r="1321" spans="1:19" ht="15" customHeight="1" x14ac:dyDescent="0.25">
      <c r="A1321">
        <v>1303</v>
      </c>
      <c r="B1321" s="29">
        <v>45084</v>
      </c>
      <c r="C1321" s="29">
        <v>45629</v>
      </c>
      <c r="D1321" t="s">
        <v>160</v>
      </c>
      <c r="E1321" t="s">
        <v>115</v>
      </c>
      <c r="F1321">
        <v>5</v>
      </c>
      <c r="G1321">
        <v>2</v>
      </c>
      <c r="H1321" t="s">
        <v>25</v>
      </c>
      <c r="I1321" t="s">
        <v>38</v>
      </c>
      <c r="J1321" t="s">
        <v>113</v>
      </c>
      <c r="K1321" t="str">
        <f t="shared" si="47"/>
        <v>bathyphantes.parvulus</v>
      </c>
      <c r="M1321" s="4">
        <v>1</v>
      </c>
      <c r="S1321" s="31">
        <f t="shared" si="48"/>
        <v>1</v>
      </c>
    </row>
    <row r="1322" spans="1:19" ht="15" customHeight="1" x14ac:dyDescent="0.25">
      <c r="A1322">
        <v>1303</v>
      </c>
      <c r="B1322" s="29">
        <v>45084</v>
      </c>
      <c r="C1322" s="29">
        <v>45629</v>
      </c>
      <c r="D1322" t="s">
        <v>160</v>
      </c>
      <c r="E1322" t="s">
        <v>115</v>
      </c>
      <c r="F1322">
        <v>5</v>
      </c>
      <c r="G1322">
        <v>2</v>
      </c>
      <c r="H1322" t="s">
        <v>25</v>
      </c>
      <c r="I1322" t="s">
        <v>58</v>
      </c>
      <c r="J1322" t="s">
        <v>73</v>
      </c>
      <c r="K1322" t="str">
        <f t="shared" si="47"/>
        <v>palliduphantes.ericaeus</v>
      </c>
      <c r="M1322" s="4">
        <v>18</v>
      </c>
      <c r="S1322" s="31">
        <f t="shared" si="48"/>
        <v>18</v>
      </c>
    </row>
    <row r="1323" spans="1:19" ht="15" customHeight="1" x14ac:dyDescent="0.25">
      <c r="A1323">
        <v>1303</v>
      </c>
      <c r="B1323" s="29">
        <v>45084</v>
      </c>
      <c r="C1323" s="29">
        <v>45629</v>
      </c>
      <c r="D1323" t="s">
        <v>160</v>
      </c>
      <c r="E1323" t="s">
        <v>115</v>
      </c>
      <c r="F1323">
        <v>5</v>
      </c>
      <c r="G1323">
        <v>2</v>
      </c>
      <c r="H1323" t="s">
        <v>25</v>
      </c>
      <c r="I1323" t="s">
        <v>58</v>
      </c>
      <c r="J1323" t="s">
        <v>59</v>
      </c>
      <c r="K1323" t="str">
        <f t="shared" si="47"/>
        <v>palliduphantes.pallidus</v>
      </c>
      <c r="O1323" s="1">
        <v>1</v>
      </c>
      <c r="S1323" s="31">
        <f t="shared" si="48"/>
        <v>1</v>
      </c>
    </row>
    <row r="1324" spans="1:19" ht="15" customHeight="1" x14ac:dyDescent="0.25">
      <c r="A1324">
        <v>1303</v>
      </c>
      <c r="B1324" s="29">
        <v>45084</v>
      </c>
      <c r="C1324" s="29">
        <v>45629</v>
      </c>
      <c r="D1324" t="s">
        <v>160</v>
      </c>
      <c r="E1324" t="s">
        <v>115</v>
      </c>
      <c r="F1324">
        <v>5</v>
      </c>
      <c r="G1324">
        <v>2</v>
      </c>
      <c r="H1324" t="s">
        <v>49</v>
      </c>
      <c r="I1324" t="s">
        <v>49</v>
      </c>
      <c r="J1324" t="s">
        <v>16</v>
      </c>
      <c r="K1324" t="str">
        <f t="shared" si="47"/>
        <v>immature.immature</v>
      </c>
      <c r="Q1324" s="28">
        <v>4</v>
      </c>
      <c r="S1324" s="31">
        <f t="shared" si="48"/>
        <v>4</v>
      </c>
    </row>
    <row r="1325" spans="1:19" ht="15" customHeight="1" x14ac:dyDescent="0.25">
      <c r="A1325">
        <v>1336</v>
      </c>
      <c r="B1325" s="29">
        <v>45084</v>
      </c>
      <c r="C1325" s="29">
        <v>45502</v>
      </c>
      <c r="D1325" t="s">
        <v>164</v>
      </c>
      <c r="E1325" t="s">
        <v>115</v>
      </c>
      <c r="F1325">
        <v>1</v>
      </c>
      <c r="G1325">
        <v>2</v>
      </c>
      <c r="H1325" t="s">
        <v>21</v>
      </c>
      <c r="I1325" t="s">
        <v>22</v>
      </c>
      <c r="J1325" t="s">
        <v>76</v>
      </c>
      <c r="K1325" t="str">
        <f t="shared" si="47"/>
        <v>pardosa.amentata</v>
      </c>
      <c r="M1325" s="4">
        <v>8</v>
      </c>
      <c r="O1325" s="1">
        <v>1</v>
      </c>
      <c r="S1325" s="31">
        <f t="shared" si="48"/>
        <v>9</v>
      </c>
    </row>
    <row r="1326" spans="1:19" ht="15" customHeight="1" x14ac:dyDescent="0.25">
      <c r="A1326">
        <v>1336</v>
      </c>
      <c r="B1326" s="29">
        <v>45084</v>
      </c>
      <c r="C1326" s="29">
        <v>45502</v>
      </c>
      <c r="D1326" t="s">
        <v>164</v>
      </c>
      <c r="E1326" t="s">
        <v>115</v>
      </c>
      <c r="F1326">
        <v>1</v>
      </c>
      <c r="G1326">
        <v>2</v>
      </c>
      <c r="H1326" t="s">
        <v>21</v>
      </c>
      <c r="I1326" t="s">
        <v>22</v>
      </c>
      <c r="J1326" t="s">
        <v>23</v>
      </c>
      <c r="K1326" t="str">
        <f t="shared" si="47"/>
        <v>pardosa.pullata</v>
      </c>
      <c r="M1326" s="4">
        <v>1</v>
      </c>
      <c r="S1326" s="31">
        <f t="shared" si="48"/>
        <v>1</v>
      </c>
    </row>
    <row r="1327" spans="1:19" ht="15" customHeight="1" x14ac:dyDescent="0.25">
      <c r="A1327">
        <v>1336</v>
      </c>
      <c r="B1327" s="29">
        <v>45084</v>
      </c>
      <c r="C1327" s="29">
        <v>45502</v>
      </c>
      <c r="D1327" t="s">
        <v>164</v>
      </c>
      <c r="E1327" t="s">
        <v>115</v>
      </c>
      <c r="F1327">
        <v>1</v>
      </c>
      <c r="G1327">
        <v>2</v>
      </c>
      <c r="H1327" t="s">
        <v>25</v>
      </c>
      <c r="I1327" t="s">
        <v>93</v>
      </c>
      <c r="J1327" t="s">
        <v>94</v>
      </c>
      <c r="K1327" t="str">
        <f t="shared" si="47"/>
        <v>lophomma.punctatum</v>
      </c>
      <c r="O1327" s="1">
        <v>3</v>
      </c>
      <c r="P1327">
        <v>2</v>
      </c>
      <c r="S1327" s="2">
        <f t="shared" si="48"/>
        <v>3</v>
      </c>
    </row>
    <row r="1328" spans="1:19" ht="15" customHeight="1" x14ac:dyDescent="0.25">
      <c r="A1328">
        <v>1336</v>
      </c>
      <c r="B1328" s="29">
        <v>45084</v>
      </c>
      <c r="C1328" s="29">
        <v>45502</v>
      </c>
      <c r="D1328" t="s">
        <v>164</v>
      </c>
      <c r="E1328" t="s">
        <v>115</v>
      </c>
      <c r="F1328">
        <v>1</v>
      </c>
      <c r="G1328">
        <v>2</v>
      </c>
      <c r="H1328" t="s">
        <v>25</v>
      </c>
      <c r="I1328" t="s">
        <v>58</v>
      </c>
      <c r="J1328" t="s">
        <v>73</v>
      </c>
      <c r="K1328" t="str">
        <f t="shared" si="47"/>
        <v>palliduphantes.ericaeus</v>
      </c>
      <c r="M1328" s="4">
        <v>1</v>
      </c>
      <c r="S1328" s="2">
        <f t="shared" si="48"/>
        <v>1</v>
      </c>
    </row>
    <row r="1329" spans="1:19" ht="15" customHeight="1" x14ac:dyDescent="0.25">
      <c r="A1329">
        <v>1336</v>
      </c>
      <c r="B1329" s="29">
        <v>45084</v>
      </c>
      <c r="C1329" s="29">
        <v>45502</v>
      </c>
      <c r="D1329" t="s">
        <v>164</v>
      </c>
      <c r="E1329" t="s">
        <v>115</v>
      </c>
      <c r="F1329">
        <v>1</v>
      </c>
      <c r="G1329">
        <v>2</v>
      </c>
      <c r="H1329" t="s">
        <v>25</v>
      </c>
      <c r="I1329" t="s">
        <v>38</v>
      </c>
      <c r="J1329" t="s">
        <v>39</v>
      </c>
      <c r="K1329" t="str">
        <f t="shared" si="47"/>
        <v>bathyphantes.gracilis</v>
      </c>
      <c r="O1329" s="1">
        <v>1</v>
      </c>
      <c r="S1329" s="31">
        <f t="shared" si="48"/>
        <v>1</v>
      </c>
    </row>
    <row r="1330" spans="1:19" ht="15" customHeight="1" x14ac:dyDescent="0.25">
      <c r="A1330">
        <v>1336</v>
      </c>
      <c r="B1330" s="29">
        <v>45084</v>
      </c>
      <c r="C1330" s="29">
        <v>45502</v>
      </c>
      <c r="D1330" t="s">
        <v>164</v>
      </c>
      <c r="E1330" t="s">
        <v>115</v>
      </c>
      <c r="F1330">
        <v>1</v>
      </c>
      <c r="G1330">
        <v>2</v>
      </c>
      <c r="H1330" t="s">
        <v>49</v>
      </c>
      <c r="I1330" t="s">
        <v>49</v>
      </c>
      <c r="J1330" t="s">
        <v>16</v>
      </c>
      <c r="K1330" t="str">
        <f t="shared" si="47"/>
        <v>immature.immature</v>
      </c>
      <c r="Q1330" s="28">
        <v>1</v>
      </c>
      <c r="S1330" s="31">
        <f t="shared" si="48"/>
        <v>1</v>
      </c>
    </row>
    <row r="1331" spans="1:19" ht="15" customHeight="1" x14ac:dyDescent="0.25">
      <c r="A1331">
        <v>1336</v>
      </c>
      <c r="B1331" s="29">
        <v>45084</v>
      </c>
      <c r="C1331" s="29">
        <v>45502</v>
      </c>
      <c r="D1331" t="s">
        <v>164</v>
      </c>
      <c r="E1331" t="s">
        <v>115</v>
      </c>
      <c r="F1331">
        <v>1</v>
      </c>
      <c r="G1331">
        <v>2</v>
      </c>
      <c r="H1331" t="s">
        <v>25</v>
      </c>
      <c r="I1331" t="s">
        <v>124</v>
      </c>
      <c r="J1331" t="s">
        <v>125</v>
      </c>
      <c r="K1331" t="str">
        <f t="shared" si="47"/>
        <v>dismodicus.bifrons</v>
      </c>
      <c r="O1331" s="1">
        <v>1</v>
      </c>
      <c r="P1331">
        <v>1</v>
      </c>
      <c r="S1331" s="31">
        <f t="shared" si="48"/>
        <v>1</v>
      </c>
    </row>
    <row r="1332" spans="1:19" ht="15" customHeight="1" x14ac:dyDescent="0.25">
      <c r="A1332">
        <v>1339</v>
      </c>
      <c r="B1332" s="29">
        <v>45084</v>
      </c>
      <c r="C1332" s="29">
        <v>45503</v>
      </c>
      <c r="D1332" t="s">
        <v>164</v>
      </c>
      <c r="E1332" t="s">
        <v>115</v>
      </c>
      <c r="F1332">
        <v>2</v>
      </c>
      <c r="G1332">
        <v>2</v>
      </c>
      <c r="H1332" t="s">
        <v>21</v>
      </c>
      <c r="I1332" t="s">
        <v>22</v>
      </c>
      <c r="J1332" t="s">
        <v>76</v>
      </c>
      <c r="K1332" t="str">
        <f t="shared" si="47"/>
        <v>pardosa.amentata</v>
      </c>
      <c r="M1332" s="4">
        <v>9</v>
      </c>
      <c r="S1332" s="31">
        <f t="shared" si="48"/>
        <v>9</v>
      </c>
    </row>
    <row r="1333" spans="1:19" ht="15" customHeight="1" x14ac:dyDescent="0.25">
      <c r="A1333">
        <v>1339</v>
      </c>
      <c r="B1333" s="29">
        <v>45084</v>
      </c>
      <c r="C1333" s="29">
        <v>45503</v>
      </c>
      <c r="D1333" t="s">
        <v>164</v>
      </c>
      <c r="E1333" t="s">
        <v>115</v>
      </c>
      <c r="F1333">
        <v>2</v>
      </c>
      <c r="G1333">
        <v>2</v>
      </c>
      <c r="H1333" t="s">
        <v>21</v>
      </c>
      <c r="I1333" t="s">
        <v>22</v>
      </c>
      <c r="J1333" t="s">
        <v>23</v>
      </c>
      <c r="K1333" t="str">
        <f t="shared" si="47"/>
        <v>pardosa.pullata</v>
      </c>
      <c r="M1333" s="4">
        <v>16</v>
      </c>
      <c r="O1333" s="1">
        <v>1</v>
      </c>
      <c r="S1333" s="31">
        <f t="shared" si="48"/>
        <v>17</v>
      </c>
    </row>
    <row r="1334" spans="1:19" ht="15" customHeight="1" x14ac:dyDescent="0.25">
      <c r="A1334">
        <v>1339</v>
      </c>
      <c r="B1334" s="29">
        <v>45084</v>
      </c>
      <c r="C1334" s="29">
        <v>45503</v>
      </c>
      <c r="D1334" t="s">
        <v>164</v>
      </c>
      <c r="E1334" t="s">
        <v>115</v>
      </c>
      <c r="F1334">
        <v>2</v>
      </c>
      <c r="G1334">
        <v>2</v>
      </c>
      <c r="H1334" t="s">
        <v>25</v>
      </c>
      <c r="I1334" t="s">
        <v>124</v>
      </c>
      <c r="J1334" t="s">
        <v>125</v>
      </c>
      <c r="K1334" t="str">
        <f t="shared" si="47"/>
        <v>dismodicus.bifrons</v>
      </c>
      <c r="O1334" s="1">
        <v>2</v>
      </c>
      <c r="P1334">
        <v>2</v>
      </c>
      <c r="S1334" s="31">
        <f t="shared" si="48"/>
        <v>2</v>
      </c>
    </row>
    <row r="1335" spans="1:19" ht="15" customHeight="1" x14ac:dyDescent="0.25">
      <c r="A1335">
        <v>1339</v>
      </c>
      <c r="B1335" s="29">
        <v>45084</v>
      </c>
      <c r="C1335" s="29">
        <v>45503</v>
      </c>
      <c r="D1335" t="s">
        <v>164</v>
      </c>
      <c r="E1335" t="s">
        <v>115</v>
      </c>
      <c r="F1335">
        <v>2</v>
      </c>
      <c r="G1335">
        <v>2</v>
      </c>
      <c r="H1335" t="s">
        <v>25</v>
      </c>
      <c r="I1335" t="s">
        <v>35</v>
      </c>
      <c r="J1335" t="s">
        <v>36</v>
      </c>
      <c r="K1335" t="str">
        <f t="shared" si="47"/>
        <v>gongylidiellum.vivum</v>
      </c>
      <c r="M1335" s="4">
        <v>1</v>
      </c>
      <c r="S1335" s="31">
        <f t="shared" si="48"/>
        <v>1</v>
      </c>
    </row>
    <row r="1336" spans="1:19" ht="15" customHeight="1" x14ac:dyDescent="0.25">
      <c r="A1336">
        <v>1339</v>
      </c>
      <c r="B1336" s="29">
        <v>45084</v>
      </c>
      <c r="C1336" s="29">
        <v>45503</v>
      </c>
      <c r="D1336" t="s">
        <v>164</v>
      </c>
      <c r="E1336" t="s">
        <v>115</v>
      </c>
      <c r="F1336">
        <v>2</v>
      </c>
      <c r="G1336">
        <v>2</v>
      </c>
      <c r="H1336" t="s">
        <v>25</v>
      </c>
      <c r="I1336" t="s">
        <v>79</v>
      </c>
      <c r="J1336" t="s">
        <v>80</v>
      </c>
      <c r="K1336" t="str">
        <f t="shared" si="47"/>
        <v>hypomma.bituberculatum</v>
      </c>
      <c r="O1336" s="1">
        <v>1</v>
      </c>
      <c r="P1336">
        <v>1</v>
      </c>
      <c r="S1336" s="31">
        <f t="shared" si="48"/>
        <v>1</v>
      </c>
    </row>
    <row r="1337" spans="1:19" ht="15" customHeight="1" x14ac:dyDescent="0.25">
      <c r="A1337">
        <v>1339</v>
      </c>
      <c r="B1337" s="29">
        <v>45084</v>
      </c>
      <c r="C1337" s="29">
        <v>45503</v>
      </c>
      <c r="D1337" t="s">
        <v>164</v>
      </c>
      <c r="E1337" t="s">
        <v>115</v>
      </c>
      <c r="F1337">
        <v>2</v>
      </c>
      <c r="G1337">
        <v>2</v>
      </c>
      <c r="H1337" t="s">
        <v>25</v>
      </c>
      <c r="I1337" t="s">
        <v>26</v>
      </c>
      <c r="J1337" t="s">
        <v>37</v>
      </c>
      <c r="K1337" t="str">
        <f t="shared" si="47"/>
        <v>oedothorax.retusus</v>
      </c>
      <c r="O1337" s="1">
        <v>1</v>
      </c>
      <c r="S1337" s="31">
        <f t="shared" si="48"/>
        <v>1</v>
      </c>
    </row>
    <row r="1338" spans="1:19" ht="15" customHeight="1" x14ac:dyDescent="0.25">
      <c r="A1338">
        <v>1339</v>
      </c>
      <c r="B1338" s="29">
        <v>45084</v>
      </c>
      <c r="C1338" s="29">
        <v>45503</v>
      </c>
      <c r="D1338" t="s">
        <v>164</v>
      </c>
      <c r="E1338" t="s">
        <v>115</v>
      </c>
      <c r="F1338">
        <v>2</v>
      </c>
      <c r="G1338">
        <v>2</v>
      </c>
      <c r="H1338" t="s">
        <v>49</v>
      </c>
      <c r="I1338" t="s">
        <v>49</v>
      </c>
      <c r="J1338" t="s">
        <v>16</v>
      </c>
      <c r="K1338" t="str">
        <f t="shared" si="47"/>
        <v>immature.immature</v>
      </c>
      <c r="Q1338" s="28">
        <v>2</v>
      </c>
      <c r="S1338" s="2">
        <f t="shared" si="48"/>
        <v>2</v>
      </c>
    </row>
    <row r="1339" spans="1:19" ht="15" customHeight="1" x14ac:dyDescent="0.25">
      <c r="A1339">
        <v>1339</v>
      </c>
      <c r="B1339" s="29">
        <v>45084</v>
      </c>
      <c r="C1339" s="29">
        <v>45503</v>
      </c>
      <c r="D1339" t="s">
        <v>164</v>
      </c>
      <c r="E1339" t="s">
        <v>115</v>
      </c>
      <c r="F1339">
        <v>2</v>
      </c>
      <c r="G1339">
        <v>2</v>
      </c>
      <c r="H1339" t="s">
        <v>25</v>
      </c>
      <c r="I1339" t="s">
        <v>58</v>
      </c>
      <c r="J1339" t="s">
        <v>73</v>
      </c>
      <c r="K1339" t="str">
        <f t="shared" si="47"/>
        <v>palliduphantes.ericaeus</v>
      </c>
      <c r="M1339" s="4">
        <v>3</v>
      </c>
      <c r="S1339" s="2">
        <f t="shared" si="48"/>
        <v>3</v>
      </c>
    </row>
    <row r="1340" spans="1:19" ht="15" customHeight="1" x14ac:dyDescent="0.25">
      <c r="A1340">
        <v>1339</v>
      </c>
      <c r="B1340" s="29">
        <v>45084</v>
      </c>
      <c r="C1340" s="29">
        <v>45503</v>
      </c>
      <c r="D1340" t="s">
        <v>164</v>
      </c>
      <c r="E1340" t="s">
        <v>115</v>
      </c>
      <c r="F1340">
        <v>2</v>
      </c>
      <c r="G1340">
        <v>2</v>
      </c>
      <c r="H1340" t="s">
        <v>25</v>
      </c>
      <c r="I1340" t="s">
        <v>38</v>
      </c>
      <c r="J1340" t="s">
        <v>39</v>
      </c>
      <c r="K1340" t="str">
        <f t="shared" ref="K1340:K1403" si="49">LOWER(I1340&amp;"."&amp;J1340)</f>
        <v>bathyphantes.gracilis</v>
      </c>
      <c r="O1340" s="1">
        <v>1</v>
      </c>
      <c r="S1340" s="31">
        <f t="shared" ref="S1340:S1403" si="50">SUM(M1340,O1340,Q1340,R1340)</f>
        <v>1</v>
      </c>
    </row>
    <row r="1341" spans="1:19" ht="15" customHeight="1" x14ac:dyDescent="0.25">
      <c r="A1341">
        <v>1342</v>
      </c>
      <c r="B1341" s="29">
        <v>45084</v>
      </c>
      <c r="C1341" s="29">
        <v>45503</v>
      </c>
      <c r="D1341" t="s">
        <v>164</v>
      </c>
      <c r="E1341" t="s">
        <v>115</v>
      </c>
      <c r="F1341">
        <v>3</v>
      </c>
      <c r="G1341">
        <v>2</v>
      </c>
      <c r="H1341" t="s">
        <v>21</v>
      </c>
      <c r="I1341" t="s">
        <v>22</v>
      </c>
      <c r="J1341" t="s">
        <v>76</v>
      </c>
      <c r="K1341" t="str">
        <f t="shared" si="49"/>
        <v>pardosa.amentata</v>
      </c>
      <c r="M1341" s="4">
        <v>25</v>
      </c>
      <c r="O1341" s="1">
        <v>1</v>
      </c>
      <c r="S1341" s="31">
        <f t="shared" si="50"/>
        <v>26</v>
      </c>
    </row>
    <row r="1342" spans="1:19" ht="15" customHeight="1" x14ac:dyDescent="0.25">
      <c r="A1342">
        <v>1342</v>
      </c>
      <c r="B1342" s="29">
        <v>45084</v>
      </c>
      <c r="C1342" s="29">
        <v>45503</v>
      </c>
      <c r="D1342" t="s">
        <v>164</v>
      </c>
      <c r="E1342" t="s">
        <v>115</v>
      </c>
      <c r="F1342">
        <v>3</v>
      </c>
      <c r="G1342">
        <v>2</v>
      </c>
      <c r="H1342" t="s">
        <v>21</v>
      </c>
      <c r="I1342" t="s">
        <v>22</v>
      </c>
      <c r="J1342" t="s">
        <v>23</v>
      </c>
      <c r="K1342" t="str">
        <f t="shared" si="49"/>
        <v>pardosa.pullata</v>
      </c>
      <c r="M1342" s="4">
        <v>5</v>
      </c>
      <c r="S1342" s="31">
        <f t="shared" si="50"/>
        <v>5</v>
      </c>
    </row>
    <row r="1343" spans="1:19" ht="15" customHeight="1" x14ac:dyDescent="0.25">
      <c r="A1343">
        <v>1342</v>
      </c>
      <c r="B1343" s="29">
        <v>45084</v>
      </c>
      <c r="C1343" s="29">
        <v>45503</v>
      </c>
      <c r="D1343" t="s">
        <v>164</v>
      </c>
      <c r="E1343" t="s">
        <v>115</v>
      </c>
      <c r="F1343">
        <v>3</v>
      </c>
      <c r="G1343">
        <v>2</v>
      </c>
      <c r="H1343" t="s">
        <v>25</v>
      </c>
      <c r="I1343" t="s">
        <v>45</v>
      </c>
      <c r="J1343" t="s">
        <v>46</v>
      </c>
      <c r="K1343" t="str">
        <f t="shared" si="49"/>
        <v>tenuiphantes.tenuis</v>
      </c>
      <c r="M1343" s="4">
        <v>1</v>
      </c>
      <c r="S1343" s="31">
        <f t="shared" si="50"/>
        <v>1</v>
      </c>
    </row>
    <row r="1344" spans="1:19" ht="15" customHeight="1" x14ac:dyDescent="0.25">
      <c r="A1344">
        <v>1342</v>
      </c>
      <c r="B1344" s="29">
        <v>45084</v>
      </c>
      <c r="C1344" s="29">
        <v>45503</v>
      </c>
      <c r="D1344" t="s">
        <v>164</v>
      </c>
      <c r="E1344" t="s">
        <v>115</v>
      </c>
      <c r="F1344">
        <v>3</v>
      </c>
      <c r="G1344">
        <v>2</v>
      </c>
      <c r="H1344" t="s">
        <v>25</v>
      </c>
      <c r="I1344" t="s">
        <v>58</v>
      </c>
      <c r="J1344" t="s">
        <v>73</v>
      </c>
      <c r="K1344" t="str">
        <f t="shared" si="49"/>
        <v>palliduphantes.ericaeus</v>
      </c>
      <c r="M1344" s="4">
        <v>6</v>
      </c>
      <c r="S1344" s="31">
        <f t="shared" si="50"/>
        <v>6</v>
      </c>
    </row>
    <row r="1345" spans="1:19" ht="15" customHeight="1" x14ac:dyDescent="0.25">
      <c r="A1345">
        <v>1342</v>
      </c>
      <c r="B1345" s="29">
        <v>45084</v>
      </c>
      <c r="C1345" s="29">
        <v>45503</v>
      </c>
      <c r="D1345" t="s">
        <v>164</v>
      </c>
      <c r="E1345" t="s">
        <v>115</v>
      </c>
      <c r="F1345">
        <v>3</v>
      </c>
      <c r="G1345">
        <v>2</v>
      </c>
      <c r="H1345" t="s">
        <v>25</v>
      </c>
      <c r="I1345" t="s">
        <v>38</v>
      </c>
      <c r="J1345" t="s">
        <v>113</v>
      </c>
      <c r="K1345" t="str">
        <f t="shared" si="49"/>
        <v>bathyphantes.parvulus</v>
      </c>
      <c r="L1345" t="s">
        <v>165</v>
      </c>
      <c r="M1345" s="4">
        <v>1</v>
      </c>
      <c r="S1345" s="31">
        <f t="shared" si="50"/>
        <v>1</v>
      </c>
    </row>
    <row r="1346" spans="1:19" ht="15" customHeight="1" x14ac:dyDescent="0.25">
      <c r="A1346">
        <v>1342</v>
      </c>
      <c r="B1346" s="29">
        <v>45084</v>
      </c>
      <c r="C1346" s="29">
        <v>45503</v>
      </c>
      <c r="D1346" t="s">
        <v>164</v>
      </c>
      <c r="E1346" t="s">
        <v>115</v>
      </c>
      <c r="F1346">
        <v>3</v>
      </c>
      <c r="G1346">
        <v>2</v>
      </c>
      <c r="H1346" t="s">
        <v>25</v>
      </c>
      <c r="I1346" t="s">
        <v>45</v>
      </c>
      <c r="J1346" t="s">
        <v>46</v>
      </c>
      <c r="K1346" t="str">
        <f t="shared" si="49"/>
        <v>tenuiphantes.tenuis</v>
      </c>
      <c r="O1346" s="1">
        <v>1</v>
      </c>
      <c r="S1346" s="2">
        <f t="shared" si="50"/>
        <v>1</v>
      </c>
    </row>
    <row r="1347" spans="1:19" ht="15" customHeight="1" x14ac:dyDescent="0.25">
      <c r="A1347">
        <v>1342</v>
      </c>
      <c r="B1347" s="29">
        <v>45084</v>
      </c>
      <c r="C1347" s="29">
        <v>45503</v>
      </c>
      <c r="D1347" t="s">
        <v>164</v>
      </c>
      <c r="E1347" t="s">
        <v>115</v>
      </c>
      <c r="F1347">
        <v>3</v>
      </c>
      <c r="G1347">
        <v>2</v>
      </c>
      <c r="H1347" t="s">
        <v>25</v>
      </c>
      <c r="I1347" t="s">
        <v>31</v>
      </c>
      <c r="J1347" t="s">
        <v>32</v>
      </c>
      <c r="K1347" t="str">
        <f t="shared" si="49"/>
        <v>savignia.frontata</v>
      </c>
      <c r="O1347" s="1">
        <v>1</v>
      </c>
      <c r="S1347" s="2">
        <f t="shared" si="50"/>
        <v>1</v>
      </c>
    </row>
    <row r="1348" spans="1:19" ht="15" customHeight="1" x14ac:dyDescent="0.25">
      <c r="A1348">
        <v>1342</v>
      </c>
      <c r="B1348" s="29">
        <v>45084</v>
      </c>
      <c r="C1348" s="29">
        <v>45503</v>
      </c>
      <c r="D1348" t="s">
        <v>164</v>
      </c>
      <c r="E1348" t="s">
        <v>115</v>
      </c>
      <c r="F1348">
        <v>3</v>
      </c>
      <c r="G1348">
        <v>2</v>
      </c>
      <c r="H1348" t="s">
        <v>49</v>
      </c>
      <c r="I1348" t="s">
        <v>49</v>
      </c>
      <c r="J1348" t="s">
        <v>16</v>
      </c>
      <c r="K1348" t="str">
        <f t="shared" si="49"/>
        <v>immature.immature</v>
      </c>
      <c r="Q1348" s="28">
        <v>1</v>
      </c>
      <c r="S1348" s="31">
        <f t="shared" si="50"/>
        <v>1</v>
      </c>
    </row>
    <row r="1349" spans="1:19" ht="15" customHeight="1" x14ac:dyDescent="0.25">
      <c r="A1349">
        <v>1345</v>
      </c>
      <c r="B1349" s="29">
        <v>45084</v>
      </c>
      <c r="C1349" s="29">
        <v>45629</v>
      </c>
      <c r="D1349" t="s">
        <v>164</v>
      </c>
      <c r="E1349" t="s">
        <v>115</v>
      </c>
      <c r="F1349">
        <v>4</v>
      </c>
      <c r="G1349">
        <v>2</v>
      </c>
      <c r="H1349" t="s">
        <v>21</v>
      </c>
      <c r="I1349" t="s">
        <v>22</v>
      </c>
      <c r="J1349" t="s">
        <v>76</v>
      </c>
      <c r="K1349" t="str">
        <f t="shared" si="49"/>
        <v>pardosa.amentata</v>
      </c>
      <c r="M1349" s="4">
        <v>2</v>
      </c>
      <c r="O1349" s="1">
        <v>1</v>
      </c>
      <c r="S1349" s="31">
        <f t="shared" si="50"/>
        <v>3</v>
      </c>
    </row>
    <row r="1350" spans="1:19" ht="15" customHeight="1" x14ac:dyDescent="0.25">
      <c r="A1350">
        <v>1345</v>
      </c>
      <c r="B1350" s="29">
        <v>45084</v>
      </c>
      <c r="C1350" s="29">
        <v>45629</v>
      </c>
      <c r="D1350" t="s">
        <v>164</v>
      </c>
      <c r="E1350" t="s">
        <v>115</v>
      </c>
      <c r="F1350">
        <v>4</v>
      </c>
      <c r="G1350">
        <v>2</v>
      </c>
      <c r="H1350" t="s">
        <v>21</v>
      </c>
      <c r="I1350" t="s">
        <v>22</v>
      </c>
      <c r="J1350" t="s">
        <v>95</v>
      </c>
      <c r="K1350" t="str">
        <f t="shared" si="49"/>
        <v>pardosa.nigriceps</v>
      </c>
      <c r="M1350" s="4">
        <v>1</v>
      </c>
      <c r="S1350" s="31">
        <f t="shared" si="50"/>
        <v>1</v>
      </c>
    </row>
    <row r="1351" spans="1:19" ht="15" customHeight="1" x14ac:dyDescent="0.25">
      <c r="A1351">
        <v>1345</v>
      </c>
      <c r="B1351" s="29">
        <v>45084</v>
      </c>
      <c r="C1351" s="29">
        <v>45629</v>
      </c>
      <c r="D1351" t="s">
        <v>164</v>
      </c>
      <c r="E1351" t="s">
        <v>115</v>
      </c>
      <c r="F1351">
        <v>4</v>
      </c>
      <c r="G1351">
        <v>2</v>
      </c>
      <c r="H1351" t="s">
        <v>25</v>
      </c>
      <c r="I1351" t="s">
        <v>43</v>
      </c>
      <c r="J1351" t="s">
        <v>44</v>
      </c>
      <c r="K1351" t="str">
        <f t="shared" si="49"/>
        <v>dicymbium.nigrum</v>
      </c>
      <c r="O1351" s="1">
        <v>2</v>
      </c>
      <c r="S1351" s="31">
        <f t="shared" si="50"/>
        <v>2</v>
      </c>
    </row>
    <row r="1352" spans="1:19" ht="15" customHeight="1" x14ac:dyDescent="0.25">
      <c r="A1352">
        <v>1345</v>
      </c>
      <c r="B1352" s="29">
        <v>45084</v>
      </c>
      <c r="C1352" s="29">
        <v>45629</v>
      </c>
      <c r="D1352" t="s">
        <v>164</v>
      </c>
      <c r="E1352" t="s">
        <v>115</v>
      </c>
      <c r="F1352">
        <v>4</v>
      </c>
      <c r="G1352">
        <v>2</v>
      </c>
      <c r="H1352" t="s">
        <v>25</v>
      </c>
      <c r="I1352" t="s">
        <v>97</v>
      </c>
      <c r="J1352" t="s">
        <v>98</v>
      </c>
      <c r="K1352" t="str">
        <f t="shared" si="49"/>
        <v>micrargus.herbigradus</v>
      </c>
      <c r="M1352" s="4">
        <v>1</v>
      </c>
      <c r="S1352" s="31">
        <f t="shared" si="50"/>
        <v>1</v>
      </c>
    </row>
    <row r="1353" spans="1:19" ht="15" customHeight="1" x14ac:dyDescent="0.25">
      <c r="A1353">
        <v>1345</v>
      </c>
      <c r="B1353" s="29">
        <v>45084</v>
      </c>
      <c r="C1353" s="29">
        <v>45629</v>
      </c>
      <c r="D1353" t="s">
        <v>164</v>
      </c>
      <c r="E1353" t="s">
        <v>115</v>
      </c>
      <c r="F1353">
        <v>4</v>
      </c>
      <c r="G1353">
        <v>2</v>
      </c>
      <c r="H1353" t="s">
        <v>25</v>
      </c>
      <c r="I1353" t="s">
        <v>58</v>
      </c>
      <c r="J1353" t="s">
        <v>73</v>
      </c>
      <c r="K1353" t="str">
        <f t="shared" si="49"/>
        <v>palliduphantes.ericaeus</v>
      </c>
      <c r="M1353" s="4">
        <v>5</v>
      </c>
      <c r="O1353" s="1">
        <v>1</v>
      </c>
      <c r="S1353" s="31">
        <f t="shared" si="50"/>
        <v>6</v>
      </c>
    </row>
    <row r="1354" spans="1:19" ht="15" customHeight="1" x14ac:dyDescent="0.25">
      <c r="A1354">
        <v>1345</v>
      </c>
      <c r="B1354" s="29">
        <v>45084</v>
      </c>
      <c r="C1354" s="29">
        <v>45629</v>
      </c>
      <c r="D1354" t="s">
        <v>164</v>
      </c>
      <c r="E1354" t="s">
        <v>115</v>
      </c>
      <c r="F1354">
        <v>4</v>
      </c>
      <c r="G1354">
        <v>2</v>
      </c>
      <c r="H1354" t="s">
        <v>49</v>
      </c>
      <c r="I1354" t="s">
        <v>49</v>
      </c>
      <c r="J1354" t="s">
        <v>16</v>
      </c>
      <c r="K1354" t="str">
        <f t="shared" si="49"/>
        <v>immature.immature</v>
      </c>
      <c r="Q1354" s="28">
        <v>6</v>
      </c>
      <c r="S1354" s="31">
        <f t="shared" si="50"/>
        <v>6</v>
      </c>
    </row>
    <row r="1355" spans="1:19" ht="15" customHeight="1" x14ac:dyDescent="0.25">
      <c r="A1355">
        <v>1348</v>
      </c>
      <c r="B1355" s="29">
        <v>45084</v>
      </c>
      <c r="C1355" s="29">
        <v>45629</v>
      </c>
      <c r="D1355" t="s">
        <v>164</v>
      </c>
      <c r="E1355" t="s">
        <v>115</v>
      </c>
      <c r="F1355">
        <v>5</v>
      </c>
      <c r="G1355">
        <v>2</v>
      </c>
      <c r="H1355" t="s">
        <v>166</v>
      </c>
      <c r="I1355" t="s">
        <v>22</v>
      </c>
      <c r="J1355" t="s">
        <v>76</v>
      </c>
      <c r="K1355" t="str">
        <f t="shared" si="49"/>
        <v>pardosa.amentata</v>
      </c>
      <c r="M1355" s="4">
        <v>5</v>
      </c>
      <c r="O1355" s="1">
        <v>1</v>
      </c>
      <c r="S1355" s="31">
        <f t="shared" si="50"/>
        <v>6</v>
      </c>
    </row>
    <row r="1356" spans="1:19" ht="15" customHeight="1" x14ac:dyDescent="0.25">
      <c r="A1356">
        <v>1348</v>
      </c>
      <c r="B1356" s="29">
        <v>45084</v>
      </c>
      <c r="C1356" s="29">
        <v>45629</v>
      </c>
      <c r="D1356" t="s">
        <v>164</v>
      </c>
      <c r="E1356" t="s">
        <v>115</v>
      </c>
      <c r="F1356">
        <v>5</v>
      </c>
      <c r="G1356">
        <v>2</v>
      </c>
      <c r="H1356" t="s">
        <v>166</v>
      </c>
      <c r="I1356" t="s">
        <v>22</v>
      </c>
      <c r="J1356" t="s">
        <v>23</v>
      </c>
      <c r="K1356" t="str">
        <f t="shared" si="49"/>
        <v>pardosa.pullata</v>
      </c>
      <c r="M1356" s="4">
        <v>1</v>
      </c>
      <c r="S1356" s="2">
        <f t="shared" si="50"/>
        <v>1</v>
      </c>
    </row>
    <row r="1357" spans="1:19" ht="15" customHeight="1" x14ac:dyDescent="0.25">
      <c r="A1357">
        <v>1348</v>
      </c>
      <c r="B1357" s="29">
        <v>45084</v>
      </c>
      <c r="C1357" s="29">
        <v>45629</v>
      </c>
      <c r="D1357" t="s">
        <v>164</v>
      </c>
      <c r="E1357" t="s">
        <v>115</v>
      </c>
      <c r="F1357">
        <v>5</v>
      </c>
      <c r="G1357">
        <v>2</v>
      </c>
      <c r="H1357" t="s">
        <v>25</v>
      </c>
      <c r="I1357" t="s">
        <v>31</v>
      </c>
      <c r="J1357" t="s">
        <v>32</v>
      </c>
      <c r="K1357" t="str">
        <f t="shared" si="49"/>
        <v>savignia.frontata</v>
      </c>
      <c r="M1357" s="4">
        <v>1</v>
      </c>
      <c r="S1357" s="2">
        <f t="shared" si="50"/>
        <v>1</v>
      </c>
    </row>
    <row r="1358" spans="1:19" ht="15" customHeight="1" x14ac:dyDescent="0.25">
      <c r="A1358">
        <v>1348</v>
      </c>
      <c r="B1358" s="29">
        <v>45084</v>
      </c>
      <c r="C1358" s="29">
        <v>45629</v>
      </c>
      <c r="D1358" t="s">
        <v>164</v>
      </c>
      <c r="E1358" t="s">
        <v>115</v>
      </c>
      <c r="F1358">
        <v>5</v>
      </c>
      <c r="G1358">
        <v>2</v>
      </c>
      <c r="H1358" t="s">
        <v>25</v>
      </c>
      <c r="I1358" t="s">
        <v>97</v>
      </c>
      <c r="J1358" t="s">
        <v>98</v>
      </c>
      <c r="K1358" t="str">
        <f t="shared" si="49"/>
        <v>micrargus.herbigradus</v>
      </c>
      <c r="M1358" s="4">
        <v>1</v>
      </c>
      <c r="S1358" s="31">
        <f t="shared" si="50"/>
        <v>1</v>
      </c>
    </row>
    <row r="1359" spans="1:19" ht="15" customHeight="1" x14ac:dyDescent="0.25">
      <c r="A1359">
        <v>1348</v>
      </c>
      <c r="B1359" s="29">
        <v>45084</v>
      </c>
      <c r="C1359" s="29">
        <v>45629</v>
      </c>
      <c r="D1359" t="s">
        <v>164</v>
      </c>
      <c r="E1359" t="s">
        <v>115</v>
      </c>
      <c r="F1359">
        <v>5</v>
      </c>
      <c r="G1359">
        <v>2</v>
      </c>
      <c r="H1359" t="s">
        <v>25</v>
      </c>
      <c r="I1359" t="s">
        <v>38</v>
      </c>
      <c r="J1359" t="s">
        <v>39</v>
      </c>
      <c r="K1359" t="str">
        <f t="shared" si="49"/>
        <v>bathyphantes.gracilis</v>
      </c>
      <c r="M1359" s="4">
        <v>1</v>
      </c>
      <c r="S1359" s="31">
        <f t="shared" si="50"/>
        <v>1</v>
      </c>
    </row>
    <row r="1360" spans="1:19" ht="15" customHeight="1" x14ac:dyDescent="0.25">
      <c r="A1360">
        <v>1348</v>
      </c>
      <c r="B1360" s="29">
        <v>45084</v>
      </c>
      <c r="C1360" s="29">
        <v>45629</v>
      </c>
      <c r="D1360" t="s">
        <v>164</v>
      </c>
      <c r="E1360" t="s">
        <v>115</v>
      </c>
      <c r="F1360">
        <v>5</v>
      </c>
      <c r="G1360">
        <v>2</v>
      </c>
      <c r="H1360" t="s">
        <v>49</v>
      </c>
      <c r="I1360" t="s">
        <v>49</v>
      </c>
      <c r="J1360" t="s">
        <v>16</v>
      </c>
      <c r="K1360" t="str">
        <f t="shared" si="49"/>
        <v>immature.immature</v>
      </c>
      <c r="Q1360" s="28">
        <v>4</v>
      </c>
      <c r="S1360" s="31">
        <f t="shared" si="50"/>
        <v>4</v>
      </c>
    </row>
    <row r="1361" spans="1:19" ht="15" customHeight="1" x14ac:dyDescent="0.25">
      <c r="A1361">
        <v>1348</v>
      </c>
      <c r="B1361" s="29">
        <v>45084</v>
      </c>
      <c r="C1361" s="29">
        <v>45629</v>
      </c>
      <c r="D1361" t="s">
        <v>164</v>
      </c>
      <c r="E1361" t="s">
        <v>115</v>
      </c>
      <c r="F1361">
        <v>5</v>
      </c>
      <c r="G1361">
        <v>2</v>
      </c>
      <c r="H1361" t="s">
        <v>25</v>
      </c>
      <c r="I1361" t="s">
        <v>58</v>
      </c>
      <c r="J1361" t="s">
        <v>73</v>
      </c>
      <c r="K1361" t="str">
        <f t="shared" si="49"/>
        <v>palliduphantes.ericaeus</v>
      </c>
      <c r="M1361" s="4">
        <v>2</v>
      </c>
      <c r="S1361" s="31">
        <f t="shared" si="50"/>
        <v>2</v>
      </c>
    </row>
    <row r="1362" spans="1:19" ht="15" customHeight="1" x14ac:dyDescent="0.25">
      <c r="A1362">
        <v>1348</v>
      </c>
      <c r="B1362" s="29">
        <v>45084</v>
      </c>
      <c r="C1362" s="29">
        <v>45629</v>
      </c>
      <c r="D1362" t="s">
        <v>164</v>
      </c>
      <c r="E1362" t="s">
        <v>115</v>
      </c>
      <c r="F1362">
        <v>5</v>
      </c>
      <c r="G1362">
        <v>2</v>
      </c>
      <c r="H1362" t="s">
        <v>25</v>
      </c>
      <c r="I1362" t="s">
        <v>43</v>
      </c>
      <c r="J1362" t="s">
        <v>96</v>
      </c>
      <c r="K1362" t="str">
        <f t="shared" si="49"/>
        <v>dicymbium.tibiale</v>
      </c>
      <c r="M1362" s="4">
        <v>1</v>
      </c>
      <c r="S1362" s="31">
        <f t="shared" si="50"/>
        <v>1</v>
      </c>
    </row>
    <row r="1363" spans="1:19" ht="15" customHeight="1" x14ac:dyDescent="0.25">
      <c r="A1363">
        <v>1426</v>
      </c>
      <c r="B1363" s="29">
        <v>45085</v>
      </c>
      <c r="C1363" s="29">
        <v>45504</v>
      </c>
      <c r="D1363" t="s">
        <v>167</v>
      </c>
      <c r="E1363" t="s">
        <v>115</v>
      </c>
      <c r="F1363">
        <v>1</v>
      </c>
      <c r="G1363">
        <v>2</v>
      </c>
      <c r="H1363" t="s">
        <v>28</v>
      </c>
      <c r="I1363" t="s">
        <v>29</v>
      </c>
      <c r="J1363" t="s">
        <v>30</v>
      </c>
      <c r="K1363" t="str">
        <f t="shared" si="49"/>
        <v>pachygnatha.degeeri</v>
      </c>
      <c r="M1363" s="4">
        <v>7</v>
      </c>
      <c r="O1363" s="1">
        <v>3</v>
      </c>
      <c r="S1363" s="31">
        <f t="shared" si="50"/>
        <v>10</v>
      </c>
    </row>
    <row r="1364" spans="1:19" ht="15" customHeight="1" x14ac:dyDescent="0.25">
      <c r="A1364">
        <v>1426</v>
      </c>
      <c r="B1364" s="29">
        <v>45085</v>
      </c>
      <c r="C1364" s="29">
        <v>45504</v>
      </c>
      <c r="D1364" t="s">
        <v>167</v>
      </c>
      <c r="E1364" t="s">
        <v>115</v>
      </c>
      <c r="F1364">
        <v>1</v>
      </c>
      <c r="G1364">
        <v>2</v>
      </c>
      <c r="H1364" t="s">
        <v>21</v>
      </c>
      <c r="I1364" t="s">
        <v>22</v>
      </c>
      <c r="J1364" t="s">
        <v>23</v>
      </c>
      <c r="K1364" t="str">
        <f t="shared" si="49"/>
        <v>pardosa.pullata</v>
      </c>
      <c r="M1364" s="4">
        <v>13</v>
      </c>
      <c r="O1364" s="1">
        <v>3</v>
      </c>
      <c r="P1364">
        <v>3</v>
      </c>
      <c r="S1364" s="31">
        <f t="shared" si="50"/>
        <v>16</v>
      </c>
    </row>
    <row r="1365" spans="1:19" ht="15" customHeight="1" x14ac:dyDescent="0.25">
      <c r="A1365">
        <v>1426</v>
      </c>
      <c r="B1365" s="29">
        <v>45085</v>
      </c>
      <c r="C1365" s="29">
        <v>45504</v>
      </c>
      <c r="D1365" t="s">
        <v>167</v>
      </c>
      <c r="E1365" t="s">
        <v>115</v>
      </c>
      <c r="F1365">
        <v>1</v>
      </c>
      <c r="G1365">
        <v>2</v>
      </c>
      <c r="H1365" t="s">
        <v>25</v>
      </c>
      <c r="I1365" t="s">
        <v>31</v>
      </c>
      <c r="J1365" t="s">
        <v>32</v>
      </c>
      <c r="K1365" t="str">
        <f t="shared" si="49"/>
        <v>savignia.frontata</v>
      </c>
      <c r="M1365" s="4">
        <v>5</v>
      </c>
      <c r="O1365" s="1">
        <v>10</v>
      </c>
      <c r="S1365" s="31">
        <f t="shared" si="50"/>
        <v>15</v>
      </c>
    </row>
    <row r="1366" spans="1:19" ht="15" customHeight="1" x14ac:dyDescent="0.25">
      <c r="A1366">
        <v>1426</v>
      </c>
      <c r="B1366" s="29">
        <v>45085</v>
      </c>
      <c r="C1366" s="29">
        <v>45504</v>
      </c>
      <c r="D1366" t="s">
        <v>167</v>
      </c>
      <c r="E1366" t="s">
        <v>115</v>
      </c>
      <c r="F1366">
        <v>1</v>
      </c>
      <c r="G1366">
        <v>2</v>
      </c>
      <c r="H1366" t="s">
        <v>25</v>
      </c>
      <c r="I1366" t="s">
        <v>43</v>
      </c>
      <c r="J1366" t="s">
        <v>44</v>
      </c>
      <c r="K1366" t="str">
        <f t="shared" si="49"/>
        <v>dicymbium.nigrum</v>
      </c>
      <c r="O1366" s="1">
        <v>2</v>
      </c>
      <c r="S1366" s="2">
        <f t="shared" si="50"/>
        <v>2</v>
      </c>
    </row>
    <row r="1367" spans="1:19" ht="15" customHeight="1" x14ac:dyDescent="0.25">
      <c r="A1367">
        <v>1426</v>
      </c>
      <c r="B1367" s="29">
        <v>45085</v>
      </c>
      <c r="C1367" s="29">
        <v>45504</v>
      </c>
      <c r="D1367" t="s">
        <v>167</v>
      </c>
      <c r="E1367" t="s">
        <v>115</v>
      </c>
      <c r="F1367">
        <v>1</v>
      </c>
      <c r="G1367">
        <v>2</v>
      </c>
      <c r="H1367" t="s">
        <v>25</v>
      </c>
      <c r="I1367" t="s">
        <v>97</v>
      </c>
      <c r="J1367" t="s">
        <v>98</v>
      </c>
      <c r="K1367" t="str">
        <f t="shared" si="49"/>
        <v>micrargus.herbigradus</v>
      </c>
      <c r="M1367" s="4">
        <v>1</v>
      </c>
      <c r="S1367" s="2">
        <f t="shared" si="50"/>
        <v>1</v>
      </c>
    </row>
    <row r="1368" spans="1:19" ht="15" customHeight="1" x14ac:dyDescent="0.25">
      <c r="A1368">
        <v>1426</v>
      </c>
      <c r="B1368" s="29">
        <v>45085</v>
      </c>
      <c r="C1368" s="29">
        <v>45504</v>
      </c>
      <c r="D1368" t="s">
        <v>167</v>
      </c>
      <c r="E1368" t="s">
        <v>115</v>
      </c>
      <c r="F1368">
        <v>1</v>
      </c>
      <c r="G1368">
        <v>2</v>
      </c>
      <c r="H1368" t="s">
        <v>25</v>
      </c>
      <c r="I1368" t="s">
        <v>127</v>
      </c>
      <c r="J1368" t="s">
        <v>128</v>
      </c>
      <c r="K1368" t="str">
        <f t="shared" si="49"/>
        <v>diplocephalus.permixtus</v>
      </c>
      <c r="L1368" t="s">
        <v>168</v>
      </c>
      <c r="O1368" s="1">
        <v>1</v>
      </c>
      <c r="P1368">
        <v>1</v>
      </c>
      <c r="S1368" s="31">
        <f t="shared" si="50"/>
        <v>1</v>
      </c>
    </row>
    <row r="1369" spans="1:19" ht="15" customHeight="1" x14ac:dyDescent="0.25">
      <c r="A1369">
        <v>1426</v>
      </c>
      <c r="B1369" s="29">
        <v>45085</v>
      </c>
      <c r="C1369" s="29">
        <v>45504</v>
      </c>
      <c r="D1369" t="s">
        <v>167</v>
      </c>
      <c r="E1369" t="s">
        <v>115</v>
      </c>
      <c r="F1369">
        <v>1</v>
      </c>
      <c r="G1369">
        <v>2</v>
      </c>
      <c r="H1369" t="s">
        <v>25</v>
      </c>
      <c r="I1369" t="s">
        <v>26</v>
      </c>
      <c r="J1369" t="s">
        <v>37</v>
      </c>
      <c r="K1369" t="str">
        <f t="shared" si="49"/>
        <v>oedothorax.retusus</v>
      </c>
      <c r="M1369" s="4">
        <v>3</v>
      </c>
      <c r="O1369" s="1">
        <v>3</v>
      </c>
      <c r="S1369" s="31">
        <f t="shared" si="50"/>
        <v>6</v>
      </c>
    </row>
    <row r="1370" spans="1:19" ht="15" customHeight="1" x14ac:dyDescent="0.25">
      <c r="A1370">
        <v>1426</v>
      </c>
      <c r="B1370" s="29">
        <v>45085</v>
      </c>
      <c r="C1370" s="29">
        <v>45504</v>
      </c>
      <c r="D1370" t="s">
        <v>167</v>
      </c>
      <c r="E1370" t="s">
        <v>115</v>
      </c>
      <c r="F1370">
        <v>1</v>
      </c>
      <c r="G1370">
        <v>2</v>
      </c>
      <c r="H1370" t="s">
        <v>25</v>
      </c>
      <c r="I1370" t="s">
        <v>62</v>
      </c>
      <c r="J1370" t="s">
        <v>63</v>
      </c>
      <c r="K1370" t="str">
        <f t="shared" si="49"/>
        <v>walckenaeria.vigilax</v>
      </c>
      <c r="M1370" s="4">
        <v>1</v>
      </c>
      <c r="N1370">
        <v>1</v>
      </c>
      <c r="O1370" s="1">
        <v>1</v>
      </c>
      <c r="P1370">
        <v>1</v>
      </c>
      <c r="S1370" s="31">
        <f t="shared" si="50"/>
        <v>2</v>
      </c>
    </row>
    <row r="1371" spans="1:19" ht="15" customHeight="1" x14ac:dyDescent="0.25">
      <c r="A1371">
        <v>1426</v>
      </c>
      <c r="B1371" s="29">
        <v>45085</v>
      </c>
      <c r="C1371" s="29">
        <v>45504</v>
      </c>
      <c r="D1371" t="s">
        <v>167</v>
      </c>
      <c r="E1371" t="s">
        <v>115</v>
      </c>
      <c r="F1371">
        <v>1</v>
      </c>
      <c r="G1371">
        <v>2</v>
      </c>
      <c r="H1371" t="s">
        <v>25</v>
      </c>
      <c r="I1371" t="s">
        <v>52</v>
      </c>
      <c r="J1371" t="s">
        <v>53</v>
      </c>
      <c r="K1371" t="str">
        <f t="shared" si="49"/>
        <v>agyneta.decora</v>
      </c>
      <c r="M1371" s="4">
        <v>1</v>
      </c>
      <c r="S1371" s="31">
        <f t="shared" si="50"/>
        <v>1</v>
      </c>
    </row>
    <row r="1372" spans="1:19" ht="15" customHeight="1" x14ac:dyDescent="0.25">
      <c r="A1372">
        <v>1426</v>
      </c>
      <c r="B1372" s="29">
        <v>45085</v>
      </c>
      <c r="C1372" s="29">
        <v>45504</v>
      </c>
      <c r="D1372" t="s">
        <v>167</v>
      </c>
      <c r="E1372" t="s">
        <v>115</v>
      </c>
      <c r="F1372">
        <v>1</v>
      </c>
      <c r="G1372">
        <v>2</v>
      </c>
      <c r="H1372" t="s">
        <v>25</v>
      </c>
      <c r="I1372" t="s">
        <v>35</v>
      </c>
      <c r="J1372" t="s">
        <v>36</v>
      </c>
      <c r="K1372" t="str">
        <f t="shared" si="49"/>
        <v>gongylidiellum.vivum</v>
      </c>
      <c r="M1372" s="4">
        <v>1</v>
      </c>
      <c r="S1372" s="31">
        <f t="shared" si="50"/>
        <v>1</v>
      </c>
    </row>
    <row r="1373" spans="1:19" ht="15" customHeight="1" x14ac:dyDescent="0.25">
      <c r="A1373">
        <v>1426</v>
      </c>
      <c r="B1373" s="29">
        <v>45085</v>
      </c>
      <c r="C1373" s="29">
        <v>45504</v>
      </c>
      <c r="D1373" t="s">
        <v>167</v>
      </c>
      <c r="E1373" t="s">
        <v>115</v>
      </c>
      <c r="F1373">
        <v>1</v>
      </c>
      <c r="G1373">
        <v>2</v>
      </c>
      <c r="H1373" t="s">
        <v>25</v>
      </c>
      <c r="I1373" t="s">
        <v>38</v>
      </c>
      <c r="J1373" t="s">
        <v>39</v>
      </c>
      <c r="K1373" t="str">
        <f t="shared" si="49"/>
        <v>bathyphantes.gracilis</v>
      </c>
      <c r="O1373" s="1">
        <v>1</v>
      </c>
      <c r="P1373">
        <v>1</v>
      </c>
      <c r="S1373" s="31">
        <f t="shared" si="50"/>
        <v>1</v>
      </c>
    </row>
    <row r="1374" spans="1:19" ht="15" customHeight="1" x14ac:dyDescent="0.25">
      <c r="A1374">
        <v>1426</v>
      </c>
      <c r="B1374" s="29">
        <v>45085</v>
      </c>
      <c r="C1374" s="29">
        <v>45504</v>
      </c>
      <c r="D1374" t="s">
        <v>167</v>
      </c>
      <c r="E1374" t="s">
        <v>115</v>
      </c>
      <c r="F1374">
        <v>1</v>
      </c>
      <c r="G1374">
        <v>2</v>
      </c>
      <c r="H1374" t="s">
        <v>25</v>
      </c>
      <c r="I1374" t="s">
        <v>58</v>
      </c>
      <c r="J1374" t="s">
        <v>73</v>
      </c>
      <c r="K1374" t="str">
        <f t="shared" si="49"/>
        <v>palliduphantes.ericaeus</v>
      </c>
      <c r="M1374" s="4">
        <v>2</v>
      </c>
      <c r="O1374" s="1">
        <v>1</v>
      </c>
      <c r="P1374">
        <v>1</v>
      </c>
      <c r="S1374" s="31">
        <f t="shared" si="50"/>
        <v>3</v>
      </c>
    </row>
    <row r="1375" spans="1:19" ht="15" customHeight="1" x14ac:dyDescent="0.25">
      <c r="A1375">
        <v>1426</v>
      </c>
      <c r="B1375" s="29">
        <v>45085</v>
      </c>
      <c r="C1375" s="29">
        <v>45504</v>
      </c>
      <c r="D1375" t="s">
        <v>167</v>
      </c>
      <c r="E1375" t="s">
        <v>115</v>
      </c>
      <c r="F1375">
        <v>1</v>
      </c>
      <c r="G1375">
        <v>2</v>
      </c>
      <c r="H1375" t="s">
        <v>49</v>
      </c>
      <c r="I1375" t="s">
        <v>49</v>
      </c>
      <c r="J1375" t="s">
        <v>16</v>
      </c>
      <c r="K1375" t="str">
        <f t="shared" si="49"/>
        <v>immature.immature</v>
      </c>
      <c r="Q1375" s="28">
        <v>2</v>
      </c>
      <c r="S1375" s="31">
        <f t="shared" si="50"/>
        <v>2</v>
      </c>
    </row>
    <row r="1376" spans="1:19" ht="15" customHeight="1" x14ac:dyDescent="0.25">
      <c r="A1376">
        <v>1429</v>
      </c>
      <c r="B1376" s="29">
        <v>45085</v>
      </c>
      <c r="C1376" s="29">
        <v>45504</v>
      </c>
      <c r="D1376" t="s">
        <v>167</v>
      </c>
      <c r="E1376" t="s">
        <v>115</v>
      </c>
      <c r="F1376">
        <v>2</v>
      </c>
      <c r="G1376">
        <v>2</v>
      </c>
      <c r="H1376" t="s">
        <v>25</v>
      </c>
      <c r="I1376" t="s">
        <v>31</v>
      </c>
      <c r="J1376" t="s">
        <v>32</v>
      </c>
      <c r="K1376" t="str">
        <f t="shared" si="49"/>
        <v>savignia.frontata</v>
      </c>
      <c r="M1376" s="4">
        <v>5</v>
      </c>
      <c r="O1376" s="1">
        <v>2</v>
      </c>
      <c r="S1376" s="31">
        <f t="shared" si="50"/>
        <v>7</v>
      </c>
    </row>
    <row r="1377" spans="1:19" ht="15" customHeight="1" x14ac:dyDescent="0.25">
      <c r="A1377">
        <v>1429</v>
      </c>
      <c r="B1377" s="29">
        <v>45085</v>
      </c>
      <c r="C1377" s="29">
        <v>45504</v>
      </c>
      <c r="D1377" t="s">
        <v>167</v>
      </c>
      <c r="E1377" t="s">
        <v>115</v>
      </c>
      <c r="F1377">
        <v>2</v>
      </c>
      <c r="G1377">
        <v>2</v>
      </c>
      <c r="H1377" t="s">
        <v>25</v>
      </c>
      <c r="I1377" t="s">
        <v>26</v>
      </c>
      <c r="J1377" t="s">
        <v>37</v>
      </c>
      <c r="K1377" t="str">
        <f t="shared" si="49"/>
        <v>oedothorax.retusus</v>
      </c>
      <c r="M1377" s="4">
        <v>1</v>
      </c>
      <c r="O1377" s="1">
        <v>3</v>
      </c>
      <c r="S1377" s="31">
        <f t="shared" si="50"/>
        <v>4</v>
      </c>
    </row>
    <row r="1378" spans="1:19" ht="15" customHeight="1" x14ac:dyDescent="0.25">
      <c r="A1378">
        <v>1429</v>
      </c>
      <c r="B1378" s="29">
        <v>45085</v>
      </c>
      <c r="C1378" s="29">
        <v>45504</v>
      </c>
      <c r="D1378" t="s">
        <v>167</v>
      </c>
      <c r="E1378" t="s">
        <v>115</v>
      </c>
      <c r="F1378">
        <v>2</v>
      </c>
      <c r="G1378">
        <v>2</v>
      </c>
      <c r="H1378" t="s">
        <v>25</v>
      </c>
      <c r="I1378" t="s">
        <v>62</v>
      </c>
      <c r="J1378" t="s">
        <v>63</v>
      </c>
      <c r="K1378" t="str">
        <f t="shared" si="49"/>
        <v>walckenaeria.vigilax</v>
      </c>
      <c r="M1378" s="4">
        <v>1</v>
      </c>
      <c r="N1378">
        <v>1</v>
      </c>
      <c r="S1378" s="2">
        <f t="shared" si="50"/>
        <v>1</v>
      </c>
    </row>
    <row r="1379" spans="1:19" ht="15" customHeight="1" x14ac:dyDescent="0.25">
      <c r="A1379">
        <v>1429</v>
      </c>
      <c r="B1379" s="29">
        <v>45085</v>
      </c>
      <c r="C1379" s="29">
        <v>45504</v>
      </c>
      <c r="D1379" t="s">
        <v>167</v>
      </c>
      <c r="E1379" t="s">
        <v>115</v>
      </c>
      <c r="F1379">
        <v>2</v>
      </c>
      <c r="G1379">
        <v>2</v>
      </c>
      <c r="H1379" t="s">
        <v>25</v>
      </c>
      <c r="I1379" t="s">
        <v>45</v>
      </c>
      <c r="J1379" t="s">
        <v>46</v>
      </c>
      <c r="K1379" t="str">
        <f t="shared" si="49"/>
        <v>tenuiphantes.tenuis</v>
      </c>
      <c r="L1379" t="s">
        <v>169</v>
      </c>
      <c r="O1379" s="1">
        <v>1</v>
      </c>
      <c r="S1379" s="2">
        <f t="shared" si="50"/>
        <v>1</v>
      </c>
    </row>
    <row r="1380" spans="1:19" ht="15" customHeight="1" x14ac:dyDescent="0.25">
      <c r="A1380">
        <v>1429</v>
      </c>
      <c r="B1380" s="29">
        <v>45085</v>
      </c>
      <c r="C1380" s="29">
        <v>45504</v>
      </c>
      <c r="D1380" t="s">
        <v>167</v>
      </c>
      <c r="E1380" t="s">
        <v>115</v>
      </c>
      <c r="F1380">
        <v>2</v>
      </c>
      <c r="G1380">
        <v>2</v>
      </c>
      <c r="H1380" t="s">
        <v>25</v>
      </c>
      <c r="I1380" t="s">
        <v>52</v>
      </c>
      <c r="J1380" t="s">
        <v>53</v>
      </c>
      <c r="K1380" t="str">
        <f t="shared" si="49"/>
        <v>agyneta.decora</v>
      </c>
      <c r="O1380" s="1">
        <v>1</v>
      </c>
      <c r="P1380">
        <v>1</v>
      </c>
      <c r="S1380" s="31">
        <f t="shared" si="50"/>
        <v>1</v>
      </c>
    </row>
    <row r="1381" spans="1:19" ht="15" customHeight="1" x14ac:dyDescent="0.25">
      <c r="A1381">
        <v>1429</v>
      </c>
      <c r="B1381" s="29">
        <v>45085</v>
      </c>
      <c r="C1381" s="29">
        <v>45504</v>
      </c>
      <c r="D1381" t="s">
        <v>167</v>
      </c>
      <c r="E1381" t="s">
        <v>115</v>
      </c>
      <c r="F1381">
        <v>2</v>
      </c>
      <c r="G1381">
        <v>2</v>
      </c>
      <c r="H1381" t="s">
        <v>21</v>
      </c>
      <c r="I1381" t="s">
        <v>22</v>
      </c>
      <c r="J1381" t="s">
        <v>23</v>
      </c>
      <c r="K1381" t="str">
        <f t="shared" si="49"/>
        <v>pardosa.pullata</v>
      </c>
      <c r="M1381" s="4">
        <v>4</v>
      </c>
      <c r="S1381" s="31">
        <f t="shared" si="50"/>
        <v>4</v>
      </c>
    </row>
    <row r="1382" spans="1:19" ht="15" customHeight="1" x14ac:dyDescent="0.25">
      <c r="A1382">
        <v>1432</v>
      </c>
      <c r="B1382" s="29">
        <v>45085</v>
      </c>
      <c r="C1382" s="29">
        <v>45505</v>
      </c>
      <c r="D1382" t="s">
        <v>167</v>
      </c>
      <c r="E1382" t="s">
        <v>115</v>
      </c>
      <c r="F1382">
        <v>3</v>
      </c>
      <c r="G1382">
        <v>2</v>
      </c>
      <c r="H1382" t="s">
        <v>28</v>
      </c>
      <c r="I1382" t="s">
        <v>29</v>
      </c>
      <c r="J1382" t="s">
        <v>30</v>
      </c>
      <c r="K1382" t="str">
        <f t="shared" si="49"/>
        <v>pachygnatha.degeeri</v>
      </c>
      <c r="M1382" s="4">
        <v>1</v>
      </c>
      <c r="O1382" s="1">
        <v>9</v>
      </c>
      <c r="S1382" s="31">
        <f t="shared" si="50"/>
        <v>10</v>
      </c>
    </row>
    <row r="1383" spans="1:19" ht="15" customHeight="1" x14ac:dyDescent="0.25">
      <c r="A1383">
        <v>1432</v>
      </c>
      <c r="B1383" s="29">
        <v>45085</v>
      </c>
      <c r="C1383" s="29">
        <v>45505</v>
      </c>
      <c r="D1383" t="s">
        <v>167</v>
      </c>
      <c r="E1383" t="s">
        <v>115</v>
      </c>
      <c r="F1383">
        <v>3</v>
      </c>
      <c r="G1383">
        <v>2</v>
      </c>
      <c r="H1383" t="s">
        <v>21</v>
      </c>
      <c r="I1383" t="s">
        <v>22</v>
      </c>
      <c r="J1383" t="s">
        <v>23</v>
      </c>
      <c r="K1383" t="str">
        <f t="shared" si="49"/>
        <v>pardosa.pullata</v>
      </c>
      <c r="M1383" s="4">
        <v>29</v>
      </c>
      <c r="O1383" s="1">
        <v>1</v>
      </c>
      <c r="S1383" s="31">
        <f t="shared" si="50"/>
        <v>30</v>
      </c>
    </row>
    <row r="1384" spans="1:19" ht="15" customHeight="1" x14ac:dyDescent="0.25">
      <c r="A1384">
        <v>1432</v>
      </c>
      <c r="B1384" s="29">
        <v>45085</v>
      </c>
      <c r="C1384" s="29">
        <v>45505</v>
      </c>
      <c r="D1384" t="s">
        <v>167</v>
      </c>
      <c r="E1384" t="s">
        <v>115</v>
      </c>
      <c r="F1384">
        <v>3</v>
      </c>
      <c r="G1384">
        <v>2</v>
      </c>
      <c r="H1384" t="s">
        <v>21</v>
      </c>
      <c r="I1384" t="s">
        <v>22</v>
      </c>
      <c r="J1384" t="s">
        <v>24</v>
      </c>
      <c r="K1384" t="str">
        <f t="shared" si="49"/>
        <v>pardosa.palustris</v>
      </c>
      <c r="M1384" s="4">
        <v>1</v>
      </c>
      <c r="S1384" s="2">
        <f t="shared" si="50"/>
        <v>1</v>
      </c>
    </row>
    <row r="1385" spans="1:19" ht="15" customHeight="1" x14ac:dyDescent="0.25">
      <c r="A1385">
        <v>1432</v>
      </c>
      <c r="B1385" s="29">
        <v>45085</v>
      </c>
      <c r="C1385" s="29">
        <v>45505</v>
      </c>
      <c r="D1385" t="s">
        <v>167</v>
      </c>
      <c r="E1385" t="s">
        <v>115</v>
      </c>
      <c r="F1385">
        <v>3</v>
      </c>
      <c r="G1385">
        <v>2</v>
      </c>
      <c r="H1385" t="s">
        <v>25</v>
      </c>
      <c r="I1385" t="s">
        <v>43</v>
      </c>
      <c r="J1385" t="s">
        <v>44</v>
      </c>
      <c r="K1385" t="str">
        <f t="shared" si="49"/>
        <v>dicymbium.nigrum</v>
      </c>
      <c r="O1385" s="1">
        <v>2</v>
      </c>
      <c r="S1385" s="2">
        <f t="shared" si="50"/>
        <v>2</v>
      </c>
    </row>
    <row r="1386" spans="1:19" ht="15" customHeight="1" x14ac:dyDescent="0.25">
      <c r="A1386">
        <v>1432</v>
      </c>
      <c r="B1386" s="29">
        <v>45085</v>
      </c>
      <c r="C1386" s="29">
        <v>45505</v>
      </c>
      <c r="D1386" t="s">
        <v>167</v>
      </c>
      <c r="E1386" t="s">
        <v>115</v>
      </c>
      <c r="F1386">
        <v>3</v>
      </c>
      <c r="G1386">
        <v>2</v>
      </c>
      <c r="H1386" t="s">
        <v>25</v>
      </c>
      <c r="I1386" t="s">
        <v>26</v>
      </c>
      <c r="J1386" t="s">
        <v>37</v>
      </c>
      <c r="K1386" t="str">
        <f t="shared" si="49"/>
        <v>oedothorax.retusus</v>
      </c>
      <c r="M1386" s="4">
        <v>2</v>
      </c>
      <c r="O1386" s="1">
        <v>5</v>
      </c>
      <c r="S1386" s="31">
        <f t="shared" si="50"/>
        <v>7</v>
      </c>
    </row>
    <row r="1387" spans="1:19" ht="15" customHeight="1" x14ac:dyDescent="0.25">
      <c r="A1387">
        <v>1432</v>
      </c>
      <c r="B1387" s="29">
        <v>45085</v>
      </c>
      <c r="C1387" s="29">
        <v>45505</v>
      </c>
      <c r="D1387" t="s">
        <v>167</v>
      </c>
      <c r="E1387" t="s">
        <v>115</v>
      </c>
      <c r="F1387">
        <v>3</v>
      </c>
      <c r="G1387">
        <v>2</v>
      </c>
      <c r="H1387" t="s">
        <v>25</v>
      </c>
      <c r="I1387" t="s">
        <v>31</v>
      </c>
      <c r="J1387" t="s">
        <v>32</v>
      </c>
      <c r="K1387" t="str">
        <f t="shared" si="49"/>
        <v>savignia.frontata</v>
      </c>
      <c r="M1387" s="4">
        <v>5</v>
      </c>
      <c r="O1387" s="1">
        <v>2</v>
      </c>
      <c r="S1387" s="31">
        <f t="shared" si="50"/>
        <v>7</v>
      </c>
    </row>
    <row r="1388" spans="1:19" ht="15" customHeight="1" x14ac:dyDescent="0.25">
      <c r="A1388">
        <v>1432</v>
      </c>
      <c r="B1388" s="29">
        <v>45085</v>
      </c>
      <c r="C1388" s="29">
        <v>45505</v>
      </c>
      <c r="D1388" t="s">
        <v>167</v>
      </c>
      <c r="E1388" t="s">
        <v>115</v>
      </c>
      <c r="F1388">
        <v>3</v>
      </c>
      <c r="G1388">
        <v>2</v>
      </c>
      <c r="H1388" t="s">
        <v>25</v>
      </c>
      <c r="I1388" t="s">
        <v>38</v>
      </c>
      <c r="J1388" t="s">
        <v>113</v>
      </c>
      <c r="K1388" t="str">
        <f t="shared" si="49"/>
        <v>bathyphantes.parvulus</v>
      </c>
      <c r="L1388" t="s">
        <v>170</v>
      </c>
      <c r="M1388" s="4">
        <v>1</v>
      </c>
      <c r="N1388">
        <v>1</v>
      </c>
      <c r="S1388" s="31">
        <f t="shared" si="50"/>
        <v>1</v>
      </c>
    </row>
    <row r="1389" spans="1:19" ht="15" customHeight="1" x14ac:dyDescent="0.25">
      <c r="A1389">
        <v>1432</v>
      </c>
      <c r="B1389" s="29">
        <v>45085</v>
      </c>
      <c r="C1389" s="29">
        <v>45505</v>
      </c>
      <c r="D1389" t="s">
        <v>167</v>
      </c>
      <c r="E1389" t="s">
        <v>115</v>
      </c>
      <c r="F1389">
        <v>3</v>
      </c>
      <c r="G1389">
        <v>2</v>
      </c>
      <c r="H1389" t="s">
        <v>25</v>
      </c>
      <c r="I1389" t="s">
        <v>62</v>
      </c>
      <c r="J1389" t="s">
        <v>63</v>
      </c>
      <c r="K1389" t="str">
        <f t="shared" si="49"/>
        <v>walckenaeria.vigilax</v>
      </c>
      <c r="M1389" s="4">
        <v>2</v>
      </c>
      <c r="S1389" s="31">
        <f t="shared" si="50"/>
        <v>2</v>
      </c>
    </row>
    <row r="1390" spans="1:19" ht="15" customHeight="1" x14ac:dyDescent="0.25">
      <c r="A1390">
        <v>1432</v>
      </c>
      <c r="B1390" s="29">
        <v>45085</v>
      </c>
      <c r="C1390" s="29">
        <v>45505</v>
      </c>
      <c r="D1390" t="s">
        <v>167</v>
      </c>
      <c r="E1390" t="s">
        <v>115</v>
      </c>
      <c r="F1390">
        <v>3</v>
      </c>
      <c r="G1390">
        <v>2</v>
      </c>
      <c r="H1390" t="s">
        <v>25</v>
      </c>
      <c r="I1390" t="s">
        <v>52</v>
      </c>
      <c r="J1390" t="s">
        <v>53</v>
      </c>
      <c r="K1390" t="str">
        <f t="shared" si="49"/>
        <v>agyneta.decora</v>
      </c>
      <c r="O1390" s="1">
        <v>1</v>
      </c>
      <c r="P1390">
        <v>1</v>
      </c>
      <c r="S1390" s="31">
        <f t="shared" si="50"/>
        <v>1</v>
      </c>
    </row>
    <row r="1391" spans="1:19" ht="15" customHeight="1" x14ac:dyDescent="0.25">
      <c r="A1391">
        <v>1432</v>
      </c>
      <c r="B1391" s="29">
        <v>45085</v>
      </c>
      <c r="C1391" s="29">
        <v>45505</v>
      </c>
      <c r="D1391" t="s">
        <v>167</v>
      </c>
      <c r="E1391" t="s">
        <v>115</v>
      </c>
      <c r="F1391">
        <v>3</v>
      </c>
      <c r="G1391">
        <v>2</v>
      </c>
      <c r="H1391" t="s">
        <v>25</v>
      </c>
      <c r="I1391" t="s">
        <v>58</v>
      </c>
      <c r="J1391" t="s">
        <v>73</v>
      </c>
      <c r="K1391" t="str">
        <f t="shared" si="49"/>
        <v>palliduphantes.ericaeus</v>
      </c>
      <c r="L1391" t="s">
        <v>171</v>
      </c>
      <c r="O1391" s="1">
        <v>1</v>
      </c>
      <c r="S1391" s="31">
        <f t="shared" si="50"/>
        <v>1</v>
      </c>
    </row>
    <row r="1392" spans="1:19" ht="15" customHeight="1" x14ac:dyDescent="0.25">
      <c r="A1392">
        <v>1432</v>
      </c>
      <c r="B1392" s="29">
        <v>45085</v>
      </c>
      <c r="C1392" s="29">
        <v>45505</v>
      </c>
      <c r="D1392" t="s">
        <v>167</v>
      </c>
      <c r="E1392" t="s">
        <v>115</v>
      </c>
      <c r="F1392">
        <v>3</v>
      </c>
      <c r="G1392">
        <v>2</v>
      </c>
      <c r="H1392" t="s">
        <v>49</v>
      </c>
      <c r="I1392" t="s">
        <v>49</v>
      </c>
      <c r="J1392" t="s">
        <v>16</v>
      </c>
      <c r="K1392" t="str">
        <f t="shared" si="49"/>
        <v>immature.immature</v>
      </c>
      <c r="Q1392" s="28">
        <v>1</v>
      </c>
      <c r="S1392" s="2">
        <f t="shared" si="50"/>
        <v>1</v>
      </c>
    </row>
    <row r="1393" spans="1:19" ht="15" customHeight="1" x14ac:dyDescent="0.25">
      <c r="A1393">
        <v>1432</v>
      </c>
      <c r="B1393" s="29">
        <v>45085</v>
      </c>
      <c r="C1393" s="29">
        <v>45505</v>
      </c>
      <c r="D1393" t="s">
        <v>167</v>
      </c>
      <c r="E1393" t="s">
        <v>115</v>
      </c>
      <c r="F1393">
        <v>3</v>
      </c>
      <c r="G1393">
        <v>2</v>
      </c>
      <c r="H1393" t="s">
        <v>25</v>
      </c>
      <c r="I1393" t="s">
        <v>35</v>
      </c>
      <c r="J1393" t="s">
        <v>36</v>
      </c>
      <c r="K1393" t="str">
        <f t="shared" si="49"/>
        <v>gongylidiellum.vivum</v>
      </c>
      <c r="M1393" s="4">
        <v>1</v>
      </c>
      <c r="S1393" s="2">
        <f t="shared" si="50"/>
        <v>1</v>
      </c>
    </row>
    <row r="1394" spans="1:19" ht="15" customHeight="1" x14ac:dyDescent="0.25">
      <c r="A1394">
        <v>1435</v>
      </c>
      <c r="B1394" s="29">
        <v>45085</v>
      </c>
      <c r="C1394" s="29">
        <v>45629</v>
      </c>
      <c r="D1394" t="s">
        <v>167</v>
      </c>
      <c r="E1394" t="s">
        <v>115</v>
      </c>
      <c r="F1394">
        <v>4</v>
      </c>
      <c r="G1394">
        <v>2</v>
      </c>
      <c r="H1394" t="s">
        <v>21</v>
      </c>
      <c r="I1394" t="s">
        <v>22</v>
      </c>
      <c r="J1394" t="s">
        <v>23</v>
      </c>
      <c r="K1394" t="str">
        <f t="shared" si="49"/>
        <v>pardosa.pullata</v>
      </c>
      <c r="M1394" s="4">
        <v>21</v>
      </c>
      <c r="S1394" s="31">
        <f t="shared" si="50"/>
        <v>21</v>
      </c>
    </row>
    <row r="1395" spans="1:19" ht="15" customHeight="1" x14ac:dyDescent="0.25">
      <c r="A1395">
        <v>1435</v>
      </c>
      <c r="B1395" s="29">
        <v>45085</v>
      </c>
      <c r="C1395" s="29">
        <v>45629</v>
      </c>
      <c r="D1395" t="s">
        <v>167</v>
      </c>
      <c r="E1395" t="s">
        <v>115</v>
      </c>
      <c r="F1395">
        <v>4</v>
      </c>
      <c r="G1395">
        <v>2</v>
      </c>
      <c r="H1395" t="s">
        <v>28</v>
      </c>
      <c r="I1395" t="s">
        <v>29</v>
      </c>
      <c r="J1395" t="s">
        <v>30</v>
      </c>
      <c r="K1395" t="str">
        <f t="shared" si="49"/>
        <v>pachygnatha.degeeri</v>
      </c>
      <c r="M1395" s="4">
        <v>3</v>
      </c>
      <c r="O1395" s="1">
        <v>2</v>
      </c>
      <c r="S1395" s="31">
        <f t="shared" si="50"/>
        <v>5</v>
      </c>
    </row>
    <row r="1396" spans="1:19" ht="15" customHeight="1" x14ac:dyDescent="0.25">
      <c r="A1396">
        <v>1435</v>
      </c>
      <c r="B1396" s="29">
        <v>45085</v>
      </c>
      <c r="C1396" s="29">
        <v>45629</v>
      </c>
      <c r="D1396" t="s">
        <v>167</v>
      </c>
      <c r="E1396" t="s">
        <v>115</v>
      </c>
      <c r="F1396">
        <v>4</v>
      </c>
      <c r="G1396">
        <v>2</v>
      </c>
      <c r="H1396" t="s">
        <v>25</v>
      </c>
      <c r="I1396" t="s">
        <v>31</v>
      </c>
      <c r="J1396" t="s">
        <v>32</v>
      </c>
      <c r="K1396" t="str">
        <f t="shared" si="49"/>
        <v>savignia.frontata</v>
      </c>
      <c r="M1396" s="4">
        <v>12</v>
      </c>
      <c r="O1396" s="1">
        <v>9</v>
      </c>
      <c r="S1396" s="31">
        <f t="shared" si="50"/>
        <v>21</v>
      </c>
    </row>
    <row r="1397" spans="1:19" ht="15" customHeight="1" x14ac:dyDescent="0.25">
      <c r="A1397">
        <v>1435</v>
      </c>
      <c r="B1397" s="29">
        <v>45085</v>
      </c>
      <c r="C1397" s="29">
        <v>45629</v>
      </c>
      <c r="D1397" t="s">
        <v>167</v>
      </c>
      <c r="E1397" t="s">
        <v>115</v>
      </c>
      <c r="F1397">
        <v>4</v>
      </c>
      <c r="G1397">
        <v>2</v>
      </c>
      <c r="H1397" t="s">
        <v>25</v>
      </c>
      <c r="I1397" t="s">
        <v>26</v>
      </c>
      <c r="J1397" t="s">
        <v>37</v>
      </c>
      <c r="K1397" t="str">
        <f t="shared" si="49"/>
        <v>oedothorax.retusus</v>
      </c>
      <c r="M1397" s="4">
        <v>6</v>
      </c>
      <c r="O1397" s="1">
        <v>4</v>
      </c>
      <c r="S1397" s="31">
        <f t="shared" si="50"/>
        <v>10</v>
      </c>
    </row>
    <row r="1398" spans="1:19" ht="15" customHeight="1" x14ac:dyDescent="0.25">
      <c r="A1398">
        <v>1435</v>
      </c>
      <c r="B1398" s="29">
        <v>45085</v>
      </c>
      <c r="C1398" s="29">
        <v>45629</v>
      </c>
      <c r="D1398" t="s">
        <v>167</v>
      </c>
      <c r="E1398" t="s">
        <v>115</v>
      </c>
      <c r="F1398">
        <v>4</v>
      </c>
      <c r="G1398">
        <v>2</v>
      </c>
      <c r="H1398" t="s">
        <v>25</v>
      </c>
      <c r="I1398" t="s">
        <v>38</v>
      </c>
      <c r="J1398" t="s">
        <v>39</v>
      </c>
      <c r="K1398" t="str">
        <f t="shared" si="49"/>
        <v>bathyphantes.gracilis</v>
      </c>
      <c r="M1398" s="4">
        <v>1</v>
      </c>
      <c r="S1398" s="31">
        <f t="shared" si="50"/>
        <v>1</v>
      </c>
    </row>
    <row r="1399" spans="1:19" ht="15" customHeight="1" x14ac:dyDescent="0.25">
      <c r="A1399">
        <v>1435</v>
      </c>
      <c r="B1399" s="29">
        <v>45085</v>
      </c>
      <c r="C1399" s="29">
        <v>45629</v>
      </c>
      <c r="D1399" t="s">
        <v>167</v>
      </c>
      <c r="E1399" t="s">
        <v>115</v>
      </c>
      <c r="F1399">
        <v>4</v>
      </c>
      <c r="G1399">
        <v>2</v>
      </c>
      <c r="H1399" t="s">
        <v>25</v>
      </c>
      <c r="I1399" t="s">
        <v>58</v>
      </c>
      <c r="J1399" t="s">
        <v>73</v>
      </c>
      <c r="K1399" t="str">
        <f t="shared" si="49"/>
        <v>palliduphantes.ericaeus</v>
      </c>
      <c r="M1399" s="4">
        <v>5</v>
      </c>
      <c r="O1399" s="1">
        <v>1</v>
      </c>
      <c r="S1399" s="31">
        <f t="shared" si="50"/>
        <v>6</v>
      </c>
    </row>
    <row r="1400" spans="1:19" ht="15" customHeight="1" x14ac:dyDescent="0.25">
      <c r="A1400">
        <v>1435</v>
      </c>
      <c r="B1400" s="29">
        <v>45085</v>
      </c>
      <c r="C1400" s="29">
        <v>45629</v>
      </c>
      <c r="D1400" t="s">
        <v>167</v>
      </c>
      <c r="E1400" t="s">
        <v>115</v>
      </c>
      <c r="F1400">
        <v>4</v>
      </c>
      <c r="G1400">
        <v>2</v>
      </c>
      <c r="H1400" t="s">
        <v>25</v>
      </c>
      <c r="I1400" t="s">
        <v>43</v>
      </c>
      <c r="J1400" t="s">
        <v>44</v>
      </c>
      <c r="K1400" t="str">
        <f t="shared" si="49"/>
        <v>dicymbium.nigrum</v>
      </c>
      <c r="O1400" s="1">
        <v>2</v>
      </c>
      <c r="S1400" s="31">
        <f t="shared" si="50"/>
        <v>2</v>
      </c>
    </row>
    <row r="1401" spans="1:19" ht="15" customHeight="1" x14ac:dyDescent="0.25">
      <c r="A1401">
        <v>1435</v>
      </c>
      <c r="B1401" s="29">
        <v>45085</v>
      </c>
      <c r="C1401" s="29">
        <v>45629</v>
      </c>
      <c r="D1401" t="s">
        <v>167</v>
      </c>
      <c r="E1401" t="s">
        <v>115</v>
      </c>
      <c r="F1401">
        <v>4</v>
      </c>
      <c r="G1401">
        <v>2</v>
      </c>
      <c r="H1401" t="s">
        <v>25</v>
      </c>
      <c r="I1401" t="s">
        <v>127</v>
      </c>
      <c r="J1401" t="s">
        <v>128</v>
      </c>
      <c r="K1401" t="str">
        <f t="shared" si="49"/>
        <v>diplocephalus.permixtus</v>
      </c>
      <c r="M1401" s="4">
        <v>1</v>
      </c>
      <c r="S1401" s="2">
        <f t="shared" si="50"/>
        <v>1</v>
      </c>
    </row>
    <row r="1402" spans="1:19" ht="15" customHeight="1" x14ac:dyDescent="0.25">
      <c r="A1402">
        <v>1435</v>
      </c>
      <c r="B1402" s="29">
        <v>45085</v>
      </c>
      <c r="C1402" s="29">
        <v>45629</v>
      </c>
      <c r="D1402" t="s">
        <v>167</v>
      </c>
      <c r="E1402" t="s">
        <v>115</v>
      </c>
      <c r="F1402">
        <v>4</v>
      </c>
      <c r="G1402">
        <v>2</v>
      </c>
      <c r="H1402" t="s">
        <v>49</v>
      </c>
      <c r="I1402" t="s">
        <v>49</v>
      </c>
      <c r="J1402" t="s">
        <v>16</v>
      </c>
      <c r="K1402" t="str">
        <f t="shared" si="49"/>
        <v>immature.immature</v>
      </c>
      <c r="Q1402" s="28">
        <v>2</v>
      </c>
      <c r="S1402" s="2">
        <f t="shared" si="50"/>
        <v>2</v>
      </c>
    </row>
    <row r="1403" spans="1:19" ht="15" customHeight="1" x14ac:dyDescent="0.25">
      <c r="A1403">
        <v>1438</v>
      </c>
      <c r="B1403" s="29">
        <v>45085</v>
      </c>
      <c r="C1403" s="29">
        <v>45629</v>
      </c>
      <c r="D1403" t="s">
        <v>167</v>
      </c>
      <c r="E1403" t="s">
        <v>115</v>
      </c>
      <c r="F1403">
        <v>5</v>
      </c>
      <c r="G1403">
        <v>2</v>
      </c>
      <c r="H1403" t="s">
        <v>108</v>
      </c>
      <c r="I1403" t="s">
        <v>119</v>
      </c>
      <c r="J1403" t="s">
        <v>120</v>
      </c>
      <c r="K1403" t="str">
        <f t="shared" si="49"/>
        <v>ozyptila.trux</v>
      </c>
      <c r="M1403" s="4">
        <v>1</v>
      </c>
      <c r="S1403" s="31">
        <f t="shared" si="50"/>
        <v>1</v>
      </c>
    </row>
    <row r="1404" spans="1:19" ht="15" customHeight="1" x14ac:dyDescent="0.25">
      <c r="A1404">
        <v>1438</v>
      </c>
      <c r="B1404" s="29">
        <v>45085</v>
      </c>
      <c r="C1404" s="29">
        <v>45629</v>
      </c>
      <c r="D1404" t="s">
        <v>167</v>
      </c>
      <c r="E1404" t="s">
        <v>115</v>
      </c>
      <c r="F1404">
        <v>5</v>
      </c>
      <c r="G1404">
        <v>2</v>
      </c>
      <c r="H1404" t="s">
        <v>21</v>
      </c>
      <c r="I1404" t="s">
        <v>22</v>
      </c>
      <c r="J1404" t="s">
        <v>23</v>
      </c>
      <c r="K1404" t="str">
        <f t="shared" ref="K1404:K1467" si="51">LOWER(I1404&amp;"."&amp;J1404)</f>
        <v>pardosa.pullata</v>
      </c>
      <c r="M1404" s="4">
        <v>8</v>
      </c>
      <c r="O1404" s="1">
        <v>1</v>
      </c>
      <c r="S1404" s="31">
        <f t="shared" ref="S1404:S1415" si="52">SUM(M1404,O1404,Q1404,R1404)</f>
        <v>9</v>
      </c>
    </row>
    <row r="1405" spans="1:19" ht="15" customHeight="1" x14ac:dyDescent="0.25">
      <c r="A1405">
        <v>1438</v>
      </c>
      <c r="B1405" s="29">
        <v>45085</v>
      </c>
      <c r="C1405" s="29">
        <v>45629</v>
      </c>
      <c r="D1405" t="s">
        <v>167</v>
      </c>
      <c r="E1405" t="s">
        <v>115</v>
      </c>
      <c r="F1405">
        <v>5</v>
      </c>
      <c r="G1405">
        <v>2</v>
      </c>
      <c r="H1405" t="s">
        <v>28</v>
      </c>
      <c r="I1405" t="s">
        <v>29</v>
      </c>
      <c r="J1405" t="s">
        <v>30</v>
      </c>
      <c r="K1405" t="str">
        <f t="shared" si="51"/>
        <v>pachygnatha.degeeri</v>
      </c>
      <c r="M1405" s="4">
        <v>2</v>
      </c>
      <c r="S1405" s="31">
        <f t="shared" si="52"/>
        <v>2</v>
      </c>
    </row>
    <row r="1406" spans="1:19" ht="15" customHeight="1" x14ac:dyDescent="0.25">
      <c r="A1406">
        <v>1438</v>
      </c>
      <c r="B1406" s="29">
        <v>45085</v>
      </c>
      <c r="C1406" s="29">
        <v>45629</v>
      </c>
      <c r="D1406" t="s">
        <v>167</v>
      </c>
      <c r="E1406" t="s">
        <v>115</v>
      </c>
      <c r="F1406">
        <v>5</v>
      </c>
      <c r="G1406">
        <v>2</v>
      </c>
      <c r="H1406" t="s">
        <v>25</v>
      </c>
      <c r="I1406" t="s">
        <v>26</v>
      </c>
      <c r="J1406" t="s">
        <v>37</v>
      </c>
      <c r="K1406" t="str">
        <f t="shared" si="51"/>
        <v>oedothorax.retusus</v>
      </c>
      <c r="M1406" s="4">
        <v>2</v>
      </c>
      <c r="O1406" s="1">
        <v>5</v>
      </c>
      <c r="S1406" s="31">
        <f t="shared" si="52"/>
        <v>7</v>
      </c>
    </row>
    <row r="1407" spans="1:19" ht="15" customHeight="1" x14ac:dyDescent="0.25">
      <c r="A1407">
        <v>1438</v>
      </c>
      <c r="B1407" s="29">
        <v>45085</v>
      </c>
      <c r="C1407" s="29">
        <v>45629</v>
      </c>
      <c r="D1407" t="s">
        <v>167</v>
      </c>
      <c r="E1407" t="s">
        <v>115</v>
      </c>
      <c r="F1407">
        <v>5</v>
      </c>
      <c r="G1407">
        <v>2</v>
      </c>
      <c r="H1407" t="s">
        <v>25</v>
      </c>
      <c r="I1407" t="s">
        <v>31</v>
      </c>
      <c r="J1407" t="s">
        <v>32</v>
      </c>
      <c r="K1407" t="str">
        <f t="shared" si="51"/>
        <v>savignia.frontata</v>
      </c>
      <c r="M1407" s="4">
        <v>8</v>
      </c>
      <c r="O1407" s="1">
        <v>6</v>
      </c>
      <c r="S1407" s="31">
        <f t="shared" si="52"/>
        <v>14</v>
      </c>
    </row>
    <row r="1408" spans="1:19" ht="15" customHeight="1" x14ac:dyDescent="0.25">
      <c r="A1408">
        <v>1438</v>
      </c>
      <c r="B1408" s="29">
        <v>45085</v>
      </c>
      <c r="C1408" s="29">
        <v>45629</v>
      </c>
      <c r="D1408" t="s">
        <v>167</v>
      </c>
      <c r="E1408" t="s">
        <v>115</v>
      </c>
      <c r="F1408">
        <v>5</v>
      </c>
      <c r="G1408">
        <v>2</v>
      </c>
      <c r="H1408" t="s">
        <v>25</v>
      </c>
      <c r="I1408" t="s">
        <v>43</v>
      </c>
      <c r="J1408" t="s">
        <v>44</v>
      </c>
      <c r="K1408" t="str">
        <f t="shared" si="51"/>
        <v>dicymbium.nigrum</v>
      </c>
      <c r="O1408" s="1">
        <v>2</v>
      </c>
      <c r="S1408" s="31">
        <f t="shared" si="52"/>
        <v>2</v>
      </c>
    </row>
    <row r="1409" spans="1:19" ht="15" customHeight="1" x14ac:dyDescent="0.25">
      <c r="A1409">
        <v>1438</v>
      </c>
      <c r="B1409" s="29">
        <v>45085</v>
      </c>
      <c r="C1409" s="29">
        <v>45629</v>
      </c>
      <c r="D1409" t="s">
        <v>167</v>
      </c>
      <c r="E1409" t="s">
        <v>115</v>
      </c>
      <c r="F1409">
        <v>5</v>
      </c>
      <c r="G1409">
        <v>2</v>
      </c>
      <c r="H1409" t="s">
        <v>25</v>
      </c>
      <c r="I1409" t="s">
        <v>62</v>
      </c>
      <c r="J1409" t="s">
        <v>63</v>
      </c>
      <c r="K1409" t="str">
        <f t="shared" si="51"/>
        <v>walckenaeria.vigilax</v>
      </c>
      <c r="M1409" s="4">
        <v>2</v>
      </c>
      <c r="S1409" s="31">
        <f t="shared" si="52"/>
        <v>2</v>
      </c>
    </row>
    <row r="1410" spans="1:19" ht="15" customHeight="1" x14ac:dyDescent="0.25">
      <c r="A1410">
        <v>1438</v>
      </c>
      <c r="B1410" s="29">
        <v>45085</v>
      </c>
      <c r="C1410" s="29">
        <v>45629</v>
      </c>
      <c r="D1410" t="s">
        <v>167</v>
      </c>
      <c r="E1410" t="s">
        <v>115</v>
      </c>
      <c r="F1410">
        <v>5</v>
      </c>
      <c r="G1410">
        <v>2</v>
      </c>
      <c r="H1410" t="s">
        <v>25</v>
      </c>
      <c r="I1410" t="s">
        <v>43</v>
      </c>
      <c r="J1410" t="s">
        <v>96</v>
      </c>
      <c r="K1410" t="str">
        <f t="shared" si="51"/>
        <v>dicymbium.tibiale</v>
      </c>
      <c r="M1410" s="4">
        <v>2</v>
      </c>
      <c r="S1410" s="31">
        <f t="shared" si="52"/>
        <v>2</v>
      </c>
    </row>
    <row r="1411" spans="1:19" ht="15" customHeight="1" x14ac:dyDescent="0.25">
      <c r="A1411">
        <v>1438</v>
      </c>
      <c r="B1411" s="29">
        <v>45085</v>
      </c>
      <c r="C1411" s="29">
        <v>45629</v>
      </c>
      <c r="D1411" t="s">
        <v>167</v>
      </c>
      <c r="E1411" t="s">
        <v>115</v>
      </c>
      <c r="F1411">
        <v>5</v>
      </c>
      <c r="G1411">
        <v>2</v>
      </c>
      <c r="H1411" t="s">
        <v>25</v>
      </c>
      <c r="I1411" t="s">
        <v>60</v>
      </c>
      <c r="J1411" t="s">
        <v>61</v>
      </c>
      <c r="K1411" t="str">
        <f t="shared" si="51"/>
        <v>pocadicnemis.pumila</v>
      </c>
      <c r="M1411" s="4">
        <v>1</v>
      </c>
      <c r="S1411" s="31">
        <f t="shared" si="52"/>
        <v>1</v>
      </c>
    </row>
    <row r="1412" spans="1:19" ht="15" customHeight="1" x14ac:dyDescent="0.25">
      <c r="A1412">
        <v>1438</v>
      </c>
      <c r="B1412" s="29">
        <v>45085</v>
      </c>
      <c r="C1412" s="29">
        <v>45629</v>
      </c>
      <c r="D1412" t="s">
        <v>167</v>
      </c>
      <c r="E1412" t="s">
        <v>115</v>
      </c>
      <c r="F1412">
        <v>5</v>
      </c>
      <c r="G1412">
        <v>2</v>
      </c>
      <c r="H1412" t="s">
        <v>25</v>
      </c>
      <c r="I1412" t="s">
        <v>35</v>
      </c>
      <c r="J1412" t="s">
        <v>36</v>
      </c>
      <c r="K1412" t="str">
        <f t="shared" si="51"/>
        <v>gongylidiellum.vivum</v>
      </c>
      <c r="M1412" s="4">
        <v>2</v>
      </c>
      <c r="S1412" s="31">
        <f t="shared" si="52"/>
        <v>2</v>
      </c>
    </row>
    <row r="1413" spans="1:19" ht="15" customHeight="1" x14ac:dyDescent="0.25">
      <c r="A1413">
        <v>1438</v>
      </c>
      <c r="B1413" s="29">
        <v>45085</v>
      </c>
      <c r="C1413" s="29">
        <v>45629</v>
      </c>
      <c r="D1413" t="s">
        <v>167</v>
      </c>
      <c r="E1413" t="s">
        <v>115</v>
      </c>
      <c r="F1413">
        <v>5</v>
      </c>
      <c r="G1413">
        <v>2</v>
      </c>
      <c r="H1413" t="s">
        <v>25</v>
      </c>
      <c r="I1413" t="s">
        <v>38</v>
      </c>
      <c r="J1413" t="s">
        <v>39</v>
      </c>
      <c r="K1413" t="str">
        <f t="shared" si="51"/>
        <v>bathyphantes.gracilis</v>
      </c>
      <c r="M1413" s="4">
        <v>1</v>
      </c>
      <c r="S1413" s="31">
        <f t="shared" si="52"/>
        <v>1</v>
      </c>
    </row>
    <row r="1414" spans="1:19" ht="15" customHeight="1" x14ac:dyDescent="0.25">
      <c r="A1414">
        <v>1438</v>
      </c>
      <c r="B1414" s="29">
        <v>45085</v>
      </c>
      <c r="C1414" s="29">
        <v>45629</v>
      </c>
      <c r="D1414" t="s">
        <v>167</v>
      </c>
      <c r="E1414" t="s">
        <v>115</v>
      </c>
      <c r="F1414">
        <v>5</v>
      </c>
      <c r="G1414">
        <v>2</v>
      </c>
      <c r="H1414" t="s">
        <v>25</v>
      </c>
      <c r="I1414" t="s">
        <v>58</v>
      </c>
      <c r="J1414" t="s">
        <v>73</v>
      </c>
      <c r="K1414" t="str">
        <f t="shared" si="51"/>
        <v>palliduphantes.ericaeus</v>
      </c>
      <c r="M1414" s="4">
        <v>5</v>
      </c>
      <c r="S1414" s="2">
        <f t="shared" si="52"/>
        <v>5</v>
      </c>
    </row>
    <row r="1415" spans="1:19" ht="15" customHeight="1" x14ac:dyDescent="0.25">
      <c r="A1415">
        <v>1438</v>
      </c>
      <c r="B1415" s="29">
        <v>45085</v>
      </c>
      <c r="C1415" s="29">
        <v>45629</v>
      </c>
      <c r="D1415" t="s">
        <v>167</v>
      </c>
      <c r="E1415" t="s">
        <v>115</v>
      </c>
      <c r="F1415">
        <v>5</v>
      </c>
      <c r="G1415">
        <v>2</v>
      </c>
      <c r="H1415" t="s">
        <v>49</v>
      </c>
      <c r="I1415" t="s">
        <v>49</v>
      </c>
      <c r="J1415" t="s">
        <v>16</v>
      </c>
      <c r="K1415" t="str">
        <f t="shared" si="51"/>
        <v>immature.immature</v>
      </c>
      <c r="Q1415" s="28">
        <v>9</v>
      </c>
      <c r="S1415" s="2">
        <f t="shared" si="52"/>
        <v>9</v>
      </c>
    </row>
    <row r="1416" spans="1:19" ht="15" customHeight="1" x14ac:dyDescent="0.25">
      <c r="A1416">
        <v>1126</v>
      </c>
      <c r="B1416" s="29">
        <v>45084</v>
      </c>
      <c r="C1416" s="29">
        <v>45645</v>
      </c>
      <c r="D1416" t="s">
        <v>172</v>
      </c>
      <c r="E1416" t="s">
        <v>88</v>
      </c>
      <c r="F1416">
        <v>1</v>
      </c>
      <c r="G1416">
        <v>2</v>
      </c>
      <c r="H1416" t="s">
        <v>21</v>
      </c>
      <c r="I1416" t="s">
        <v>22</v>
      </c>
      <c r="J1416" t="s">
        <v>76</v>
      </c>
      <c r="K1416" t="str">
        <f t="shared" si="51"/>
        <v>pardosa.amentata</v>
      </c>
      <c r="O1416" s="1">
        <v>1</v>
      </c>
      <c r="S1416" s="31">
        <f t="shared" ref="S1416:S1479" si="53">SUM(M1416,O1416,Q1416,R1416)</f>
        <v>1</v>
      </c>
    </row>
    <row r="1417" spans="1:19" ht="15" customHeight="1" x14ac:dyDescent="0.25">
      <c r="A1417">
        <v>1126</v>
      </c>
      <c r="B1417" s="29">
        <v>45084</v>
      </c>
      <c r="C1417" s="29">
        <v>45645</v>
      </c>
      <c r="D1417" t="s">
        <v>172</v>
      </c>
      <c r="E1417" t="s">
        <v>88</v>
      </c>
      <c r="F1417">
        <v>1</v>
      </c>
      <c r="G1417">
        <v>2</v>
      </c>
      <c r="H1417" t="s">
        <v>21</v>
      </c>
      <c r="I1417" t="s">
        <v>22</v>
      </c>
      <c r="J1417" t="s">
        <v>23</v>
      </c>
      <c r="K1417" t="str">
        <f t="shared" si="51"/>
        <v>pardosa.pullata</v>
      </c>
      <c r="M1417" s="4">
        <v>8</v>
      </c>
      <c r="S1417" s="31">
        <f t="shared" si="53"/>
        <v>8</v>
      </c>
    </row>
    <row r="1418" spans="1:19" ht="15" customHeight="1" x14ac:dyDescent="0.25">
      <c r="A1418">
        <v>1126</v>
      </c>
      <c r="B1418" s="29">
        <v>45084</v>
      </c>
      <c r="C1418" s="29">
        <v>45645</v>
      </c>
      <c r="D1418" t="s">
        <v>172</v>
      </c>
      <c r="E1418" t="s">
        <v>88</v>
      </c>
      <c r="F1418">
        <v>1</v>
      </c>
      <c r="G1418">
        <v>2</v>
      </c>
      <c r="H1418" t="s">
        <v>21</v>
      </c>
      <c r="I1418" t="s">
        <v>22</v>
      </c>
      <c r="J1418" t="s">
        <v>95</v>
      </c>
      <c r="K1418" t="str">
        <f t="shared" si="51"/>
        <v>pardosa.nigriceps</v>
      </c>
      <c r="M1418" s="4">
        <v>1</v>
      </c>
      <c r="S1418" s="31">
        <f t="shared" si="53"/>
        <v>1</v>
      </c>
    </row>
    <row r="1419" spans="1:19" ht="15" customHeight="1" x14ac:dyDescent="0.25">
      <c r="A1419">
        <v>1126</v>
      </c>
      <c r="B1419" s="29">
        <v>45084</v>
      </c>
      <c r="C1419" s="29">
        <v>45645</v>
      </c>
      <c r="D1419" t="s">
        <v>172</v>
      </c>
      <c r="E1419" t="s">
        <v>88</v>
      </c>
      <c r="F1419">
        <v>1</v>
      </c>
      <c r="G1419">
        <v>2</v>
      </c>
      <c r="H1419" t="s">
        <v>21</v>
      </c>
      <c r="I1419" t="s">
        <v>22</v>
      </c>
      <c r="J1419" t="s">
        <v>24</v>
      </c>
      <c r="K1419" t="str">
        <f t="shared" si="51"/>
        <v>pardosa.palustris</v>
      </c>
      <c r="M1419" s="4">
        <v>3</v>
      </c>
      <c r="O1419" s="1">
        <v>1</v>
      </c>
      <c r="S1419" s="31">
        <f t="shared" si="53"/>
        <v>4</v>
      </c>
    </row>
    <row r="1420" spans="1:19" ht="15" customHeight="1" x14ac:dyDescent="0.25">
      <c r="A1420">
        <v>1126</v>
      </c>
      <c r="B1420" s="29">
        <v>45084</v>
      </c>
      <c r="C1420" s="29">
        <v>45645</v>
      </c>
      <c r="D1420" t="s">
        <v>172</v>
      </c>
      <c r="E1420" t="s">
        <v>88</v>
      </c>
      <c r="F1420">
        <v>1</v>
      </c>
      <c r="G1420">
        <v>2</v>
      </c>
      <c r="H1420" t="s">
        <v>28</v>
      </c>
      <c r="I1420" t="s">
        <v>29</v>
      </c>
      <c r="J1420" t="s">
        <v>30</v>
      </c>
      <c r="K1420" t="str">
        <f t="shared" si="51"/>
        <v>pachygnatha.degeeri</v>
      </c>
      <c r="M1420" s="4">
        <v>2</v>
      </c>
      <c r="O1420" s="1">
        <v>7</v>
      </c>
      <c r="S1420" s="31">
        <f t="shared" si="53"/>
        <v>9</v>
      </c>
    </row>
    <row r="1421" spans="1:19" ht="15" customHeight="1" x14ac:dyDescent="0.25">
      <c r="A1421">
        <v>1126</v>
      </c>
      <c r="B1421" s="29">
        <v>45084</v>
      </c>
      <c r="C1421" s="29">
        <v>45645</v>
      </c>
      <c r="D1421" t="s">
        <v>172</v>
      </c>
      <c r="E1421" t="s">
        <v>88</v>
      </c>
      <c r="F1421">
        <v>1</v>
      </c>
      <c r="G1421">
        <v>2</v>
      </c>
      <c r="H1421" t="s">
        <v>25</v>
      </c>
      <c r="I1421" t="s">
        <v>26</v>
      </c>
      <c r="J1421" t="s">
        <v>27</v>
      </c>
      <c r="K1421" t="str">
        <f t="shared" si="51"/>
        <v>oedothorax.fuscus</v>
      </c>
      <c r="O1421" s="1">
        <v>4</v>
      </c>
      <c r="S1421" s="31">
        <f t="shared" si="53"/>
        <v>4</v>
      </c>
    </row>
    <row r="1422" spans="1:19" ht="15" customHeight="1" x14ac:dyDescent="0.25">
      <c r="A1422">
        <v>1126</v>
      </c>
      <c r="B1422" s="29">
        <v>45084</v>
      </c>
      <c r="C1422" s="29">
        <v>45645</v>
      </c>
      <c r="D1422" t="s">
        <v>172</v>
      </c>
      <c r="E1422" t="s">
        <v>88</v>
      </c>
      <c r="F1422">
        <v>1</v>
      </c>
      <c r="G1422">
        <v>2</v>
      </c>
      <c r="H1422" t="s">
        <v>25</v>
      </c>
      <c r="I1422" t="s">
        <v>26</v>
      </c>
      <c r="J1422" t="s">
        <v>37</v>
      </c>
      <c r="K1422" t="str">
        <f t="shared" si="51"/>
        <v>oedothorax.retusus</v>
      </c>
      <c r="M1422" s="4">
        <v>3</v>
      </c>
      <c r="S1422" s="31">
        <f t="shared" si="53"/>
        <v>3</v>
      </c>
    </row>
    <row r="1423" spans="1:19" ht="15" customHeight="1" x14ac:dyDescent="0.25">
      <c r="A1423">
        <v>1126</v>
      </c>
      <c r="B1423" s="29">
        <v>45084</v>
      </c>
      <c r="C1423" s="29">
        <v>45645</v>
      </c>
      <c r="D1423" t="s">
        <v>172</v>
      </c>
      <c r="E1423" t="s">
        <v>88</v>
      </c>
      <c r="F1423">
        <v>1</v>
      </c>
      <c r="G1423">
        <v>2</v>
      </c>
      <c r="H1423" t="s">
        <v>25</v>
      </c>
      <c r="I1423" t="s">
        <v>31</v>
      </c>
      <c r="J1423" t="s">
        <v>32</v>
      </c>
      <c r="K1423" t="str">
        <f t="shared" si="51"/>
        <v>savignia.frontata</v>
      </c>
      <c r="M1423" s="4">
        <v>1</v>
      </c>
      <c r="S1423" s="31">
        <f t="shared" si="53"/>
        <v>1</v>
      </c>
    </row>
    <row r="1424" spans="1:19" ht="15" customHeight="1" x14ac:dyDescent="0.25">
      <c r="A1424">
        <v>1126</v>
      </c>
      <c r="B1424" s="29">
        <v>45084</v>
      </c>
      <c r="C1424" s="29">
        <v>45645</v>
      </c>
      <c r="D1424" t="s">
        <v>172</v>
      </c>
      <c r="E1424" t="s">
        <v>88</v>
      </c>
      <c r="F1424">
        <v>1</v>
      </c>
      <c r="G1424">
        <v>2</v>
      </c>
      <c r="H1424" t="s">
        <v>25</v>
      </c>
      <c r="I1424" t="s">
        <v>56</v>
      </c>
      <c r="J1424" t="s">
        <v>57</v>
      </c>
      <c r="K1424" t="str">
        <f t="shared" si="51"/>
        <v>tiso.vagans</v>
      </c>
      <c r="M1424" s="4">
        <v>1</v>
      </c>
      <c r="S1424" s="31">
        <f t="shared" si="53"/>
        <v>1</v>
      </c>
    </row>
    <row r="1425" spans="1:19" ht="15" customHeight="1" x14ac:dyDescent="0.25">
      <c r="A1425">
        <v>1126</v>
      </c>
      <c r="B1425" s="29">
        <v>45084</v>
      </c>
      <c r="C1425" s="29">
        <v>45645</v>
      </c>
      <c r="D1425" t="s">
        <v>172</v>
      </c>
      <c r="E1425" t="s">
        <v>88</v>
      </c>
      <c r="F1425">
        <v>1</v>
      </c>
      <c r="G1425">
        <v>2</v>
      </c>
      <c r="H1425" t="s">
        <v>25</v>
      </c>
      <c r="I1425" t="s">
        <v>35</v>
      </c>
      <c r="J1425" t="s">
        <v>36</v>
      </c>
      <c r="K1425" t="str">
        <f t="shared" si="51"/>
        <v>gongylidiellum.vivum</v>
      </c>
      <c r="M1425" s="4">
        <v>1</v>
      </c>
      <c r="O1425" s="1">
        <v>1</v>
      </c>
      <c r="S1425" s="31">
        <f t="shared" si="53"/>
        <v>2</v>
      </c>
    </row>
    <row r="1426" spans="1:19" ht="15" customHeight="1" x14ac:dyDescent="0.25">
      <c r="A1426">
        <v>1126</v>
      </c>
      <c r="B1426" s="29">
        <v>45084</v>
      </c>
      <c r="C1426" s="29">
        <v>45645</v>
      </c>
      <c r="D1426" t="s">
        <v>172</v>
      </c>
      <c r="E1426" t="s">
        <v>88</v>
      </c>
      <c r="F1426">
        <v>1</v>
      </c>
      <c r="G1426">
        <v>2</v>
      </c>
      <c r="H1426" t="s">
        <v>25</v>
      </c>
      <c r="I1426" t="s">
        <v>62</v>
      </c>
      <c r="J1426" t="s">
        <v>63</v>
      </c>
      <c r="K1426" t="str">
        <f t="shared" si="51"/>
        <v>walckenaeria.vigilax</v>
      </c>
      <c r="M1426" s="4">
        <v>1</v>
      </c>
      <c r="S1426" s="31">
        <f t="shared" si="53"/>
        <v>1</v>
      </c>
    </row>
    <row r="1427" spans="1:19" ht="15" customHeight="1" x14ac:dyDescent="0.25">
      <c r="A1427">
        <v>1126</v>
      </c>
      <c r="B1427" s="29">
        <v>45084</v>
      </c>
      <c r="C1427" s="29">
        <v>45645</v>
      </c>
      <c r="D1427" t="s">
        <v>172</v>
      </c>
      <c r="E1427" t="s">
        <v>88</v>
      </c>
      <c r="F1427">
        <v>1</v>
      </c>
      <c r="G1427">
        <v>2</v>
      </c>
      <c r="H1427" t="s">
        <v>25</v>
      </c>
      <c r="I1427" t="s">
        <v>58</v>
      </c>
      <c r="J1427" t="s">
        <v>73</v>
      </c>
      <c r="K1427" t="str">
        <f t="shared" si="51"/>
        <v>palliduphantes.ericaeus</v>
      </c>
      <c r="M1427" s="4">
        <v>2</v>
      </c>
      <c r="O1427" s="1">
        <v>1</v>
      </c>
      <c r="S1427" s="31">
        <f t="shared" si="53"/>
        <v>3</v>
      </c>
    </row>
    <row r="1428" spans="1:19" ht="15" customHeight="1" x14ac:dyDescent="0.25">
      <c r="A1428">
        <v>1126</v>
      </c>
      <c r="B1428" s="29">
        <v>45084</v>
      </c>
      <c r="C1428" s="29">
        <v>45645</v>
      </c>
      <c r="D1428" t="s">
        <v>172</v>
      </c>
      <c r="E1428" t="s">
        <v>88</v>
      </c>
      <c r="F1428">
        <v>1</v>
      </c>
      <c r="G1428">
        <v>2</v>
      </c>
      <c r="H1428" t="s">
        <v>49</v>
      </c>
      <c r="I1428" t="s">
        <v>49</v>
      </c>
      <c r="J1428" t="s">
        <v>16</v>
      </c>
      <c r="K1428" t="str">
        <f t="shared" si="51"/>
        <v>immature.immature</v>
      </c>
      <c r="Q1428" s="28">
        <v>1</v>
      </c>
      <c r="S1428" s="31">
        <f t="shared" si="53"/>
        <v>1</v>
      </c>
    </row>
    <row r="1429" spans="1:19" ht="15" customHeight="1" x14ac:dyDescent="0.25">
      <c r="A1429">
        <v>1132</v>
      </c>
      <c r="B1429" s="29">
        <v>45084</v>
      </c>
      <c r="C1429" s="29">
        <v>45645</v>
      </c>
      <c r="D1429" t="s">
        <v>172</v>
      </c>
      <c r="E1429" t="s">
        <v>88</v>
      </c>
      <c r="F1429">
        <v>3</v>
      </c>
      <c r="G1429">
        <v>2</v>
      </c>
      <c r="H1429" t="s">
        <v>21</v>
      </c>
      <c r="I1429" t="s">
        <v>22</v>
      </c>
      <c r="J1429" t="s">
        <v>23</v>
      </c>
      <c r="K1429" t="str">
        <f t="shared" si="51"/>
        <v>pardosa.pullata</v>
      </c>
      <c r="M1429" s="4">
        <v>6</v>
      </c>
      <c r="O1429" s="1">
        <v>1</v>
      </c>
      <c r="S1429" s="31">
        <f t="shared" si="53"/>
        <v>7</v>
      </c>
    </row>
    <row r="1430" spans="1:19" ht="15" customHeight="1" x14ac:dyDescent="0.25">
      <c r="A1430">
        <v>1132</v>
      </c>
      <c r="B1430" s="29">
        <v>45084</v>
      </c>
      <c r="C1430" s="29">
        <v>45645</v>
      </c>
      <c r="D1430" t="s">
        <v>172</v>
      </c>
      <c r="E1430" t="s">
        <v>88</v>
      </c>
      <c r="F1430">
        <v>3</v>
      </c>
      <c r="G1430">
        <v>2</v>
      </c>
      <c r="H1430" t="s">
        <v>28</v>
      </c>
      <c r="I1430" t="s">
        <v>29</v>
      </c>
      <c r="J1430" t="s">
        <v>30</v>
      </c>
      <c r="K1430" t="str">
        <f t="shared" si="51"/>
        <v>pachygnatha.degeeri</v>
      </c>
      <c r="O1430" s="1">
        <v>3</v>
      </c>
      <c r="S1430" s="31">
        <f t="shared" si="53"/>
        <v>3</v>
      </c>
    </row>
    <row r="1431" spans="1:19" ht="15" customHeight="1" x14ac:dyDescent="0.25">
      <c r="A1431">
        <v>1132</v>
      </c>
      <c r="B1431" s="29">
        <v>45084</v>
      </c>
      <c r="C1431" s="29">
        <v>45645</v>
      </c>
      <c r="D1431" t="s">
        <v>172</v>
      </c>
      <c r="E1431" t="s">
        <v>88</v>
      </c>
      <c r="F1431">
        <v>3</v>
      </c>
      <c r="G1431">
        <v>2</v>
      </c>
      <c r="H1431" t="s">
        <v>25</v>
      </c>
      <c r="I1431" t="s">
        <v>26</v>
      </c>
      <c r="J1431" t="s">
        <v>27</v>
      </c>
      <c r="K1431" t="str">
        <f t="shared" si="51"/>
        <v>oedothorax.fuscus</v>
      </c>
      <c r="O1431" s="1">
        <v>2</v>
      </c>
      <c r="S1431" s="31">
        <f t="shared" si="53"/>
        <v>2</v>
      </c>
    </row>
    <row r="1432" spans="1:19" ht="15" customHeight="1" x14ac:dyDescent="0.25">
      <c r="A1432">
        <v>1132</v>
      </c>
      <c r="B1432" s="29">
        <v>45084</v>
      </c>
      <c r="C1432" s="29">
        <v>45645</v>
      </c>
      <c r="D1432" t="s">
        <v>172</v>
      </c>
      <c r="E1432" t="s">
        <v>88</v>
      </c>
      <c r="F1432">
        <v>3</v>
      </c>
      <c r="G1432">
        <v>2</v>
      </c>
      <c r="H1432" t="s">
        <v>25</v>
      </c>
      <c r="I1432" t="s">
        <v>56</v>
      </c>
      <c r="J1432" t="s">
        <v>57</v>
      </c>
      <c r="K1432" t="str">
        <f t="shared" si="51"/>
        <v>tiso.vagans</v>
      </c>
      <c r="M1432" s="4">
        <v>6</v>
      </c>
      <c r="O1432" s="1">
        <v>1</v>
      </c>
      <c r="S1432" s="31">
        <f t="shared" si="53"/>
        <v>7</v>
      </c>
    </row>
    <row r="1433" spans="1:19" ht="15" customHeight="1" x14ac:dyDescent="0.25">
      <c r="A1433">
        <v>1132</v>
      </c>
      <c r="B1433" s="29">
        <v>45084</v>
      </c>
      <c r="C1433" s="29">
        <v>45645</v>
      </c>
      <c r="D1433" t="s">
        <v>172</v>
      </c>
      <c r="E1433" t="s">
        <v>88</v>
      </c>
      <c r="F1433">
        <v>3</v>
      </c>
      <c r="G1433">
        <v>2</v>
      </c>
      <c r="H1433" t="s">
        <v>25</v>
      </c>
      <c r="I1433" t="s">
        <v>26</v>
      </c>
      <c r="J1433" t="s">
        <v>37</v>
      </c>
      <c r="K1433" t="str">
        <f t="shared" si="51"/>
        <v>oedothorax.retusus</v>
      </c>
      <c r="M1433" s="4">
        <v>5</v>
      </c>
      <c r="S1433" s="31">
        <f t="shared" si="53"/>
        <v>5</v>
      </c>
    </row>
    <row r="1434" spans="1:19" ht="15" customHeight="1" x14ac:dyDescent="0.25">
      <c r="A1434">
        <v>1132</v>
      </c>
      <c r="B1434" s="29">
        <v>45084</v>
      </c>
      <c r="C1434" s="29">
        <v>45645</v>
      </c>
      <c r="D1434" t="s">
        <v>172</v>
      </c>
      <c r="E1434" t="s">
        <v>88</v>
      </c>
      <c r="F1434">
        <v>3</v>
      </c>
      <c r="G1434">
        <v>2</v>
      </c>
      <c r="H1434" t="s">
        <v>25</v>
      </c>
      <c r="I1434" t="s">
        <v>35</v>
      </c>
      <c r="J1434" t="s">
        <v>36</v>
      </c>
      <c r="K1434" t="str">
        <f t="shared" si="51"/>
        <v>gongylidiellum.vivum</v>
      </c>
      <c r="M1434" s="4">
        <v>3</v>
      </c>
      <c r="S1434" s="31">
        <f t="shared" si="53"/>
        <v>3</v>
      </c>
    </row>
    <row r="1435" spans="1:19" ht="15" customHeight="1" x14ac:dyDescent="0.25">
      <c r="A1435">
        <v>1132</v>
      </c>
      <c r="B1435" s="29">
        <v>45084</v>
      </c>
      <c r="C1435" s="29">
        <v>45645</v>
      </c>
      <c r="D1435" t="s">
        <v>172</v>
      </c>
      <c r="E1435" t="s">
        <v>88</v>
      </c>
      <c r="F1435">
        <v>3</v>
      </c>
      <c r="G1435">
        <v>2</v>
      </c>
      <c r="H1435" t="s">
        <v>25</v>
      </c>
      <c r="I1435" t="s">
        <v>31</v>
      </c>
      <c r="J1435" t="s">
        <v>32</v>
      </c>
      <c r="K1435" t="str">
        <f t="shared" si="51"/>
        <v>savignia.frontata</v>
      </c>
      <c r="O1435" s="1">
        <v>1</v>
      </c>
      <c r="S1435" s="31">
        <f t="shared" si="53"/>
        <v>1</v>
      </c>
    </row>
    <row r="1436" spans="1:19" ht="15" customHeight="1" x14ac:dyDescent="0.25">
      <c r="A1436">
        <v>1132</v>
      </c>
      <c r="B1436" s="29">
        <v>45084</v>
      </c>
      <c r="C1436" s="29">
        <v>45645</v>
      </c>
      <c r="D1436" t="s">
        <v>172</v>
      </c>
      <c r="E1436" t="s">
        <v>88</v>
      </c>
      <c r="F1436">
        <v>3</v>
      </c>
      <c r="G1436">
        <v>2</v>
      </c>
      <c r="H1436" t="s">
        <v>25</v>
      </c>
      <c r="I1436" t="s">
        <v>58</v>
      </c>
      <c r="J1436" t="s">
        <v>73</v>
      </c>
      <c r="K1436" t="str">
        <f t="shared" si="51"/>
        <v>palliduphantes.ericaeus</v>
      </c>
      <c r="O1436" s="1">
        <v>1</v>
      </c>
      <c r="S1436" s="31">
        <f t="shared" si="53"/>
        <v>1</v>
      </c>
    </row>
    <row r="1437" spans="1:19" ht="15" customHeight="1" x14ac:dyDescent="0.25">
      <c r="A1437">
        <v>1132</v>
      </c>
      <c r="B1437" s="29">
        <v>45084</v>
      </c>
      <c r="C1437" s="29">
        <v>45645</v>
      </c>
      <c r="D1437" t="s">
        <v>172</v>
      </c>
      <c r="E1437" t="s">
        <v>88</v>
      </c>
      <c r="F1437">
        <v>3</v>
      </c>
      <c r="G1437">
        <v>2</v>
      </c>
      <c r="H1437" t="s">
        <v>25</v>
      </c>
      <c r="I1437" t="s">
        <v>45</v>
      </c>
      <c r="J1437" t="s">
        <v>46</v>
      </c>
      <c r="K1437" t="str">
        <f t="shared" si="51"/>
        <v>tenuiphantes.tenuis</v>
      </c>
      <c r="O1437" s="1">
        <v>1</v>
      </c>
      <c r="S1437" s="31">
        <f t="shared" si="53"/>
        <v>1</v>
      </c>
    </row>
    <row r="1438" spans="1:19" ht="15" customHeight="1" x14ac:dyDescent="0.25">
      <c r="A1438">
        <v>1132</v>
      </c>
      <c r="B1438" s="29">
        <v>45084</v>
      </c>
      <c r="C1438" s="29">
        <v>45645</v>
      </c>
      <c r="D1438" t="s">
        <v>172</v>
      </c>
      <c r="E1438" t="s">
        <v>88</v>
      </c>
      <c r="F1438">
        <v>3</v>
      </c>
      <c r="G1438">
        <v>2</v>
      </c>
      <c r="H1438" t="s">
        <v>49</v>
      </c>
      <c r="I1438" t="s">
        <v>49</v>
      </c>
      <c r="J1438" t="s">
        <v>16</v>
      </c>
      <c r="K1438" t="str">
        <f t="shared" si="51"/>
        <v>immature.immature</v>
      </c>
      <c r="Q1438" s="28">
        <v>2</v>
      </c>
      <c r="S1438" s="31">
        <f t="shared" si="53"/>
        <v>2</v>
      </c>
    </row>
    <row r="1439" spans="1:19" ht="15" customHeight="1" x14ac:dyDescent="0.25">
      <c r="A1439">
        <v>1135</v>
      </c>
      <c r="B1439" s="29">
        <v>45084</v>
      </c>
      <c r="C1439" s="29">
        <v>45645</v>
      </c>
      <c r="D1439" t="s">
        <v>172</v>
      </c>
      <c r="E1439" t="s">
        <v>88</v>
      </c>
      <c r="F1439">
        <v>4</v>
      </c>
      <c r="G1439">
        <v>2</v>
      </c>
      <c r="H1439" t="s">
        <v>21</v>
      </c>
      <c r="I1439" t="s">
        <v>22</v>
      </c>
      <c r="J1439" t="s">
        <v>24</v>
      </c>
      <c r="K1439" t="str">
        <f t="shared" si="51"/>
        <v>pardosa.palustris</v>
      </c>
      <c r="O1439" s="1">
        <v>1</v>
      </c>
      <c r="S1439" s="31">
        <f t="shared" si="53"/>
        <v>1</v>
      </c>
    </row>
    <row r="1440" spans="1:19" ht="15" customHeight="1" x14ac:dyDescent="0.25">
      <c r="A1440">
        <v>1135</v>
      </c>
      <c r="B1440" s="29">
        <v>45084</v>
      </c>
      <c r="C1440" s="29">
        <v>45645</v>
      </c>
      <c r="D1440" t="s">
        <v>172</v>
      </c>
      <c r="E1440" t="s">
        <v>88</v>
      </c>
      <c r="F1440">
        <v>4</v>
      </c>
      <c r="G1440">
        <v>2</v>
      </c>
      <c r="H1440" t="s">
        <v>21</v>
      </c>
      <c r="I1440" t="s">
        <v>22</v>
      </c>
      <c r="J1440" t="s">
        <v>23</v>
      </c>
      <c r="K1440" t="str">
        <f t="shared" si="51"/>
        <v>pardosa.pullata</v>
      </c>
      <c r="M1440" s="4">
        <v>4</v>
      </c>
      <c r="S1440" s="31">
        <f t="shared" si="53"/>
        <v>4</v>
      </c>
    </row>
    <row r="1441" spans="1:19" ht="15" customHeight="1" x14ac:dyDescent="0.25">
      <c r="A1441">
        <v>1135</v>
      </c>
      <c r="B1441" s="29">
        <v>45084</v>
      </c>
      <c r="C1441" s="29">
        <v>45645</v>
      </c>
      <c r="D1441" t="s">
        <v>172</v>
      </c>
      <c r="E1441" t="s">
        <v>88</v>
      </c>
      <c r="F1441">
        <v>4</v>
      </c>
      <c r="G1441">
        <v>2</v>
      </c>
      <c r="H1441" t="s">
        <v>21</v>
      </c>
      <c r="I1441" t="s">
        <v>22</v>
      </c>
      <c r="J1441" t="s">
        <v>76</v>
      </c>
      <c r="K1441" t="str">
        <f t="shared" si="51"/>
        <v>pardosa.amentata</v>
      </c>
      <c r="M1441" s="4">
        <v>1</v>
      </c>
      <c r="S1441" s="31">
        <f t="shared" si="53"/>
        <v>1</v>
      </c>
    </row>
    <row r="1442" spans="1:19" ht="15" customHeight="1" x14ac:dyDescent="0.25">
      <c r="A1442">
        <v>1135</v>
      </c>
      <c r="B1442" s="29">
        <v>45084</v>
      </c>
      <c r="C1442" s="29">
        <v>45645</v>
      </c>
      <c r="D1442" t="s">
        <v>172</v>
      </c>
      <c r="E1442" t="s">
        <v>88</v>
      </c>
      <c r="F1442">
        <v>4</v>
      </c>
      <c r="G1442">
        <v>2</v>
      </c>
      <c r="H1442" t="s">
        <v>28</v>
      </c>
      <c r="I1442" t="s">
        <v>29</v>
      </c>
      <c r="J1442" t="s">
        <v>30</v>
      </c>
      <c r="K1442" t="str">
        <f t="shared" si="51"/>
        <v>pachygnatha.degeeri</v>
      </c>
      <c r="M1442" s="4">
        <v>1</v>
      </c>
      <c r="O1442" s="1">
        <v>2</v>
      </c>
      <c r="S1442" s="31">
        <f t="shared" si="53"/>
        <v>3</v>
      </c>
    </row>
    <row r="1443" spans="1:19" ht="15" customHeight="1" x14ac:dyDescent="0.25">
      <c r="A1443">
        <v>1135</v>
      </c>
      <c r="B1443" s="29">
        <v>45084</v>
      </c>
      <c r="C1443" s="29">
        <v>45645</v>
      </c>
      <c r="D1443" t="s">
        <v>172</v>
      </c>
      <c r="E1443" t="s">
        <v>88</v>
      </c>
      <c r="F1443">
        <v>4</v>
      </c>
      <c r="G1443">
        <v>2</v>
      </c>
      <c r="H1443" t="s">
        <v>25</v>
      </c>
      <c r="I1443" t="s">
        <v>45</v>
      </c>
      <c r="J1443" t="s">
        <v>116</v>
      </c>
      <c r="K1443" t="str">
        <f t="shared" si="51"/>
        <v>tenuiphantes.zimmermanni</v>
      </c>
      <c r="O1443" s="1">
        <v>1</v>
      </c>
      <c r="S1443" s="31">
        <f t="shared" si="53"/>
        <v>1</v>
      </c>
    </row>
    <row r="1444" spans="1:19" ht="15" customHeight="1" x14ac:dyDescent="0.25">
      <c r="A1444">
        <v>1135</v>
      </c>
      <c r="B1444" s="29">
        <v>45084</v>
      </c>
      <c r="C1444" s="29">
        <v>45645</v>
      </c>
      <c r="D1444" t="s">
        <v>172</v>
      </c>
      <c r="E1444" t="s">
        <v>88</v>
      </c>
      <c r="F1444">
        <v>4</v>
      </c>
      <c r="G1444">
        <v>2</v>
      </c>
      <c r="H1444" t="s">
        <v>25</v>
      </c>
      <c r="I1444" t="s">
        <v>31</v>
      </c>
      <c r="J1444" t="s">
        <v>32</v>
      </c>
      <c r="K1444" t="str">
        <f t="shared" si="51"/>
        <v>savignia.frontata</v>
      </c>
      <c r="M1444" s="4">
        <v>2</v>
      </c>
      <c r="O1444" s="1">
        <v>1</v>
      </c>
      <c r="S1444" s="31">
        <f t="shared" si="53"/>
        <v>3</v>
      </c>
    </row>
    <row r="1445" spans="1:19" ht="15" customHeight="1" x14ac:dyDescent="0.25">
      <c r="A1445">
        <v>1135</v>
      </c>
      <c r="B1445" s="29">
        <v>45084</v>
      </c>
      <c r="C1445" s="29">
        <v>45645</v>
      </c>
      <c r="D1445" t="s">
        <v>172</v>
      </c>
      <c r="E1445" t="s">
        <v>88</v>
      </c>
      <c r="F1445">
        <v>4</v>
      </c>
      <c r="G1445">
        <v>2</v>
      </c>
      <c r="H1445" t="s">
        <v>25</v>
      </c>
      <c r="I1445" t="s">
        <v>26</v>
      </c>
      <c r="J1445" t="s">
        <v>37</v>
      </c>
      <c r="K1445" t="str">
        <f t="shared" si="51"/>
        <v>oedothorax.retusus</v>
      </c>
      <c r="M1445" s="4">
        <v>5</v>
      </c>
      <c r="S1445" s="31">
        <f t="shared" si="53"/>
        <v>5</v>
      </c>
    </row>
    <row r="1446" spans="1:19" ht="15" customHeight="1" x14ac:dyDescent="0.25">
      <c r="A1446">
        <v>1135</v>
      </c>
      <c r="B1446" s="29">
        <v>45084</v>
      </c>
      <c r="C1446" s="29">
        <v>45645</v>
      </c>
      <c r="D1446" t="s">
        <v>172</v>
      </c>
      <c r="E1446" t="s">
        <v>88</v>
      </c>
      <c r="F1446">
        <v>4</v>
      </c>
      <c r="G1446">
        <v>2</v>
      </c>
      <c r="H1446" t="s">
        <v>25</v>
      </c>
      <c r="I1446" t="s">
        <v>58</v>
      </c>
      <c r="J1446" t="s">
        <v>73</v>
      </c>
      <c r="K1446" t="str">
        <f t="shared" si="51"/>
        <v>palliduphantes.ericaeus</v>
      </c>
      <c r="M1446" s="4">
        <v>1</v>
      </c>
      <c r="S1446" s="31">
        <f t="shared" si="53"/>
        <v>1</v>
      </c>
    </row>
    <row r="1447" spans="1:19" ht="15" customHeight="1" x14ac:dyDescent="0.25">
      <c r="A1447">
        <v>1135</v>
      </c>
      <c r="B1447" s="29">
        <v>45084</v>
      </c>
      <c r="C1447" s="29">
        <v>45645</v>
      </c>
      <c r="D1447" t="s">
        <v>172</v>
      </c>
      <c r="E1447" t="s">
        <v>88</v>
      </c>
      <c r="F1447">
        <v>4</v>
      </c>
      <c r="G1447">
        <v>2</v>
      </c>
      <c r="H1447" t="s">
        <v>25</v>
      </c>
      <c r="I1447" t="s">
        <v>35</v>
      </c>
      <c r="J1447" t="s">
        <v>36</v>
      </c>
      <c r="K1447" t="str">
        <f t="shared" si="51"/>
        <v>gongylidiellum.vivum</v>
      </c>
      <c r="M1447" s="4">
        <v>1</v>
      </c>
      <c r="S1447" s="31">
        <f t="shared" si="53"/>
        <v>1</v>
      </c>
    </row>
    <row r="1448" spans="1:19" ht="15" customHeight="1" x14ac:dyDescent="0.25">
      <c r="A1448">
        <v>1135</v>
      </c>
      <c r="B1448" s="29">
        <v>45084</v>
      </c>
      <c r="C1448" s="29">
        <v>45645</v>
      </c>
      <c r="D1448" t="s">
        <v>172</v>
      </c>
      <c r="E1448" t="s">
        <v>88</v>
      </c>
      <c r="F1448">
        <v>4</v>
      </c>
      <c r="G1448">
        <v>2</v>
      </c>
      <c r="H1448" t="s">
        <v>25</v>
      </c>
      <c r="I1448" t="s">
        <v>38</v>
      </c>
      <c r="J1448" t="s">
        <v>113</v>
      </c>
      <c r="K1448" t="str">
        <f t="shared" si="51"/>
        <v>bathyphantes.parvulus</v>
      </c>
      <c r="M1448" s="4">
        <v>1</v>
      </c>
      <c r="S1448" s="31">
        <f t="shared" si="53"/>
        <v>1</v>
      </c>
    </row>
    <row r="1449" spans="1:19" ht="15" customHeight="1" x14ac:dyDescent="0.25">
      <c r="A1449">
        <v>1135</v>
      </c>
      <c r="B1449" s="29">
        <v>45084</v>
      </c>
      <c r="C1449" s="29">
        <v>45645</v>
      </c>
      <c r="D1449" t="s">
        <v>172</v>
      </c>
      <c r="E1449" t="s">
        <v>88</v>
      </c>
      <c r="F1449">
        <v>4</v>
      </c>
      <c r="G1449">
        <v>2</v>
      </c>
      <c r="H1449" t="s">
        <v>25</v>
      </c>
      <c r="I1449" t="s">
        <v>97</v>
      </c>
      <c r="J1449" t="s">
        <v>98</v>
      </c>
      <c r="K1449" t="str">
        <f t="shared" si="51"/>
        <v>micrargus.herbigradus</v>
      </c>
      <c r="M1449" s="4">
        <v>1</v>
      </c>
      <c r="S1449" s="31">
        <f t="shared" si="53"/>
        <v>1</v>
      </c>
    </row>
    <row r="1450" spans="1:19" ht="15" customHeight="1" x14ac:dyDescent="0.25">
      <c r="A1450">
        <v>1135</v>
      </c>
      <c r="B1450" s="29">
        <v>45084</v>
      </c>
      <c r="C1450" s="29">
        <v>45645</v>
      </c>
      <c r="D1450" t="s">
        <v>172</v>
      </c>
      <c r="E1450" t="s">
        <v>88</v>
      </c>
      <c r="F1450">
        <v>4</v>
      </c>
      <c r="G1450">
        <v>2</v>
      </c>
      <c r="H1450" t="s">
        <v>25</v>
      </c>
      <c r="I1450" t="s">
        <v>56</v>
      </c>
      <c r="J1450" t="s">
        <v>57</v>
      </c>
      <c r="K1450" t="str">
        <f t="shared" si="51"/>
        <v>tiso.vagans</v>
      </c>
      <c r="M1450" s="4">
        <v>1</v>
      </c>
      <c r="S1450" s="31">
        <f t="shared" si="53"/>
        <v>1</v>
      </c>
    </row>
    <row r="1451" spans="1:19" ht="15" customHeight="1" x14ac:dyDescent="0.25">
      <c r="A1451">
        <v>1135</v>
      </c>
      <c r="B1451" s="29">
        <v>45084</v>
      </c>
      <c r="C1451" s="29">
        <v>45645</v>
      </c>
      <c r="D1451" t="s">
        <v>172</v>
      </c>
      <c r="E1451" t="s">
        <v>88</v>
      </c>
      <c r="F1451">
        <v>4</v>
      </c>
      <c r="G1451">
        <v>2</v>
      </c>
      <c r="H1451" t="s">
        <v>49</v>
      </c>
      <c r="I1451" t="s">
        <v>49</v>
      </c>
      <c r="J1451" t="s">
        <v>16</v>
      </c>
      <c r="K1451" t="str">
        <f t="shared" si="51"/>
        <v>immature.immature</v>
      </c>
      <c r="Q1451" s="28">
        <v>3</v>
      </c>
      <c r="S1451" s="31">
        <f t="shared" si="53"/>
        <v>3</v>
      </c>
    </row>
    <row r="1452" spans="1:19" ht="15" customHeight="1" x14ac:dyDescent="0.25">
      <c r="A1452">
        <v>1138</v>
      </c>
      <c r="B1452" s="29">
        <v>45084</v>
      </c>
      <c r="C1452" s="29">
        <v>45645</v>
      </c>
      <c r="D1452" t="s">
        <v>172</v>
      </c>
      <c r="E1452" t="s">
        <v>88</v>
      </c>
      <c r="F1452">
        <v>5</v>
      </c>
      <c r="G1452">
        <v>2</v>
      </c>
      <c r="H1452" t="s">
        <v>21</v>
      </c>
      <c r="I1452" t="s">
        <v>22</v>
      </c>
      <c r="J1452" t="s">
        <v>76</v>
      </c>
      <c r="K1452" t="str">
        <f t="shared" si="51"/>
        <v>pardosa.amentata</v>
      </c>
      <c r="M1452" s="4">
        <v>1</v>
      </c>
      <c r="S1452" s="31">
        <f t="shared" si="53"/>
        <v>1</v>
      </c>
    </row>
    <row r="1453" spans="1:19" ht="15" customHeight="1" x14ac:dyDescent="0.25">
      <c r="A1453">
        <v>1138</v>
      </c>
      <c r="B1453" s="29">
        <v>45084</v>
      </c>
      <c r="C1453" s="29">
        <v>45645</v>
      </c>
      <c r="D1453" t="s">
        <v>172</v>
      </c>
      <c r="E1453" t="s">
        <v>88</v>
      </c>
      <c r="F1453">
        <v>5</v>
      </c>
      <c r="G1453">
        <v>2</v>
      </c>
      <c r="H1453" t="s">
        <v>21</v>
      </c>
      <c r="I1453" t="s">
        <v>22</v>
      </c>
      <c r="J1453" t="s">
        <v>23</v>
      </c>
      <c r="K1453" t="str">
        <f t="shared" si="51"/>
        <v>pardosa.pullata</v>
      </c>
      <c r="M1453" s="4">
        <v>3</v>
      </c>
      <c r="S1453" s="31">
        <f t="shared" si="53"/>
        <v>3</v>
      </c>
    </row>
    <row r="1454" spans="1:19" ht="15" customHeight="1" x14ac:dyDescent="0.25">
      <c r="A1454">
        <v>1138</v>
      </c>
      <c r="B1454" s="29">
        <v>45084</v>
      </c>
      <c r="C1454" s="29">
        <v>45645</v>
      </c>
      <c r="D1454" t="s">
        <v>172</v>
      </c>
      <c r="E1454" t="s">
        <v>88</v>
      </c>
      <c r="F1454">
        <v>5</v>
      </c>
      <c r="G1454">
        <v>2</v>
      </c>
      <c r="H1454" t="s">
        <v>28</v>
      </c>
      <c r="I1454" t="s">
        <v>29</v>
      </c>
      <c r="J1454" t="s">
        <v>30</v>
      </c>
      <c r="K1454" t="str">
        <f t="shared" si="51"/>
        <v>pachygnatha.degeeri</v>
      </c>
      <c r="M1454" s="4">
        <v>1</v>
      </c>
      <c r="S1454" s="31">
        <f t="shared" si="53"/>
        <v>1</v>
      </c>
    </row>
    <row r="1455" spans="1:19" ht="15" customHeight="1" x14ac:dyDescent="0.25">
      <c r="A1455">
        <v>1138</v>
      </c>
      <c r="B1455" s="29">
        <v>45084</v>
      </c>
      <c r="C1455" s="29">
        <v>45645</v>
      </c>
      <c r="D1455" t="s">
        <v>172</v>
      </c>
      <c r="E1455" t="s">
        <v>88</v>
      </c>
      <c r="F1455">
        <v>5</v>
      </c>
      <c r="G1455">
        <v>2</v>
      </c>
      <c r="H1455" t="s">
        <v>25</v>
      </c>
      <c r="I1455" t="s">
        <v>26</v>
      </c>
      <c r="J1455" t="s">
        <v>27</v>
      </c>
      <c r="K1455" t="str">
        <f t="shared" si="51"/>
        <v>oedothorax.fuscus</v>
      </c>
      <c r="O1455" s="1">
        <v>1</v>
      </c>
      <c r="S1455" s="31">
        <f t="shared" si="53"/>
        <v>1</v>
      </c>
    </row>
    <row r="1456" spans="1:19" ht="15" customHeight="1" x14ac:dyDescent="0.25">
      <c r="A1456">
        <v>1138</v>
      </c>
      <c r="B1456" s="29">
        <v>45084</v>
      </c>
      <c r="C1456" s="29">
        <v>45645</v>
      </c>
      <c r="D1456" t="s">
        <v>172</v>
      </c>
      <c r="E1456" t="s">
        <v>88</v>
      </c>
      <c r="F1456">
        <v>5</v>
      </c>
      <c r="G1456">
        <v>2</v>
      </c>
      <c r="H1456" t="s">
        <v>25</v>
      </c>
      <c r="I1456" t="s">
        <v>26</v>
      </c>
      <c r="J1456" t="s">
        <v>37</v>
      </c>
      <c r="K1456" t="str">
        <f t="shared" si="51"/>
        <v>oedothorax.retusus</v>
      </c>
      <c r="M1456" s="4">
        <v>1</v>
      </c>
      <c r="O1456" s="1">
        <v>1</v>
      </c>
      <c r="S1456" s="31">
        <f t="shared" si="53"/>
        <v>2</v>
      </c>
    </row>
    <row r="1457" spans="1:19" ht="15" customHeight="1" x14ac:dyDescent="0.25">
      <c r="A1457">
        <v>1138</v>
      </c>
      <c r="B1457" s="29">
        <v>45084</v>
      </c>
      <c r="C1457" s="29">
        <v>45645</v>
      </c>
      <c r="D1457" t="s">
        <v>172</v>
      </c>
      <c r="E1457" t="s">
        <v>88</v>
      </c>
      <c r="F1457">
        <v>5</v>
      </c>
      <c r="G1457">
        <v>2</v>
      </c>
      <c r="H1457" t="s">
        <v>25</v>
      </c>
      <c r="I1457" t="s">
        <v>33</v>
      </c>
      <c r="J1457" t="s">
        <v>34</v>
      </c>
      <c r="K1457" t="str">
        <f t="shared" si="51"/>
        <v>erigone.dentipalpis</v>
      </c>
      <c r="M1457" s="4">
        <v>2</v>
      </c>
      <c r="S1457" s="31">
        <f t="shared" si="53"/>
        <v>2</v>
      </c>
    </row>
    <row r="1458" spans="1:19" ht="15" customHeight="1" x14ac:dyDescent="0.25">
      <c r="A1458">
        <v>1138</v>
      </c>
      <c r="B1458" s="29">
        <v>45084</v>
      </c>
      <c r="C1458" s="29">
        <v>45645</v>
      </c>
      <c r="D1458" t="s">
        <v>172</v>
      </c>
      <c r="E1458" t="s">
        <v>88</v>
      </c>
      <c r="F1458">
        <v>5</v>
      </c>
      <c r="G1458">
        <v>2</v>
      </c>
      <c r="H1458" t="s">
        <v>25</v>
      </c>
      <c r="I1458" t="s">
        <v>56</v>
      </c>
      <c r="J1458" t="s">
        <v>57</v>
      </c>
      <c r="K1458" t="str">
        <f t="shared" si="51"/>
        <v>tiso.vagans</v>
      </c>
      <c r="M1458" s="4">
        <v>3</v>
      </c>
      <c r="S1458" s="31">
        <f t="shared" si="53"/>
        <v>3</v>
      </c>
    </row>
    <row r="1459" spans="1:19" ht="15" customHeight="1" x14ac:dyDescent="0.25">
      <c r="A1459">
        <v>1138</v>
      </c>
      <c r="B1459" s="29">
        <v>45084</v>
      </c>
      <c r="C1459" s="29">
        <v>45645</v>
      </c>
      <c r="D1459" t="s">
        <v>172</v>
      </c>
      <c r="E1459" t="s">
        <v>88</v>
      </c>
      <c r="F1459">
        <v>5</v>
      </c>
      <c r="G1459">
        <v>2</v>
      </c>
      <c r="H1459" t="s">
        <v>25</v>
      </c>
      <c r="I1459" t="s">
        <v>31</v>
      </c>
      <c r="J1459" t="s">
        <v>32</v>
      </c>
      <c r="K1459" t="str">
        <f t="shared" si="51"/>
        <v>savignia.frontata</v>
      </c>
      <c r="M1459" s="4">
        <v>1</v>
      </c>
      <c r="O1459" s="1">
        <v>1</v>
      </c>
      <c r="S1459" s="31">
        <f t="shared" si="53"/>
        <v>2</v>
      </c>
    </row>
    <row r="1460" spans="1:19" ht="15" customHeight="1" x14ac:dyDescent="0.25">
      <c r="A1460">
        <v>1138</v>
      </c>
      <c r="B1460" s="29">
        <v>45084</v>
      </c>
      <c r="C1460" s="29">
        <v>45645</v>
      </c>
      <c r="D1460" t="s">
        <v>172</v>
      </c>
      <c r="E1460" t="s">
        <v>88</v>
      </c>
      <c r="F1460">
        <v>5</v>
      </c>
      <c r="G1460">
        <v>2</v>
      </c>
      <c r="H1460" t="s">
        <v>25</v>
      </c>
      <c r="I1460" t="s">
        <v>38</v>
      </c>
      <c r="J1460" t="s">
        <v>39</v>
      </c>
      <c r="K1460" t="str">
        <f t="shared" si="51"/>
        <v>bathyphantes.gracilis</v>
      </c>
      <c r="M1460" s="4">
        <v>1</v>
      </c>
      <c r="S1460" s="31">
        <f t="shared" si="53"/>
        <v>1</v>
      </c>
    </row>
    <row r="1461" spans="1:19" ht="15" customHeight="1" x14ac:dyDescent="0.25">
      <c r="A1461">
        <v>1306</v>
      </c>
      <c r="B1461" s="29">
        <v>45084</v>
      </c>
      <c r="C1461" s="29">
        <v>45645</v>
      </c>
      <c r="D1461" t="s">
        <v>173</v>
      </c>
      <c r="E1461" t="s">
        <v>115</v>
      </c>
      <c r="F1461">
        <v>1</v>
      </c>
      <c r="G1461">
        <v>2</v>
      </c>
      <c r="H1461" t="s">
        <v>21</v>
      </c>
      <c r="I1461" t="s">
        <v>22</v>
      </c>
      <c r="J1461" t="s">
        <v>95</v>
      </c>
      <c r="K1461" t="str">
        <f t="shared" si="51"/>
        <v>pardosa.nigriceps</v>
      </c>
      <c r="M1461" s="4">
        <v>1</v>
      </c>
      <c r="S1461" s="31">
        <f t="shared" si="53"/>
        <v>1</v>
      </c>
    </row>
    <row r="1462" spans="1:19" ht="15" customHeight="1" x14ac:dyDescent="0.25">
      <c r="A1462">
        <v>1306</v>
      </c>
      <c r="B1462" s="29">
        <v>45084</v>
      </c>
      <c r="C1462" s="29">
        <v>45645</v>
      </c>
      <c r="D1462" t="s">
        <v>173</v>
      </c>
      <c r="E1462" t="s">
        <v>115</v>
      </c>
      <c r="F1462">
        <v>1</v>
      </c>
      <c r="G1462">
        <v>2</v>
      </c>
      <c r="H1462" t="s">
        <v>28</v>
      </c>
      <c r="I1462" t="s">
        <v>29</v>
      </c>
      <c r="J1462" t="s">
        <v>30</v>
      </c>
      <c r="K1462" t="str">
        <f t="shared" si="51"/>
        <v>pachygnatha.degeeri</v>
      </c>
      <c r="M1462" s="4">
        <v>1</v>
      </c>
      <c r="O1462" s="1">
        <v>1</v>
      </c>
      <c r="S1462" s="31">
        <f t="shared" si="53"/>
        <v>2</v>
      </c>
    </row>
    <row r="1463" spans="1:19" ht="15" customHeight="1" x14ac:dyDescent="0.25">
      <c r="A1463">
        <v>1306</v>
      </c>
      <c r="B1463" s="29">
        <v>45084</v>
      </c>
      <c r="C1463" s="29">
        <v>45645</v>
      </c>
      <c r="D1463" t="s">
        <v>173</v>
      </c>
      <c r="E1463" t="s">
        <v>115</v>
      </c>
      <c r="F1463">
        <v>1</v>
      </c>
      <c r="G1463">
        <v>2</v>
      </c>
      <c r="H1463" t="s">
        <v>25</v>
      </c>
      <c r="I1463" t="s">
        <v>58</v>
      </c>
      <c r="J1463" t="s">
        <v>73</v>
      </c>
      <c r="K1463" t="str">
        <f t="shared" si="51"/>
        <v>palliduphantes.ericaeus</v>
      </c>
      <c r="M1463" s="4">
        <v>4</v>
      </c>
      <c r="O1463" s="1">
        <v>1</v>
      </c>
      <c r="S1463" s="31">
        <f t="shared" si="53"/>
        <v>5</v>
      </c>
    </row>
    <row r="1464" spans="1:19" ht="15" customHeight="1" x14ac:dyDescent="0.25">
      <c r="A1464">
        <v>1306</v>
      </c>
      <c r="B1464" s="29">
        <v>45084</v>
      </c>
      <c r="C1464" s="29">
        <v>45645</v>
      </c>
      <c r="D1464" t="s">
        <v>173</v>
      </c>
      <c r="E1464" t="s">
        <v>115</v>
      </c>
      <c r="F1464">
        <v>1</v>
      </c>
      <c r="G1464">
        <v>2</v>
      </c>
      <c r="H1464" t="s">
        <v>25</v>
      </c>
      <c r="I1464" t="s">
        <v>35</v>
      </c>
      <c r="J1464" t="s">
        <v>36</v>
      </c>
      <c r="K1464" t="str">
        <f t="shared" si="51"/>
        <v>gongylidiellum.vivum</v>
      </c>
      <c r="M1464" s="4">
        <v>2</v>
      </c>
      <c r="S1464" s="31">
        <f t="shared" si="53"/>
        <v>2</v>
      </c>
    </row>
    <row r="1465" spans="1:19" ht="15" customHeight="1" x14ac:dyDescent="0.25">
      <c r="A1465">
        <v>1306</v>
      </c>
      <c r="B1465" s="29">
        <v>45084</v>
      </c>
      <c r="C1465" s="29">
        <v>45645</v>
      </c>
      <c r="D1465" t="s">
        <v>173</v>
      </c>
      <c r="E1465" t="s">
        <v>115</v>
      </c>
      <c r="F1465">
        <v>1</v>
      </c>
      <c r="G1465">
        <v>2</v>
      </c>
      <c r="H1465" t="s">
        <v>25</v>
      </c>
      <c r="I1465" t="s">
        <v>38</v>
      </c>
      <c r="J1465" t="s">
        <v>39</v>
      </c>
      <c r="K1465" t="str">
        <f t="shared" si="51"/>
        <v>bathyphantes.gracilis</v>
      </c>
      <c r="O1465" s="1">
        <v>1</v>
      </c>
      <c r="S1465" s="31">
        <f t="shared" si="53"/>
        <v>1</v>
      </c>
    </row>
    <row r="1466" spans="1:19" ht="15" customHeight="1" x14ac:dyDescent="0.25">
      <c r="A1466">
        <v>1306</v>
      </c>
      <c r="B1466" s="29">
        <v>45084</v>
      </c>
      <c r="C1466" s="29">
        <v>45645</v>
      </c>
      <c r="D1466" t="s">
        <v>173</v>
      </c>
      <c r="E1466" t="s">
        <v>115</v>
      </c>
      <c r="F1466">
        <v>1</v>
      </c>
      <c r="G1466">
        <v>2</v>
      </c>
      <c r="H1466" t="s">
        <v>25</v>
      </c>
      <c r="I1466" t="s">
        <v>26</v>
      </c>
      <c r="J1466" t="s">
        <v>37</v>
      </c>
      <c r="K1466" t="str">
        <f t="shared" si="51"/>
        <v>oedothorax.retusus</v>
      </c>
      <c r="M1466" s="4">
        <v>1</v>
      </c>
      <c r="S1466" s="31">
        <f t="shared" si="53"/>
        <v>1</v>
      </c>
    </row>
    <row r="1467" spans="1:19" ht="15" customHeight="1" x14ac:dyDescent="0.25">
      <c r="A1467">
        <v>1306</v>
      </c>
      <c r="B1467" s="29">
        <v>45084</v>
      </c>
      <c r="C1467" s="29">
        <v>45645</v>
      </c>
      <c r="D1467" t="s">
        <v>173</v>
      </c>
      <c r="E1467" t="s">
        <v>115</v>
      </c>
      <c r="F1467">
        <v>1</v>
      </c>
      <c r="G1467">
        <v>2</v>
      </c>
      <c r="H1467" t="s">
        <v>25</v>
      </c>
      <c r="I1467" t="s">
        <v>97</v>
      </c>
      <c r="J1467" t="s">
        <v>98</v>
      </c>
      <c r="K1467" t="str">
        <f t="shared" si="51"/>
        <v>micrargus.herbigradus</v>
      </c>
      <c r="O1467" s="1">
        <v>1</v>
      </c>
      <c r="S1467" s="31">
        <f t="shared" si="53"/>
        <v>1</v>
      </c>
    </row>
    <row r="1468" spans="1:19" ht="15" customHeight="1" x14ac:dyDescent="0.25">
      <c r="A1468">
        <v>1306</v>
      </c>
      <c r="B1468" s="29">
        <v>45084</v>
      </c>
      <c r="C1468" s="29">
        <v>45645</v>
      </c>
      <c r="D1468" t="s">
        <v>173</v>
      </c>
      <c r="E1468" t="s">
        <v>115</v>
      </c>
      <c r="F1468">
        <v>1</v>
      </c>
      <c r="G1468">
        <v>2</v>
      </c>
      <c r="H1468" t="s">
        <v>49</v>
      </c>
      <c r="I1468" t="s">
        <v>49</v>
      </c>
      <c r="J1468" t="s">
        <v>16</v>
      </c>
      <c r="K1468" t="str">
        <f t="shared" ref="K1468:K1491" si="54">LOWER(I1468&amp;"."&amp;J1468)</f>
        <v>immature.immature</v>
      </c>
      <c r="Q1468" s="28">
        <v>1</v>
      </c>
      <c r="S1468" s="31">
        <f t="shared" si="53"/>
        <v>1</v>
      </c>
    </row>
    <row r="1469" spans="1:19" ht="15" customHeight="1" x14ac:dyDescent="0.25">
      <c r="A1469">
        <v>1309</v>
      </c>
      <c r="B1469" s="29">
        <v>45084</v>
      </c>
      <c r="C1469" s="29">
        <v>45645</v>
      </c>
      <c r="D1469" t="s">
        <v>173</v>
      </c>
      <c r="E1469" t="s">
        <v>115</v>
      </c>
      <c r="F1469">
        <v>2</v>
      </c>
      <c r="G1469">
        <v>2</v>
      </c>
      <c r="H1469" t="s">
        <v>21</v>
      </c>
      <c r="I1469" t="s">
        <v>22</v>
      </c>
      <c r="J1469" t="s">
        <v>23</v>
      </c>
      <c r="K1469" t="str">
        <f t="shared" si="54"/>
        <v>pardosa.pullata</v>
      </c>
      <c r="M1469" s="4">
        <v>3</v>
      </c>
      <c r="S1469" s="31">
        <f t="shared" si="53"/>
        <v>3</v>
      </c>
    </row>
    <row r="1470" spans="1:19" ht="15" customHeight="1" x14ac:dyDescent="0.25">
      <c r="A1470">
        <v>1309</v>
      </c>
      <c r="B1470" s="29">
        <v>45084</v>
      </c>
      <c r="C1470" s="29">
        <v>45645</v>
      </c>
      <c r="D1470" t="s">
        <v>173</v>
      </c>
      <c r="E1470" t="s">
        <v>115</v>
      </c>
      <c r="F1470">
        <v>2</v>
      </c>
      <c r="G1470">
        <v>2</v>
      </c>
      <c r="H1470" t="s">
        <v>25</v>
      </c>
      <c r="I1470" t="s">
        <v>26</v>
      </c>
      <c r="J1470" t="s">
        <v>37</v>
      </c>
      <c r="K1470" t="str">
        <f t="shared" si="54"/>
        <v>oedothorax.retusus</v>
      </c>
      <c r="O1470" s="1">
        <v>3</v>
      </c>
      <c r="S1470" s="31">
        <f t="shared" si="53"/>
        <v>3</v>
      </c>
    </row>
    <row r="1471" spans="1:19" ht="15" customHeight="1" x14ac:dyDescent="0.25">
      <c r="A1471">
        <v>1309</v>
      </c>
      <c r="B1471" s="29">
        <v>45084</v>
      </c>
      <c r="C1471" s="29">
        <v>45645</v>
      </c>
      <c r="D1471" t="s">
        <v>173</v>
      </c>
      <c r="E1471" t="s">
        <v>115</v>
      </c>
      <c r="F1471">
        <v>2</v>
      </c>
      <c r="G1471">
        <v>2</v>
      </c>
      <c r="H1471" t="s">
        <v>25</v>
      </c>
      <c r="I1471" t="s">
        <v>45</v>
      </c>
      <c r="J1471" t="s">
        <v>46</v>
      </c>
      <c r="K1471" t="str">
        <f t="shared" si="54"/>
        <v>tenuiphantes.tenuis</v>
      </c>
      <c r="O1471" s="1">
        <v>1</v>
      </c>
      <c r="S1471" s="31">
        <f t="shared" si="53"/>
        <v>1</v>
      </c>
    </row>
    <row r="1472" spans="1:19" ht="15" customHeight="1" x14ac:dyDescent="0.25">
      <c r="A1472">
        <v>1309</v>
      </c>
      <c r="B1472" s="29">
        <v>45084</v>
      </c>
      <c r="C1472" s="29">
        <v>45645</v>
      </c>
      <c r="D1472" t="s">
        <v>173</v>
      </c>
      <c r="E1472" t="s">
        <v>115</v>
      </c>
      <c r="F1472">
        <v>2</v>
      </c>
      <c r="G1472">
        <v>2</v>
      </c>
      <c r="H1472" t="s">
        <v>25</v>
      </c>
      <c r="I1472" t="s">
        <v>58</v>
      </c>
      <c r="J1472" t="s">
        <v>73</v>
      </c>
      <c r="K1472" t="str">
        <f t="shared" si="54"/>
        <v>palliduphantes.ericaeus</v>
      </c>
      <c r="M1472" s="4">
        <v>7</v>
      </c>
      <c r="O1472" s="1">
        <v>1</v>
      </c>
      <c r="S1472" s="31">
        <f t="shared" si="53"/>
        <v>8</v>
      </c>
    </row>
    <row r="1473" spans="1:19" ht="15" customHeight="1" x14ac:dyDescent="0.25">
      <c r="A1473">
        <v>1309</v>
      </c>
      <c r="B1473" s="29">
        <v>45084</v>
      </c>
      <c r="C1473" s="29">
        <v>45645</v>
      </c>
      <c r="D1473" t="s">
        <v>173</v>
      </c>
      <c r="E1473" t="s">
        <v>115</v>
      </c>
      <c r="F1473">
        <v>2</v>
      </c>
      <c r="G1473">
        <v>2</v>
      </c>
      <c r="H1473" t="s">
        <v>25</v>
      </c>
      <c r="I1473" t="s">
        <v>97</v>
      </c>
      <c r="J1473" t="s">
        <v>98</v>
      </c>
      <c r="K1473" t="str">
        <f t="shared" si="54"/>
        <v>micrargus.herbigradus</v>
      </c>
      <c r="M1473" s="4">
        <v>2</v>
      </c>
      <c r="S1473" s="31">
        <f t="shared" si="53"/>
        <v>2</v>
      </c>
    </row>
    <row r="1474" spans="1:19" ht="15" customHeight="1" x14ac:dyDescent="0.25">
      <c r="A1474">
        <v>1309</v>
      </c>
      <c r="B1474" s="29">
        <v>45084</v>
      </c>
      <c r="C1474" s="29">
        <v>45645</v>
      </c>
      <c r="D1474" t="s">
        <v>173</v>
      </c>
      <c r="E1474" t="s">
        <v>115</v>
      </c>
      <c r="F1474">
        <v>2</v>
      </c>
      <c r="G1474">
        <v>2</v>
      </c>
      <c r="H1474" t="s">
        <v>25</v>
      </c>
      <c r="I1474" t="s">
        <v>38</v>
      </c>
      <c r="J1474" t="s">
        <v>113</v>
      </c>
      <c r="K1474" t="str">
        <f t="shared" si="54"/>
        <v>bathyphantes.parvulus</v>
      </c>
      <c r="M1474" s="4">
        <v>1</v>
      </c>
      <c r="S1474" s="31">
        <f t="shared" si="53"/>
        <v>1</v>
      </c>
    </row>
    <row r="1475" spans="1:19" ht="15" customHeight="1" x14ac:dyDescent="0.25">
      <c r="A1475">
        <v>1309</v>
      </c>
      <c r="B1475" s="29">
        <v>45084</v>
      </c>
      <c r="C1475" s="29">
        <v>45645</v>
      </c>
      <c r="D1475" t="s">
        <v>173</v>
      </c>
      <c r="E1475" t="s">
        <v>115</v>
      </c>
      <c r="F1475">
        <v>2</v>
      </c>
      <c r="G1475">
        <v>2</v>
      </c>
      <c r="H1475" t="s">
        <v>25</v>
      </c>
      <c r="I1475" t="s">
        <v>35</v>
      </c>
      <c r="J1475" t="s">
        <v>36</v>
      </c>
      <c r="K1475" t="str">
        <f t="shared" si="54"/>
        <v>gongylidiellum.vivum</v>
      </c>
      <c r="M1475" s="4">
        <v>2</v>
      </c>
      <c r="S1475" s="31">
        <f t="shared" si="53"/>
        <v>2</v>
      </c>
    </row>
    <row r="1476" spans="1:19" ht="15" customHeight="1" x14ac:dyDescent="0.25">
      <c r="A1476">
        <v>1309</v>
      </c>
      <c r="B1476" s="29">
        <v>45084</v>
      </c>
      <c r="C1476" s="29">
        <v>45645</v>
      </c>
      <c r="D1476" t="s">
        <v>173</v>
      </c>
      <c r="E1476" t="s">
        <v>115</v>
      </c>
      <c r="F1476">
        <v>2</v>
      </c>
      <c r="G1476">
        <v>2</v>
      </c>
      <c r="H1476" t="s">
        <v>25</v>
      </c>
      <c r="I1476" t="s">
        <v>60</v>
      </c>
      <c r="J1476" t="s">
        <v>61</v>
      </c>
      <c r="K1476" t="str">
        <f t="shared" si="54"/>
        <v>pocadicnemis.pumila</v>
      </c>
      <c r="M1476" s="4">
        <v>1</v>
      </c>
      <c r="S1476" s="31">
        <f t="shared" si="53"/>
        <v>1</v>
      </c>
    </row>
    <row r="1477" spans="1:19" ht="15" customHeight="1" x14ac:dyDescent="0.25">
      <c r="A1477">
        <v>1309</v>
      </c>
      <c r="B1477" s="29">
        <v>45084</v>
      </c>
      <c r="C1477" s="29">
        <v>45645</v>
      </c>
      <c r="D1477" t="s">
        <v>173</v>
      </c>
      <c r="E1477" t="s">
        <v>115</v>
      </c>
      <c r="F1477">
        <v>2</v>
      </c>
      <c r="G1477">
        <v>2</v>
      </c>
      <c r="H1477" t="s">
        <v>49</v>
      </c>
      <c r="I1477" t="s">
        <v>49</v>
      </c>
      <c r="J1477" t="s">
        <v>16</v>
      </c>
      <c r="K1477" t="str">
        <f t="shared" si="54"/>
        <v>immature.immature</v>
      </c>
      <c r="Q1477" s="28">
        <v>7</v>
      </c>
      <c r="S1477" s="31">
        <f t="shared" si="53"/>
        <v>7</v>
      </c>
    </row>
    <row r="1478" spans="1:19" ht="15" customHeight="1" x14ac:dyDescent="0.25">
      <c r="A1478">
        <v>1312</v>
      </c>
      <c r="B1478" s="29">
        <v>45084</v>
      </c>
      <c r="C1478" s="29">
        <v>45645</v>
      </c>
      <c r="D1478" t="s">
        <v>173</v>
      </c>
      <c r="E1478" t="s">
        <v>115</v>
      </c>
      <c r="F1478">
        <v>3</v>
      </c>
      <c r="G1478">
        <v>2</v>
      </c>
      <c r="H1478" t="s">
        <v>21</v>
      </c>
      <c r="I1478" t="s">
        <v>22</v>
      </c>
      <c r="J1478" t="s">
        <v>23</v>
      </c>
      <c r="K1478" t="str">
        <f t="shared" si="54"/>
        <v>pardosa.pullata</v>
      </c>
      <c r="M1478" s="4">
        <v>8</v>
      </c>
      <c r="O1478" s="1">
        <v>2</v>
      </c>
      <c r="S1478" s="31">
        <f t="shared" si="53"/>
        <v>10</v>
      </c>
    </row>
    <row r="1479" spans="1:19" ht="15" customHeight="1" x14ac:dyDescent="0.25">
      <c r="A1479">
        <v>1312</v>
      </c>
      <c r="B1479" s="29">
        <v>45084</v>
      </c>
      <c r="C1479" s="29">
        <v>45645</v>
      </c>
      <c r="D1479" t="s">
        <v>173</v>
      </c>
      <c r="E1479" t="s">
        <v>115</v>
      </c>
      <c r="F1479">
        <v>3</v>
      </c>
      <c r="G1479">
        <v>2</v>
      </c>
      <c r="H1479" t="s">
        <v>21</v>
      </c>
      <c r="I1479" t="s">
        <v>22</v>
      </c>
      <c r="J1479" t="s">
        <v>95</v>
      </c>
      <c r="K1479" t="str">
        <f t="shared" si="54"/>
        <v>pardosa.nigriceps</v>
      </c>
      <c r="M1479" s="4">
        <v>1</v>
      </c>
      <c r="S1479" s="31">
        <f t="shared" si="53"/>
        <v>1</v>
      </c>
    </row>
    <row r="1480" spans="1:19" ht="15" customHeight="1" x14ac:dyDescent="0.25">
      <c r="A1480">
        <v>1312</v>
      </c>
      <c r="B1480" s="29">
        <v>45084</v>
      </c>
      <c r="C1480" s="29">
        <v>45645</v>
      </c>
      <c r="D1480" t="s">
        <v>173</v>
      </c>
      <c r="E1480" t="s">
        <v>115</v>
      </c>
      <c r="F1480">
        <v>3</v>
      </c>
      <c r="G1480">
        <v>2</v>
      </c>
      <c r="H1480" t="s">
        <v>166</v>
      </c>
      <c r="I1480" t="s">
        <v>22</v>
      </c>
      <c r="J1480" t="s">
        <v>76</v>
      </c>
      <c r="K1480" t="str">
        <f t="shared" si="54"/>
        <v>pardosa.amentata</v>
      </c>
      <c r="M1480" s="4">
        <v>1</v>
      </c>
      <c r="S1480" s="31">
        <f t="shared" ref="S1480:S1543" si="55">SUM(M1480,O1480,Q1480,R1480)</f>
        <v>1</v>
      </c>
    </row>
    <row r="1481" spans="1:19" ht="15" customHeight="1" x14ac:dyDescent="0.25">
      <c r="A1481">
        <v>1312</v>
      </c>
      <c r="B1481" s="29">
        <v>45084</v>
      </c>
      <c r="C1481" s="29">
        <v>45645</v>
      </c>
      <c r="D1481" t="s">
        <v>173</v>
      </c>
      <c r="E1481" t="s">
        <v>115</v>
      </c>
      <c r="F1481">
        <v>3</v>
      </c>
      <c r="G1481">
        <v>2</v>
      </c>
      <c r="H1481" t="s">
        <v>25</v>
      </c>
      <c r="I1481" t="s">
        <v>97</v>
      </c>
      <c r="J1481" t="s">
        <v>98</v>
      </c>
      <c r="K1481" t="str">
        <f t="shared" si="54"/>
        <v>micrargus.herbigradus</v>
      </c>
      <c r="M1481" s="4">
        <v>1</v>
      </c>
      <c r="S1481" s="31">
        <f t="shared" si="55"/>
        <v>1</v>
      </c>
    </row>
    <row r="1482" spans="1:19" ht="15" customHeight="1" x14ac:dyDescent="0.25">
      <c r="A1482">
        <v>1312</v>
      </c>
      <c r="B1482" s="29">
        <v>45084</v>
      </c>
      <c r="C1482" s="29">
        <v>45645</v>
      </c>
      <c r="D1482" t="s">
        <v>173</v>
      </c>
      <c r="E1482" t="s">
        <v>115</v>
      </c>
      <c r="F1482">
        <v>3</v>
      </c>
      <c r="G1482">
        <v>2</v>
      </c>
      <c r="H1482" t="s">
        <v>25</v>
      </c>
      <c r="I1482" t="s">
        <v>62</v>
      </c>
      <c r="J1482" t="s">
        <v>161</v>
      </c>
      <c r="K1482" t="str">
        <f t="shared" si="54"/>
        <v>walckenaeria.acuminata</v>
      </c>
      <c r="O1482" s="1">
        <v>1</v>
      </c>
      <c r="S1482" s="31">
        <f t="shared" si="55"/>
        <v>1</v>
      </c>
    </row>
    <row r="1483" spans="1:19" ht="15" customHeight="1" x14ac:dyDescent="0.25">
      <c r="A1483">
        <v>1312</v>
      </c>
      <c r="B1483" s="29">
        <v>45084</v>
      </c>
      <c r="C1483" s="29">
        <v>45645</v>
      </c>
      <c r="D1483" t="s">
        <v>173</v>
      </c>
      <c r="E1483" t="s">
        <v>115</v>
      </c>
      <c r="F1483">
        <v>3</v>
      </c>
      <c r="G1483">
        <v>2</v>
      </c>
      <c r="H1483" t="s">
        <v>25</v>
      </c>
      <c r="I1483" t="s">
        <v>58</v>
      </c>
      <c r="J1483" t="s">
        <v>73</v>
      </c>
      <c r="K1483" t="str">
        <f t="shared" si="54"/>
        <v>palliduphantes.ericaeus</v>
      </c>
      <c r="M1483" s="4">
        <v>10</v>
      </c>
      <c r="O1483" s="1">
        <v>2</v>
      </c>
      <c r="S1483" s="31">
        <f t="shared" si="55"/>
        <v>12</v>
      </c>
    </row>
    <row r="1484" spans="1:19" ht="15" customHeight="1" x14ac:dyDescent="0.25">
      <c r="A1484">
        <v>1312</v>
      </c>
      <c r="B1484" s="29">
        <v>45084</v>
      </c>
      <c r="C1484" s="29">
        <v>45645</v>
      </c>
      <c r="D1484" t="s">
        <v>173</v>
      </c>
      <c r="E1484" t="s">
        <v>115</v>
      </c>
      <c r="F1484">
        <v>3</v>
      </c>
      <c r="G1484">
        <v>2</v>
      </c>
      <c r="H1484" t="s">
        <v>25</v>
      </c>
      <c r="I1484" t="s">
        <v>124</v>
      </c>
      <c r="J1484" t="s">
        <v>125</v>
      </c>
      <c r="K1484" t="str">
        <f t="shared" si="54"/>
        <v>dismodicus.bifrons</v>
      </c>
      <c r="M1484" s="4">
        <v>1</v>
      </c>
      <c r="S1484" s="31">
        <f t="shared" si="55"/>
        <v>1</v>
      </c>
    </row>
    <row r="1485" spans="1:19" ht="15" customHeight="1" x14ac:dyDescent="0.25">
      <c r="A1485">
        <v>1312</v>
      </c>
      <c r="B1485" s="29">
        <v>45084</v>
      </c>
      <c r="C1485" s="29">
        <v>45645</v>
      </c>
      <c r="D1485" t="s">
        <v>173</v>
      </c>
      <c r="E1485" t="s">
        <v>115</v>
      </c>
      <c r="F1485">
        <v>3</v>
      </c>
      <c r="G1485">
        <v>2</v>
      </c>
      <c r="H1485" t="s">
        <v>25</v>
      </c>
      <c r="I1485" t="s">
        <v>60</v>
      </c>
      <c r="J1485" t="s">
        <v>61</v>
      </c>
      <c r="K1485" t="str">
        <f t="shared" si="54"/>
        <v>pocadicnemis.pumila</v>
      </c>
      <c r="M1485" s="4">
        <v>1</v>
      </c>
      <c r="S1485" s="31">
        <f t="shared" si="55"/>
        <v>1</v>
      </c>
    </row>
    <row r="1486" spans="1:19" ht="15" customHeight="1" x14ac:dyDescent="0.25">
      <c r="A1486">
        <v>1312</v>
      </c>
      <c r="B1486" s="29">
        <v>45084</v>
      </c>
      <c r="C1486" s="29">
        <v>45645</v>
      </c>
      <c r="D1486" t="s">
        <v>173</v>
      </c>
      <c r="E1486" t="s">
        <v>115</v>
      </c>
      <c r="F1486">
        <v>3</v>
      </c>
      <c r="G1486">
        <v>2</v>
      </c>
      <c r="H1486" t="s">
        <v>49</v>
      </c>
      <c r="I1486" t="s">
        <v>49</v>
      </c>
      <c r="J1486" t="s">
        <v>16</v>
      </c>
      <c r="K1486" t="str">
        <f t="shared" si="54"/>
        <v>immature.immature</v>
      </c>
      <c r="Q1486" s="28">
        <v>1</v>
      </c>
      <c r="S1486" s="31">
        <f t="shared" si="55"/>
        <v>1</v>
      </c>
    </row>
    <row r="1487" spans="1:19" ht="15" customHeight="1" x14ac:dyDescent="0.25">
      <c r="A1487">
        <v>1315</v>
      </c>
      <c r="B1487" s="29">
        <v>45084</v>
      </c>
      <c r="C1487" s="29">
        <v>45645</v>
      </c>
      <c r="D1487" t="s">
        <v>173</v>
      </c>
      <c r="E1487" t="s">
        <v>115</v>
      </c>
      <c r="F1487">
        <v>4</v>
      </c>
      <c r="G1487">
        <v>2</v>
      </c>
      <c r="H1487" t="s">
        <v>21</v>
      </c>
      <c r="I1487" t="s">
        <v>22</v>
      </c>
      <c r="J1487" t="s">
        <v>23</v>
      </c>
      <c r="K1487" t="str">
        <f t="shared" si="54"/>
        <v>pardosa.pullata</v>
      </c>
      <c r="M1487" s="4">
        <v>3</v>
      </c>
      <c r="S1487" s="31">
        <f t="shared" si="55"/>
        <v>3</v>
      </c>
    </row>
    <row r="1488" spans="1:19" ht="15" customHeight="1" x14ac:dyDescent="0.25">
      <c r="A1488">
        <v>1315</v>
      </c>
      <c r="B1488" s="29">
        <v>45084</v>
      </c>
      <c r="C1488" s="29">
        <v>45645</v>
      </c>
      <c r="D1488" t="s">
        <v>173</v>
      </c>
      <c r="E1488" t="s">
        <v>115</v>
      </c>
      <c r="F1488">
        <v>4</v>
      </c>
      <c r="G1488">
        <v>2</v>
      </c>
      <c r="H1488" t="s">
        <v>21</v>
      </c>
      <c r="I1488" t="s">
        <v>22</v>
      </c>
      <c r="J1488" t="s">
        <v>76</v>
      </c>
      <c r="K1488" t="str">
        <f t="shared" si="54"/>
        <v>pardosa.amentata</v>
      </c>
      <c r="M1488" s="4">
        <v>2</v>
      </c>
      <c r="S1488" s="31">
        <f t="shared" si="55"/>
        <v>2</v>
      </c>
    </row>
    <row r="1489" spans="1:19" ht="15" customHeight="1" x14ac:dyDescent="0.25">
      <c r="A1489">
        <v>1315</v>
      </c>
      <c r="B1489" s="29">
        <v>45084</v>
      </c>
      <c r="C1489" s="29">
        <v>45645</v>
      </c>
      <c r="D1489" t="s">
        <v>173</v>
      </c>
      <c r="E1489" t="s">
        <v>115</v>
      </c>
      <c r="F1489">
        <v>4</v>
      </c>
      <c r="G1489">
        <v>2</v>
      </c>
      <c r="H1489" t="s">
        <v>25</v>
      </c>
      <c r="I1489" t="s">
        <v>58</v>
      </c>
      <c r="J1489" t="s">
        <v>73</v>
      </c>
      <c r="K1489" t="str">
        <f t="shared" si="54"/>
        <v>palliduphantes.ericaeus</v>
      </c>
      <c r="M1489" s="4">
        <v>12</v>
      </c>
      <c r="S1489" s="31">
        <f t="shared" si="55"/>
        <v>12</v>
      </c>
    </row>
    <row r="1490" spans="1:19" ht="15" customHeight="1" x14ac:dyDescent="0.25">
      <c r="A1490">
        <v>1315</v>
      </c>
      <c r="B1490" s="29">
        <v>45084</v>
      </c>
      <c r="C1490" s="29">
        <v>45645</v>
      </c>
      <c r="D1490" t="s">
        <v>173</v>
      </c>
      <c r="E1490" t="s">
        <v>115</v>
      </c>
      <c r="F1490">
        <v>4</v>
      </c>
      <c r="G1490">
        <v>2</v>
      </c>
      <c r="H1490" t="s">
        <v>25</v>
      </c>
      <c r="I1490" t="s">
        <v>26</v>
      </c>
      <c r="J1490" t="s">
        <v>37</v>
      </c>
      <c r="K1490" t="str">
        <f t="shared" si="54"/>
        <v>oedothorax.retusus</v>
      </c>
      <c r="M1490" s="4">
        <v>1</v>
      </c>
      <c r="S1490" s="31">
        <f t="shared" si="55"/>
        <v>1</v>
      </c>
    </row>
    <row r="1491" spans="1:19" ht="15" customHeight="1" x14ac:dyDescent="0.25">
      <c r="A1491">
        <v>1315</v>
      </c>
      <c r="B1491" s="29">
        <v>45084</v>
      </c>
      <c r="C1491" s="29">
        <v>45645</v>
      </c>
      <c r="D1491" t="s">
        <v>173</v>
      </c>
      <c r="E1491" t="s">
        <v>115</v>
      </c>
      <c r="F1491">
        <v>4</v>
      </c>
      <c r="G1491">
        <v>2</v>
      </c>
      <c r="H1491" t="s">
        <v>25</v>
      </c>
      <c r="I1491" t="s">
        <v>60</v>
      </c>
      <c r="J1491" t="s">
        <v>61</v>
      </c>
      <c r="K1491" t="str">
        <f t="shared" si="54"/>
        <v>pocadicnemis.pumila</v>
      </c>
      <c r="O1491" s="1">
        <v>1</v>
      </c>
      <c r="P1491">
        <v>1</v>
      </c>
      <c r="S1491" s="31">
        <f t="shared" si="55"/>
        <v>1</v>
      </c>
    </row>
    <row r="1492" spans="1:19" ht="15" customHeight="1" x14ac:dyDescent="0.25">
      <c r="A1492">
        <v>1315</v>
      </c>
      <c r="B1492" s="29">
        <v>45084</v>
      </c>
      <c r="C1492" s="29">
        <v>45645</v>
      </c>
      <c r="D1492" t="s">
        <v>173</v>
      </c>
      <c r="E1492" t="s">
        <v>115</v>
      </c>
      <c r="F1492">
        <v>4</v>
      </c>
      <c r="G1492">
        <v>2</v>
      </c>
      <c r="H1492" t="s">
        <v>49</v>
      </c>
      <c r="I1492" t="s">
        <v>49</v>
      </c>
      <c r="J1492" t="s">
        <v>16</v>
      </c>
      <c r="K1492" t="str">
        <f t="shared" ref="K1492:K1555" si="56">LOWER(I1492&amp;"."&amp;J1492)</f>
        <v>immature.immature</v>
      </c>
      <c r="Q1492" s="28">
        <v>2</v>
      </c>
      <c r="S1492" s="31">
        <f t="shared" si="55"/>
        <v>2</v>
      </c>
    </row>
    <row r="1493" spans="1:19" ht="15" customHeight="1" x14ac:dyDescent="0.25">
      <c r="A1493">
        <v>1318</v>
      </c>
      <c r="B1493" s="29">
        <v>45084</v>
      </c>
      <c r="C1493" s="29">
        <v>45645</v>
      </c>
      <c r="D1493" t="s">
        <v>173</v>
      </c>
      <c r="E1493" t="s">
        <v>115</v>
      </c>
      <c r="F1493">
        <v>5</v>
      </c>
      <c r="G1493">
        <v>2</v>
      </c>
      <c r="H1493" t="s">
        <v>21</v>
      </c>
      <c r="I1493" t="s">
        <v>22</v>
      </c>
      <c r="J1493" t="s">
        <v>76</v>
      </c>
      <c r="K1493" t="str">
        <f t="shared" si="56"/>
        <v>pardosa.amentata</v>
      </c>
      <c r="O1493" s="1">
        <v>1</v>
      </c>
      <c r="S1493" s="31">
        <f t="shared" si="55"/>
        <v>1</v>
      </c>
    </row>
    <row r="1494" spans="1:19" ht="15" customHeight="1" x14ac:dyDescent="0.25">
      <c r="A1494">
        <v>1318</v>
      </c>
      <c r="B1494" s="29">
        <v>45084</v>
      </c>
      <c r="C1494" s="29">
        <v>45645</v>
      </c>
      <c r="D1494" t="s">
        <v>173</v>
      </c>
      <c r="E1494" t="s">
        <v>115</v>
      </c>
      <c r="F1494">
        <v>5</v>
      </c>
      <c r="G1494">
        <v>2</v>
      </c>
      <c r="H1494" t="s">
        <v>21</v>
      </c>
      <c r="I1494" t="s">
        <v>22</v>
      </c>
      <c r="J1494" t="s">
        <v>23</v>
      </c>
      <c r="K1494" t="str">
        <f t="shared" si="56"/>
        <v>pardosa.pullata</v>
      </c>
      <c r="M1494" s="4">
        <v>1</v>
      </c>
      <c r="S1494" s="31">
        <f t="shared" si="55"/>
        <v>1</v>
      </c>
    </row>
    <row r="1495" spans="1:19" ht="15" customHeight="1" x14ac:dyDescent="0.25">
      <c r="A1495">
        <v>1318</v>
      </c>
      <c r="B1495" s="29">
        <v>45084</v>
      </c>
      <c r="C1495" s="29">
        <v>45645</v>
      </c>
      <c r="D1495" t="s">
        <v>173</v>
      </c>
      <c r="E1495" t="s">
        <v>115</v>
      </c>
      <c r="F1495">
        <v>5</v>
      </c>
      <c r="G1495">
        <v>2</v>
      </c>
      <c r="H1495" t="s">
        <v>21</v>
      </c>
      <c r="I1495" t="s">
        <v>22</v>
      </c>
      <c r="J1495" t="s">
        <v>95</v>
      </c>
      <c r="K1495" t="str">
        <f t="shared" si="56"/>
        <v>pardosa.nigriceps</v>
      </c>
      <c r="M1495" s="4">
        <v>1</v>
      </c>
      <c r="S1495" s="31">
        <f t="shared" si="55"/>
        <v>1</v>
      </c>
    </row>
    <row r="1496" spans="1:19" ht="15" customHeight="1" x14ac:dyDescent="0.25">
      <c r="A1496">
        <v>1318</v>
      </c>
      <c r="B1496" s="29">
        <v>45084</v>
      </c>
      <c r="C1496" s="29">
        <v>45645</v>
      </c>
      <c r="D1496" t="s">
        <v>173</v>
      </c>
      <c r="E1496" t="s">
        <v>115</v>
      </c>
      <c r="F1496">
        <v>5</v>
      </c>
      <c r="G1496">
        <v>2</v>
      </c>
      <c r="H1496" t="s">
        <v>25</v>
      </c>
      <c r="I1496" t="s">
        <v>45</v>
      </c>
      <c r="J1496" t="s">
        <v>46</v>
      </c>
      <c r="K1496" t="str">
        <f t="shared" si="56"/>
        <v>tenuiphantes.tenuis</v>
      </c>
      <c r="O1496" s="1">
        <v>1</v>
      </c>
      <c r="S1496" s="31">
        <f t="shared" si="55"/>
        <v>1</v>
      </c>
    </row>
    <row r="1497" spans="1:19" ht="15" customHeight="1" x14ac:dyDescent="0.25">
      <c r="A1497">
        <v>1318</v>
      </c>
      <c r="B1497" s="29">
        <v>45084</v>
      </c>
      <c r="C1497" s="29">
        <v>45645</v>
      </c>
      <c r="D1497" t="s">
        <v>173</v>
      </c>
      <c r="E1497" t="s">
        <v>115</v>
      </c>
      <c r="F1497">
        <v>5</v>
      </c>
      <c r="G1497">
        <v>2</v>
      </c>
      <c r="H1497" t="s">
        <v>25</v>
      </c>
      <c r="I1497" t="s">
        <v>60</v>
      </c>
      <c r="J1497" t="s">
        <v>61</v>
      </c>
      <c r="K1497" t="str">
        <f t="shared" si="56"/>
        <v>pocadicnemis.pumila</v>
      </c>
      <c r="M1497" s="4">
        <v>1</v>
      </c>
      <c r="S1497" s="31">
        <f t="shared" si="55"/>
        <v>1</v>
      </c>
    </row>
    <row r="1498" spans="1:19" ht="15" customHeight="1" x14ac:dyDescent="0.25">
      <c r="A1498">
        <v>1318</v>
      </c>
      <c r="B1498" s="29">
        <v>45084</v>
      </c>
      <c r="C1498" s="29">
        <v>45645</v>
      </c>
      <c r="D1498" t="s">
        <v>173</v>
      </c>
      <c r="E1498" t="s">
        <v>115</v>
      </c>
      <c r="F1498">
        <v>5</v>
      </c>
      <c r="G1498">
        <v>2</v>
      </c>
      <c r="H1498" t="s">
        <v>25</v>
      </c>
      <c r="I1498" t="s">
        <v>26</v>
      </c>
      <c r="J1498" t="s">
        <v>37</v>
      </c>
      <c r="K1498" t="str">
        <f t="shared" si="56"/>
        <v>oedothorax.retusus</v>
      </c>
      <c r="M1498" s="4">
        <v>2</v>
      </c>
      <c r="S1498" s="31">
        <f t="shared" si="55"/>
        <v>2</v>
      </c>
    </row>
    <row r="1499" spans="1:19" ht="15" customHeight="1" x14ac:dyDescent="0.25">
      <c r="A1499">
        <v>1318</v>
      </c>
      <c r="B1499" s="29">
        <v>45084</v>
      </c>
      <c r="C1499" s="29">
        <v>45645</v>
      </c>
      <c r="D1499" t="s">
        <v>173</v>
      </c>
      <c r="E1499" t="s">
        <v>115</v>
      </c>
      <c r="F1499">
        <v>5</v>
      </c>
      <c r="G1499">
        <v>2</v>
      </c>
      <c r="H1499" t="s">
        <v>25</v>
      </c>
      <c r="I1499" t="s">
        <v>35</v>
      </c>
      <c r="J1499" t="s">
        <v>36</v>
      </c>
      <c r="K1499" t="str">
        <f t="shared" si="56"/>
        <v>gongylidiellum.vivum</v>
      </c>
      <c r="M1499" s="4">
        <v>1</v>
      </c>
      <c r="S1499" s="31">
        <f t="shared" si="55"/>
        <v>1</v>
      </c>
    </row>
    <row r="1500" spans="1:19" ht="15" customHeight="1" x14ac:dyDescent="0.25">
      <c r="A1500">
        <v>1318</v>
      </c>
      <c r="B1500" s="29">
        <v>45084</v>
      </c>
      <c r="C1500" s="29">
        <v>45645</v>
      </c>
      <c r="D1500" t="s">
        <v>173</v>
      </c>
      <c r="E1500" t="s">
        <v>115</v>
      </c>
      <c r="F1500">
        <v>5</v>
      </c>
      <c r="G1500">
        <v>2</v>
      </c>
      <c r="H1500" t="s">
        <v>25</v>
      </c>
      <c r="I1500" t="s">
        <v>58</v>
      </c>
      <c r="J1500" t="s">
        <v>73</v>
      </c>
      <c r="K1500" t="str">
        <f>LOWER(I2&amp;"."&amp;J2)</f>
        <v>pardosa.pullata</v>
      </c>
      <c r="M1500" s="4">
        <v>1</v>
      </c>
      <c r="S1500" s="31">
        <f t="shared" si="55"/>
        <v>1</v>
      </c>
    </row>
    <row r="1501" spans="1:19" ht="15" customHeight="1" x14ac:dyDescent="0.25">
      <c r="A1501">
        <v>1318</v>
      </c>
      <c r="B1501" s="29">
        <v>45084</v>
      </c>
      <c r="C1501" s="29">
        <v>45645</v>
      </c>
      <c r="D1501" t="s">
        <v>173</v>
      </c>
      <c r="E1501" t="s">
        <v>115</v>
      </c>
      <c r="F1501">
        <v>5</v>
      </c>
      <c r="G1501">
        <v>2</v>
      </c>
      <c r="H1501" t="s">
        <v>49</v>
      </c>
      <c r="I1501" t="s">
        <v>49</v>
      </c>
      <c r="J1501" t="s">
        <v>16</v>
      </c>
      <c r="K1501" t="str">
        <f t="shared" si="56"/>
        <v>immature.immature</v>
      </c>
      <c r="Q1501" s="28">
        <v>1</v>
      </c>
      <c r="S1501" s="31">
        <f t="shared" si="55"/>
        <v>1</v>
      </c>
    </row>
    <row r="1502" spans="1:19" ht="15" customHeight="1" x14ac:dyDescent="0.25">
      <c r="K1502" t="str">
        <f t="shared" si="56"/>
        <v>.</v>
      </c>
      <c r="S1502" s="31">
        <f t="shared" si="55"/>
        <v>0</v>
      </c>
    </row>
    <row r="1503" spans="1:19" ht="15" customHeight="1" x14ac:dyDescent="0.25">
      <c r="K1503" t="str">
        <f t="shared" si="56"/>
        <v>.</v>
      </c>
      <c r="S1503" s="31">
        <f t="shared" si="55"/>
        <v>0</v>
      </c>
    </row>
    <row r="1504" spans="1:19" ht="15" customHeight="1" x14ac:dyDescent="0.25">
      <c r="K1504" t="str">
        <f t="shared" si="56"/>
        <v>.</v>
      </c>
      <c r="S1504" s="31">
        <f t="shared" si="55"/>
        <v>0</v>
      </c>
    </row>
    <row r="1505" spans="11:19" ht="15" customHeight="1" x14ac:dyDescent="0.25">
      <c r="K1505" t="str">
        <f t="shared" si="56"/>
        <v>.</v>
      </c>
      <c r="S1505" s="31">
        <f t="shared" si="55"/>
        <v>0</v>
      </c>
    </row>
    <row r="1506" spans="11:19" ht="15" customHeight="1" x14ac:dyDescent="0.25">
      <c r="K1506" t="str">
        <f t="shared" si="56"/>
        <v>.</v>
      </c>
      <c r="S1506" s="31">
        <f t="shared" si="55"/>
        <v>0</v>
      </c>
    </row>
    <row r="1507" spans="11:19" ht="15" customHeight="1" x14ac:dyDescent="0.25">
      <c r="K1507" t="str">
        <f t="shared" si="56"/>
        <v>.</v>
      </c>
      <c r="S1507" s="31">
        <f t="shared" si="55"/>
        <v>0</v>
      </c>
    </row>
    <row r="1508" spans="11:19" ht="15" customHeight="1" x14ac:dyDescent="0.25">
      <c r="K1508" t="str">
        <f t="shared" si="56"/>
        <v>.</v>
      </c>
      <c r="S1508" s="31">
        <f t="shared" si="55"/>
        <v>0</v>
      </c>
    </row>
    <row r="1509" spans="11:19" ht="15" customHeight="1" x14ac:dyDescent="0.25">
      <c r="K1509" t="str">
        <f t="shared" si="56"/>
        <v>.</v>
      </c>
      <c r="S1509" s="31">
        <f t="shared" si="55"/>
        <v>0</v>
      </c>
    </row>
    <row r="1510" spans="11:19" ht="15" customHeight="1" x14ac:dyDescent="0.25">
      <c r="K1510" t="str">
        <f t="shared" si="56"/>
        <v>.</v>
      </c>
      <c r="S1510" s="31">
        <f t="shared" si="55"/>
        <v>0</v>
      </c>
    </row>
    <row r="1511" spans="11:19" ht="15" customHeight="1" x14ac:dyDescent="0.25">
      <c r="K1511" t="str">
        <f t="shared" si="56"/>
        <v>.</v>
      </c>
      <c r="S1511" s="31">
        <f t="shared" si="55"/>
        <v>0</v>
      </c>
    </row>
    <row r="1512" spans="11:19" ht="15" customHeight="1" x14ac:dyDescent="0.25">
      <c r="K1512" t="str">
        <f t="shared" si="56"/>
        <v>.</v>
      </c>
      <c r="S1512" s="31">
        <f t="shared" si="55"/>
        <v>0</v>
      </c>
    </row>
    <row r="1513" spans="11:19" ht="15" customHeight="1" x14ac:dyDescent="0.25">
      <c r="K1513" t="str">
        <f t="shared" si="56"/>
        <v>.</v>
      </c>
      <c r="S1513" s="31">
        <f t="shared" si="55"/>
        <v>0</v>
      </c>
    </row>
    <row r="1514" spans="11:19" ht="15" customHeight="1" x14ac:dyDescent="0.25">
      <c r="K1514" t="str">
        <f t="shared" si="56"/>
        <v>.</v>
      </c>
      <c r="S1514" s="31">
        <f t="shared" si="55"/>
        <v>0</v>
      </c>
    </row>
    <row r="1515" spans="11:19" ht="15" customHeight="1" x14ac:dyDescent="0.25">
      <c r="K1515" t="str">
        <f t="shared" si="56"/>
        <v>.</v>
      </c>
      <c r="S1515" s="31">
        <f t="shared" si="55"/>
        <v>0</v>
      </c>
    </row>
    <row r="1516" spans="11:19" ht="15" customHeight="1" x14ac:dyDescent="0.25">
      <c r="K1516" t="str">
        <f t="shared" si="56"/>
        <v>.</v>
      </c>
      <c r="S1516" s="31">
        <f t="shared" si="55"/>
        <v>0</v>
      </c>
    </row>
    <row r="1517" spans="11:19" ht="15" customHeight="1" x14ac:dyDescent="0.25">
      <c r="K1517" t="str">
        <f t="shared" si="56"/>
        <v>.</v>
      </c>
      <c r="S1517" s="31">
        <f t="shared" si="55"/>
        <v>0</v>
      </c>
    </row>
    <row r="1518" spans="11:19" ht="15" customHeight="1" x14ac:dyDescent="0.25">
      <c r="K1518" t="str">
        <f t="shared" si="56"/>
        <v>.</v>
      </c>
      <c r="S1518" s="31">
        <f t="shared" si="55"/>
        <v>0</v>
      </c>
    </row>
    <row r="1519" spans="11:19" ht="15" customHeight="1" x14ac:dyDescent="0.25">
      <c r="K1519" t="str">
        <f t="shared" si="56"/>
        <v>.</v>
      </c>
      <c r="S1519" s="31">
        <f t="shared" si="55"/>
        <v>0</v>
      </c>
    </row>
    <row r="1520" spans="11:19" ht="15" customHeight="1" x14ac:dyDescent="0.25">
      <c r="K1520" t="str">
        <f t="shared" si="56"/>
        <v>.</v>
      </c>
      <c r="S1520" s="31">
        <f t="shared" si="55"/>
        <v>0</v>
      </c>
    </row>
    <row r="1521" spans="11:19" ht="15" customHeight="1" x14ac:dyDescent="0.25">
      <c r="K1521" t="str">
        <f t="shared" si="56"/>
        <v>.</v>
      </c>
      <c r="S1521" s="31">
        <f t="shared" si="55"/>
        <v>0</v>
      </c>
    </row>
    <row r="1522" spans="11:19" ht="15" customHeight="1" x14ac:dyDescent="0.25">
      <c r="K1522" t="str">
        <f t="shared" si="56"/>
        <v>.</v>
      </c>
      <c r="S1522" s="31">
        <f t="shared" si="55"/>
        <v>0</v>
      </c>
    </row>
    <row r="1523" spans="11:19" ht="15" customHeight="1" x14ac:dyDescent="0.25">
      <c r="K1523" t="str">
        <f t="shared" si="56"/>
        <v>.</v>
      </c>
      <c r="S1523" s="31">
        <f t="shared" si="55"/>
        <v>0</v>
      </c>
    </row>
    <row r="1524" spans="11:19" ht="15" customHeight="1" x14ac:dyDescent="0.25">
      <c r="K1524" t="str">
        <f t="shared" si="56"/>
        <v>.</v>
      </c>
      <c r="S1524" s="31">
        <f t="shared" si="55"/>
        <v>0</v>
      </c>
    </row>
    <row r="1525" spans="11:19" ht="15" customHeight="1" x14ac:dyDescent="0.25">
      <c r="K1525" t="str">
        <f t="shared" si="56"/>
        <v>.</v>
      </c>
      <c r="S1525" s="31">
        <f t="shared" si="55"/>
        <v>0</v>
      </c>
    </row>
    <row r="1526" spans="11:19" ht="15" customHeight="1" x14ac:dyDescent="0.25">
      <c r="K1526" t="str">
        <f t="shared" si="56"/>
        <v>.</v>
      </c>
      <c r="S1526" s="31">
        <f t="shared" si="55"/>
        <v>0</v>
      </c>
    </row>
    <row r="1527" spans="11:19" ht="15" customHeight="1" x14ac:dyDescent="0.25">
      <c r="K1527" t="str">
        <f t="shared" si="56"/>
        <v>.</v>
      </c>
      <c r="S1527" s="31">
        <f t="shared" si="55"/>
        <v>0</v>
      </c>
    </row>
    <row r="1528" spans="11:19" ht="15" customHeight="1" x14ac:dyDescent="0.25">
      <c r="K1528" t="str">
        <f t="shared" si="56"/>
        <v>.</v>
      </c>
      <c r="S1528" s="31">
        <f t="shared" si="55"/>
        <v>0</v>
      </c>
    </row>
    <row r="1529" spans="11:19" ht="15" customHeight="1" x14ac:dyDescent="0.25">
      <c r="K1529" t="str">
        <f t="shared" si="56"/>
        <v>.</v>
      </c>
      <c r="S1529" s="31">
        <f t="shared" si="55"/>
        <v>0</v>
      </c>
    </row>
    <row r="1530" spans="11:19" ht="15" customHeight="1" x14ac:dyDescent="0.25">
      <c r="K1530" t="str">
        <f t="shared" si="56"/>
        <v>.</v>
      </c>
      <c r="S1530" s="31">
        <f t="shared" si="55"/>
        <v>0</v>
      </c>
    </row>
    <row r="1531" spans="11:19" ht="15" customHeight="1" x14ac:dyDescent="0.25">
      <c r="K1531" t="str">
        <f t="shared" si="56"/>
        <v>.</v>
      </c>
      <c r="S1531" s="31">
        <f t="shared" si="55"/>
        <v>0</v>
      </c>
    </row>
    <row r="1532" spans="11:19" ht="15" customHeight="1" x14ac:dyDescent="0.25">
      <c r="K1532" t="str">
        <f t="shared" si="56"/>
        <v>.</v>
      </c>
      <c r="S1532" s="31">
        <f t="shared" si="55"/>
        <v>0</v>
      </c>
    </row>
    <row r="1533" spans="11:19" ht="15" customHeight="1" x14ac:dyDescent="0.25">
      <c r="K1533" t="str">
        <f t="shared" si="56"/>
        <v>.</v>
      </c>
      <c r="S1533" s="31">
        <f t="shared" si="55"/>
        <v>0</v>
      </c>
    </row>
    <row r="1534" spans="11:19" ht="15" customHeight="1" x14ac:dyDescent="0.25">
      <c r="K1534" t="str">
        <f t="shared" si="56"/>
        <v>.</v>
      </c>
      <c r="S1534" s="31">
        <f t="shared" si="55"/>
        <v>0</v>
      </c>
    </row>
    <row r="1535" spans="11:19" ht="15" customHeight="1" x14ac:dyDescent="0.25">
      <c r="K1535" t="str">
        <f t="shared" si="56"/>
        <v>.</v>
      </c>
      <c r="S1535" s="31">
        <f t="shared" si="55"/>
        <v>0</v>
      </c>
    </row>
    <row r="1536" spans="11:19" ht="15" customHeight="1" x14ac:dyDescent="0.25">
      <c r="K1536" t="str">
        <f t="shared" si="56"/>
        <v>.</v>
      </c>
      <c r="S1536" s="31">
        <f t="shared" si="55"/>
        <v>0</v>
      </c>
    </row>
    <row r="1537" spans="11:19" ht="15" customHeight="1" x14ac:dyDescent="0.25">
      <c r="K1537" t="str">
        <f t="shared" si="56"/>
        <v>.</v>
      </c>
      <c r="S1537" s="31">
        <f t="shared" si="55"/>
        <v>0</v>
      </c>
    </row>
    <row r="1538" spans="11:19" ht="15" customHeight="1" x14ac:dyDescent="0.25">
      <c r="K1538" t="str">
        <f t="shared" si="56"/>
        <v>.</v>
      </c>
      <c r="S1538" s="31">
        <f t="shared" si="55"/>
        <v>0</v>
      </c>
    </row>
    <row r="1539" spans="11:19" ht="15" customHeight="1" x14ac:dyDescent="0.25">
      <c r="K1539" t="str">
        <f t="shared" si="56"/>
        <v>.</v>
      </c>
      <c r="S1539" s="31">
        <f t="shared" si="55"/>
        <v>0</v>
      </c>
    </row>
    <row r="1540" spans="11:19" ht="15" customHeight="1" x14ac:dyDescent="0.25">
      <c r="K1540" t="str">
        <f t="shared" si="56"/>
        <v>.</v>
      </c>
      <c r="S1540" s="31">
        <f t="shared" si="55"/>
        <v>0</v>
      </c>
    </row>
    <row r="1541" spans="11:19" ht="15" customHeight="1" x14ac:dyDescent="0.25">
      <c r="K1541" t="str">
        <f t="shared" si="56"/>
        <v>.</v>
      </c>
      <c r="S1541" s="31">
        <f t="shared" si="55"/>
        <v>0</v>
      </c>
    </row>
    <row r="1542" spans="11:19" ht="15" customHeight="1" x14ac:dyDescent="0.25">
      <c r="K1542" t="str">
        <f t="shared" si="56"/>
        <v>.</v>
      </c>
      <c r="S1542" s="31">
        <f t="shared" si="55"/>
        <v>0</v>
      </c>
    </row>
    <row r="1543" spans="11:19" ht="15" customHeight="1" x14ac:dyDescent="0.25">
      <c r="K1543" t="str">
        <f t="shared" si="56"/>
        <v>.</v>
      </c>
      <c r="S1543" s="31">
        <f t="shared" si="55"/>
        <v>0</v>
      </c>
    </row>
    <row r="1544" spans="11:19" ht="15" customHeight="1" x14ac:dyDescent="0.25">
      <c r="K1544" t="str">
        <f t="shared" si="56"/>
        <v>.</v>
      </c>
      <c r="S1544" s="31">
        <f t="shared" ref="S1544:S1564" si="57">SUM(M1544,O1544,Q1544,R1544)</f>
        <v>0</v>
      </c>
    </row>
    <row r="1545" spans="11:19" ht="15" customHeight="1" x14ac:dyDescent="0.25">
      <c r="K1545" t="str">
        <f t="shared" si="56"/>
        <v>.</v>
      </c>
      <c r="S1545" s="31">
        <f t="shared" si="57"/>
        <v>0</v>
      </c>
    </row>
    <row r="1546" spans="11:19" ht="15" customHeight="1" x14ac:dyDescent="0.25">
      <c r="K1546" t="str">
        <f t="shared" si="56"/>
        <v>.</v>
      </c>
      <c r="S1546" s="31">
        <f t="shared" si="57"/>
        <v>0</v>
      </c>
    </row>
    <row r="1547" spans="11:19" ht="15" customHeight="1" x14ac:dyDescent="0.25">
      <c r="K1547" t="str">
        <f t="shared" si="56"/>
        <v>.</v>
      </c>
      <c r="S1547" s="31">
        <f t="shared" si="57"/>
        <v>0</v>
      </c>
    </row>
    <row r="1548" spans="11:19" ht="15" customHeight="1" x14ac:dyDescent="0.25">
      <c r="K1548" t="str">
        <f t="shared" si="56"/>
        <v>.</v>
      </c>
      <c r="S1548" s="31">
        <f t="shared" si="57"/>
        <v>0</v>
      </c>
    </row>
    <row r="1549" spans="11:19" ht="15" customHeight="1" x14ac:dyDescent="0.25">
      <c r="K1549" t="str">
        <f t="shared" si="56"/>
        <v>.</v>
      </c>
      <c r="S1549" s="31">
        <f t="shared" si="57"/>
        <v>0</v>
      </c>
    </row>
    <row r="1550" spans="11:19" ht="15" customHeight="1" x14ac:dyDescent="0.25">
      <c r="K1550" t="str">
        <f t="shared" si="56"/>
        <v>.</v>
      </c>
      <c r="S1550" s="31">
        <f t="shared" si="57"/>
        <v>0</v>
      </c>
    </row>
    <row r="1551" spans="11:19" ht="15" customHeight="1" x14ac:dyDescent="0.25">
      <c r="K1551" t="str">
        <f t="shared" si="56"/>
        <v>.</v>
      </c>
      <c r="S1551" s="31">
        <f t="shared" si="57"/>
        <v>0</v>
      </c>
    </row>
    <row r="1552" spans="11:19" ht="15" customHeight="1" x14ac:dyDescent="0.25">
      <c r="K1552" t="str">
        <f t="shared" si="56"/>
        <v>.</v>
      </c>
      <c r="S1552" s="31">
        <f t="shared" si="57"/>
        <v>0</v>
      </c>
    </row>
    <row r="1553" spans="11:19" ht="15" customHeight="1" x14ac:dyDescent="0.25">
      <c r="K1553" t="str">
        <f t="shared" si="56"/>
        <v>.</v>
      </c>
      <c r="S1553" s="31">
        <f t="shared" si="57"/>
        <v>0</v>
      </c>
    </row>
    <row r="1554" spans="11:19" ht="15" customHeight="1" x14ac:dyDescent="0.25">
      <c r="K1554" t="str">
        <f t="shared" si="56"/>
        <v>.</v>
      </c>
      <c r="S1554" s="31">
        <f t="shared" si="57"/>
        <v>0</v>
      </c>
    </row>
    <row r="1555" spans="11:19" ht="15" customHeight="1" x14ac:dyDescent="0.25">
      <c r="K1555" t="str">
        <f t="shared" si="56"/>
        <v>.</v>
      </c>
      <c r="S1555" s="31">
        <f t="shared" si="57"/>
        <v>0</v>
      </c>
    </row>
    <row r="1556" spans="11:19" ht="15" customHeight="1" x14ac:dyDescent="0.25">
      <c r="K1556" t="str">
        <f t="shared" ref="K1556:K1562" si="58">LOWER(I1556&amp;"."&amp;J1556)</f>
        <v>.</v>
      </c>
      <c r="S1556" s="31">
        <f t="shared" si="57"/>
        <v>0</v>
      </c>
    </row>
    <row r="1557" spans="11:19" ht="15" customHeight="1" x14ac:dyDescent="0.25">
      <c r="K1557" t="str">
        <f t="shared" si="58"/>
        <v>.</v>
      </c>
      <c r="S1557" s="31">
        <f t="shared" si="57"/>
        <v>0</v>
      </c>
    </row>
    <row r="1558" spans="11:19" ht="15" customHeight="1" x14ac:dyDescent="0.25">
      <c r="K1558" t="str">
        <f t="shared" si="58"/>
        <v>.</v>
      </c>
      <c r="S1558" s="31">
        <f t="shared" si="57"/>
        <v>0</v>
      </c>
    </row>
    <row r="1559" spans="11:19" ht="15" customHeight="1" x14ac:dyDescent="0.25">
      <c r="K1559" t="str">
        <f t="shared" si="58"/>
        <v>.</v>
      </c>
      <c r="S1559" s="31">
        <f t="shared" si="57"/>
        <v>0</v>
      </c>
    </row>
    <row r="1560" spans="11:19" ht="15" customHeight="1" x14ac:dyDescent="0.25">
      <c r="K1560" t="str">
        <f t="shared" si="58"/>
        <v>.</v>
      </c>
      <c r="S1560" s="31">
        <f t="shared" si="57"/>
        <v>0</v>
      </c>
    </row>
    <row r="1561" spans="11:19" ht="15" customHeight="1" x14ac:dyDescent="0.25">
      <c r="K1561" t="str">
        <f t="shared" si="58"/>
        <v>.</v>
      </c>
      <c r="S1561" s="31">
        <f t="shared" si="57"/>
        <v>0</v>
      </c>
    </row>
    <row r="1562" spans="11:19" ht="15" customHeight="1" x14ac:dyDescent="0.25">
      <c r="K1562" t="str">
        <f t="shared" si="58"/>
        <v>.</v>
      </c>
      <c r="S1562" s="31">
        <f t="shared" si="57"/>
        <v>0</v>
      </c>
    </row>
    <row r="1563" spans="11:19" ht="15" customHeight="1" x14ac:dyDescent="0.25">
      <c r="S1563" s="31">
        <f t="shared" si="57"/>
        <v>0</v>
      </c>
    </row>
    <row r="1564" spans="11:19" ht="15" customHeight="1" x14ac:dyDescent="0.25">
      <c r="S1564" s="31">
        <f t="shared" si="57"/>
        <v>0</v>
      </c>
    </row>
  </sheetData>
  <sortState xmlns:xlrd2="http://schemas.microsoft.com/office/spreadsheetml/2017/richdata2" ref="A2:T1415">
    <sortCondition ref="A2:A14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B55D-B06F-4BB1-AB19-27CE28562578}">
  <dimension ref="A1:U1539"/>
  <sheetViews>
    <sheetView tabSelected="1" zoomScaleNormal="100" workbookViewId="0">
      <pane ySplit="1" topLeftCell="A377" activePane="bottomLeft" state="frozen"/>
      <selection activeCell="G1" sqref="G1"/>
      <selection pane="bottomLeft" activeCell="M396" sqref="M396"/>
    </sheetView>
  </sheetViews>
  <sheetFormatPr defaultRowHeight="15" customHeight="1" x14ac:dyDescent="0.25"/>
  <cols>
    <col min="2" max="3" width="11.42578125" style="29" bestFit="1" customWidth="1"/>
    <col min="5" max="5" width="9.42578125" bestFit="1" customWidth="1"/>
    <col min="6" max="6" width="9.42578125" customWidth="1"/>
    <col min="7" max="7" width="6" customWidth="1"/>
    <col min="8" max="8" width="6.28515625" customWidth="1"/>
    <col min="9" max="9" width="14.140625" bestFit="1" customWidth="1"/>
    <col min="10" max="10" width="14.42578125" bestFit="1" customWidth="1"/>
    <col min="11" max="11" width="14.85546875" bestFit="1" customWidth="1"/>
    <col min="12" max="12" width="24.42578125" bestFit="1" customWidth="1"/>
    <col min="13" max="13" width="14.5703125" customWidth="1"/>
    <col min="14" max="14" width="9.140625" style="45"/>
    <col min="16" max="16" width="9.140625" style="47"/>
    <col min="18" max="18" width="9.28515625" style="49" bestFit="1" customWidth="1"/>
    <col min="19" max="19" width="9.28515625" style="27" customWidth="1"/>
    <col min="20" max="20" width="9.140625" style="2"/>
  </cols>
  <sheetData>
    <row r="1" spans="1:21" s="2" customFormat="1" x14ac:dyDescent="0.25">
      <c r="A1" s="2" t="s">
        <v>0</v>
      </c>
      <c r="B1" s="37" t="s">
        <v>1</v>
      </c>
      <c r="C1" s="37" t="s">
        <v>2</v>
      </c>
      <c r="D1" s="2" t="s">
        <v>3</v>
      </c>
      <c r="E1" s="2" t="s">
        <v>4</v>
      </c>
      <c r="F1" s="2" t="s">
        <v>516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4" t="s">
        <v>12</v>
      </c>
      <c r="O1" s="2" t="s">
        <v>174</v>
      </c>
      <c r="P1" s="46" t="s">
        <v>14</v>
      </c>
      <c r="Q1" s="2" t="s">
        <v>174</v>
      </c>
      <c r="R1" s="48" t="s">
        <v>16</v>
      </c>
      <c r="S1" s="35" t="s">
        <v>17</v>
      </c>
      <c r="T1" s="2" t="s">
        <v>18</v>
      </c>
      <c r="U1" s="2">
        <f>SUM(T:T)</f>
        <v>747</v>
      </c>
    </row>
    <row r="2" spans="1:21" x14ac:dyDescent="0.25">
      <c r="A2">
        <v>1096</v>
      </c>
      <c r="B2" s="29">
        <v>45084</v>
      </c>
      <c r="C2" s="29">
        <v>45646</v>
      </c>
      <c r="D2" t="s">
        <v>175</v>
      </c>
      <c r="E2" t="s">
        <v>88</v>
      </c>
      <c r="G2">
        <v>1</v>
      </c>
      <c r="H2">
        <v>2</v>
      </c>
      <c r="I2" t="s">
        <v>21</v>
      </c>
      <c r="J2" t="s">
        <v>22</v>
      </c>
      <c r="K2" t="s">
        <v>76</v>
      </c>
      <c r="L2" t="str">
        <f t="shared" ref="L2:L39" si="0">LOWER(J2&amp;"."&amp;K2)</f>
        <v>pardosa.amentata</v>
      </c>
      <c r="N2" s="45">
        <v>3</v>
      </c>
      <c r="P2" s="47">
        <v>4</v>
      </c>
      <c r="T2" s="2">
        <f t="shared" ref="T2:T38" si="1">N2+P2+R2</f>
        <v>7</v>
      </c>
    </row>
    <row r="3" spans="1:21" x14ac:dyDescent="0.25">
      <c r="A3">
        <v>1096</v>
      </c>
      <c r="B3" s="29">
        <v>45084</v>
      </c>
      <c r="C3" s="29">
        <v>45646</v>
      </c>
      <c r="D3" t="s">
        <v>175</v>
      </c>
      <c r="E3" t="s">
        <v>88</v>
      </c>
      <c r="G3">
        <v>1</v>
      </c>
      <c r="H3">
        <v>2</v>
      </c>
      <c r="I3" t="s">
        <v>21</v>
      </c>
      <c r="J3" t="s">
        <v>22</v>
      </c>
      <c r="K3" t="s">
        <v>24</v>
      </c>
      <c r="L3" t="str">
        <f t="shared" si="0"/>
        <v>pardosa.palustris</v>
      </c>
      <c r="N3" s="45">
        <v>5</v>
      </c>
      <c r="P3" s="47">
        <v>3</v>
      </c>
      <c r="T3" s="2">
        <f t="shared" si="1"/>
        <v>8</v>
      </c>
    </row>
    <row r="4" spans="1:21" x14ac:dyDescent="0.25">
      <c r="A4">
        <v>1096</v>
      </c>
      <c r="B4" s="29">
        <v>45084</v>
      </c>
      <c r="C4" s="29">
        <v>45646</v>
      </c>
      <c r="D4" t="s">
        <v>175</v>
      </c>
      <c r="E4" t="s">
        <v>88</v>
      </c>
      <c r="G4">
        <v>1</v>
      </c>
      <c r="H4">
        <v>2</v>
      </c>
      <c r="I4" t="s">
        <v>21</v>
      </c>
      <c r="J4" t="s">
        <v>22</v>
      </c>
      <c r="K4" t="s">
        <v>23</v>
      </c>
      <c r="L4" t="str">
        <f t="shared" si="0"/>
        <v>pardosa.pullata</v>
      </c>
      <c r="N4" s="45">
        <v>2</v>
      </c>
      <c r="T4" s="2">
        <f t="shared" si="1"/>
        <v>2</v>
      </c>
    </row>
    <row r="5" spans="1:21" x14ac:dyDescent="0.25">
      <c r="A5">
        <v>1096</v>
      </c>
      <c r="B5" s="29">
        <v>45084</v>
      </c>
      <c r="C5" s="29">
        <v>45646</v>
      </c>
      <c r="D5" t="s">
        <v>175</v>
      </c>
      <c r="E5" t="s">
        <v>88</v>
      </c>
      <c r="G5">
        <v>1</v>
      </c>
      <c r="H5">
        <v>2</v>
      </c>
      <c r="I5" t="s">
        <v>28</v>
      </c>
      <c r="J5" t="s">
        <v>29</v>
      </c>
      <c r="K5" t="s">
        <v>30</v>
      </c>
      <c r="L5" t="str">
        <f t="shared" si="0"/>
        <v>pachygnatha.degeeri</v>
      </c>
      <c r="N5" s="45">
        <v>2</v>
      </c>
      <c r="P5" s="47">
        <v>6</v>
      </c>
      <c r="T5" s="2">
        <f t="shared" si="1"/>
        <v>8</v>
      </c>
    </row>
    <row r="6" spans="1:21" x14ac:dyDescent="0.25">
      <c r="A6">
        <v>1096</v>
      </c>
      <c r="B6" s="29">
        <v>45084</v>
      </c>
      <c r="C6" s="29">
        <v>45646</v>
      </c>
      <c r="D6" t="s">
        <v>175</v>
      </c>
      <c r="E6" t="s">
        <v>88</v>
      </c>
      <c r="G6">
        <v>1</v>
      </c>
      <c r="H6">
        <v>2</v>
      </c>
      <c r="I6" t="s">
        <v>25</v>
      </c>
      <c r="J6" t="s">
        <v>26</v>
      </c>
      <c r="K6" t="s">
        <v>27</v>
      </c>
      <c r="L6" t="str">
        <f t="shared" si="0"/>
        <v>oedothorax.fuscus</v>
      </c>
      <c r="P6" s="47">
        <v>1</v>
      </c>
      <c r="T6" s="2">
        <f t="shared" si="1"/>
        <v>1</v>
      </c>
    </row>
    <row r="7" spans="1:21" x14ac:dyDescent="0.25">
      <c r="A7">
        <v>1096</v>
      </c>
      <c r="B7" s="29">
        <v>45084</v>
      </c>
      <c r="C7" s="29">
        <v>45646</v>
      </c>
      <c r="D7" t="s">
        <v>175</v>
      </c>
      <c r="E7" t="s">
        <v>88</v>
      </c>
      <c r="G7">
        <v>1</v>
      </c>
      <c r="H7">
        <v>2</v>
      </c>
      <c r="I7" t="s">
        <v>25</v>
      </c>
      <c r="J7" t="s">
        <v>26</v>
      </c>
      <c r="K7" t="s">
        <v>37</v>
      </c>
      <c r="L7" t="str">
        <f t="shared" si="0"/>
        <v>oedothorax.retusus</v>
      </c>
      <c r="N7" s="45">
        <v>1</v>
      </c>
      <c r="P7" s="47">
        <v>1</v>
      </c>
      <c r="T7" s="2">
        <f t="shared" si="1"/>
        <v>2</v>
      </c>
    </row>
    <row r="8" spans="1:21" x14ac:dyDescent="0.25">
      <c r="A8">
        <v>1096</v>
      </c>
      <c r="B8" s="29">
        <v>45084</v>
      </c>
      <c r="C8" s="29">
        <v>45646</v>
      </c>
      <c r="D8" t="s">
        <v>175</v>
      </c>
      <c r="E8" t="s">
        <v>88</v>
      </c>
      <c r="G8">
        <v>1</v>
      </c>
      <c r="H8">
        <v>2</v>
      </c>
      <c r="I8" t="s">
        <v>25</v>
      </c>
      <c r="J8" t="s">
        <v>124</v>
      </c>
      <c r="K8" t="s">
        <v>125</v>
      </c>
      <c r="L8" t="str">
        <f t="shared" si="0"/>
        <v>dismodicus.bifrons</v>
      </c>
      <c r="P8" s="47">
        <v>3</v>
      </c>
      <c r="T8" s="2">
        <f t="shared" si="1"/>
        <v>3</v>
      </c>
    </row>
    <row r="9" spans="1:21" x14ac:dyDescent="0.25">
      <c r="A9">
        <v>1096</v>
      </c>
      <c r="B9" s="29">
        <v>45084</v>
      </c>
      <c r="C9" s="29">
        <v>45646</v>
      </c>
      <c r="D9" t="s">
        <v>175</v>
      </c>
      <c r="E9" t="s">
        <v>88</v>
      </c>
      <c r="G9">
        <v>1</v>
      </c>
      <c r="H9">
        <v>2</v>
      </c>
      <c r="I9" t="s">
        <v>25</v>
      </c>
      <c r="J9" t="s">
        <v>35</v>
      </c>
      <c r="K9" t="s">
        <v>36</v>
      </c>
      <c r="L9" t="str">
        <f t="shared" si="0"/>
        <v>gongylidiellum.vivum</v>
      </c>
      <c r="N9" s="45">
        <v>1</v>
      </c>
      <c r="P9" s="47">
        <v>2</v>
      </c>
      <c r="T9" s="2">
        <f t="shared" si="1"/>
        <v>3</v>
      </c>
    </row>
    <row r="10" spans="1:21" x14ac:dyDescent="0.25">
      <c r="A10">
        <v>1096</v>
      </c>
      <c r="B10" s="29">
        <v>45084</v>
      </c>
      <c r="C10" s="29">
        <v>45646</v>
      </c>
      <c r="D10" t="s">
        <v>175</v>
      </c>
      <c r="E10" t="s">
        <v>88</v>
      </c>
      <c r="G10">
        <v>1</v>
      </c>
      <c r="H10">
        <v>2</v>
      </c>
      <c r="I10" t="s">
        <v>25</v>
      </c>
      <c r="J10" t="s">
        <v>33</v>
      </c>
      <c r="K10" t="s">
        <v>34</v>
      </c>
      <c r="L10" t="str">
        <f t="shared" si="0"/>
        <v>erigone.dentipalpis</v>
      </c>
      <c r="N10" s="45">
        <v>1</v>
      </c>
      <c r="T10" s="2">
        <f t="shared" si="1"/>
        <v>1</v>
      </c>
    </row>
    <row r="11" spans="1:21" x14ac:dyDescent="0.25">
      <c r="A11">
        <v>1096</v>
      </c>
      <c r="B11" s="29">
        <v>45084</v>
      </c>
      <c r="C11" s="29">
        <v>45646</v>
      </c>
      <c r="D11" t="s">
        <v>175</v>
      </c>
      <c r="E11" t="s">
        <v>88</v>
      </c>
      <c r="G11">
        <v>1</v>
      </c>
      <c r="H11">
        <v>2</v>
      </c>
      <c r="I11" t="s">
        <v>25</v>
      </c>
      <c r="J11" t="s">
        <v>31</v>
      </c>
      <c r="K11" t="s">
        <v>32</v>
      </c>
      <c r="L11" t="str">
        <f t="shared" si="0"/>
        <v>savignia.frontata</v>
      </c>
      <c r="N11" s="45">
        <v>1</v>
      </c>
      <c r="T11" s="2">
        <f t="shared" si="1"/>
        <v>1</v>
      </c>
    </row>
    <row r="12" spans="1:21" x14ac:dyDescent="0.25">
      <c r="A12">
        <v>1096</v>
      </c>
      <c r="B12" s="29">
        <v>45084</v>
      </c>
      <c r="C12" s="29">
        <v>45646</v>
      </c>
      <c r="D12" t="s">
        <v>175</v>
      </c>
      <c r="E12" t="s">
        <v>88</v>
      </c>
      <c r="G12">
        <v>1</v>
      </c>
      <c r="H12">
        <v>2</v>
      </c>
      <c r="I12" t="s">
        <v>49</v>
      </c>
      <c r="J12" t="s">
        <v>49</v>
      </c>
      <c r="K12" t="s">
        <v>16</v>
      </c>
      <c r="L12" t="str">
        <f t="shared" si="0"/>
        <v>immature.immature</v>
      </c>
      <c r="R12" s="49">
        <v>3</v>
      </c>
      <c r="T12" s="2">
        <f t="shared" si="1"/>
        <v>3</v>
      </c>
    </row>
    <row r="13" spans="1:21" x14ac:dyDescent="0.25">
      <c r="A13">
        <v>1099</v>
      </c>
      <c r="B13" s="29">
        <v>45084</v>
      </c>
      <c r="C13" s="29">
        <v>45646</v>
      </c>
      <c r="D13" t="s">
        <v>175</v>
      </c>
      <c r="E13" t="s">
        <v>88</v>
      </c>
      <c r="G13">
        <v>2</v>
      </c>
      <c r="H13">
        <v>2</v>
      </c>
      <c r="I13" t="s">
        <v>21</v>
      </c>
      <c r="J13" t="s">
        <v>22</v>
      </c>
      <c r="K13" t="s">
        <v>24</v>
      </c>
      <c r="L13" t="str">
        <f t="shared" si="0"/>
        <v>pardosa.palustris</v>
      </c>
      <c r="N13" s="45">
        <v>10</v>
      </c>
      <c r="P13" s="47">
        <v>4</v>
      </c>
      <c r="T13" s="2">
        <f t="shared" si="1"/>
        <v>14</v>
      </c>
    </row>
    <row r="14" spans="1:21" x14ac:dyDescent="0.25">
      <c r="A14">
        <v>1099</v>
      </c>
      <c r="B14" s="29">
        <v>45084</v>
      </c>
      <c r="C14" s="29">
        <v>45646</v>
      </c>
      <c r="D14" t="s">
        <v>175</v>
      </c>
      <c r="E14" t="s">
        <v>88</v>
      </c>
      <c r="G14">
        <v>2</v>
      </c>
      <c r="H14">
        <v>2</v>
      </c>
      <c r="I14" t="s">
        <v>21</v>
      </c>
      <c r="J14" t="s">
        <v>22</v>
      </c>
      <c r="K14" t="s">
        <v>76</v>
      </c>
      <c r="L14" t="str">
        <f t="shared" si="0"/>
        <v>pardosa.amentata</v>
      </c>
      <c r="N14" s="45">
        <v>1</v>
      </c>
      <c r="P14" s="47">
        <v>1</v>
      </c>
      <c r="T14" s="2">
        <f t="shared" si="1"/>
        <v>2</v>
      </c>
    </row>
    <row r="15" spans="1:21" x14ac:dyDescent="0.25">
      <c r="A15">
        <v>1099</v>
      </c>
      <c r="B15" s="29">
        <v>45084</v>
      </c>
      <c r="C15" s="29">
        <v>45646</v>
      </c>
      <c r="D15" t="s">
        <v>175</v>
      </c>
      <c r="E15" t="s">
        <v>88</v>
      </c>
      <c r="G15">
        <v>2</v>
      </c>
      <c r="H15">
        <v>2</v>
      </c>
      <c r="I15" t="s">
        <v>21</v>
      </c>
      <c r="J15" t="s">
        <v>22</v>
      </c>
      <c r="K15" t="s">
        <v>95</v>
      </c>
      <c r="L15" t="str">
        <f t="shared" si="0"/>
        <v>pardosa.nigriceps</v>
      </c>
      <c r="N15" s="45">
        <v>1</v>
      </c>
      <c r="T15" s="2">
        <f t="shared" si="1"/>
        <v>1</v>
      </c>
    </row>
    <row r="16" spans="1:21" x14ac:dyDescent="0.25">
      <c r="A16">
        <v>1099</v>
      </c>
      <c r="B16" s="29">
        <v>45084</v>
      </c>
      <c r="C16" s="29">
        <v>45646</v>
      </c>
      <c r="D16" t="s">
        <v>175</v>
      </c>
      <c r="E16" t="s">
        <v>88</v>
      </c>
      <c r="G16">
        <v>2</v>
      </c>
      <c r="H16">
        <v>2</v>
      </c>
      <c r="I16" t="s">
        <v>21</v>
      </c>
      <c r="J16" t="s">
        <v>22</v>
      </c>
      <c r="K16" t="s">
        <v>23</v>
      </c>
      <c r="L16" t="str">
        <f t="shared" si="0"/>
        <v>pardosa.pullata</v>
      </c>
      <c r="N16" s="45">
        <v>1</v>
      </c>
      <c r="T16" s="2">
        <f t="shared" si="1"/>
        <v>1</v>
      </c>
    </row>
    <row r="17" spans="1:20" x14ac:dyDescent="0.25">
      <c r="A17">
        <v>1099</v>
      </c>
      <c r="B17" s="29">
        <v>45084</v>
      </c>
      <c r="C17" s="29">
        <v>45646</v>
      </c>
      <c r="D17" t="s">
        <v>175</v>
      </c>
      <c r="E17" t="s">
        <v>88</v>
      </c>
      <c r="G17">
        <v>2</v>
      </c>
      <c r="H17">
        <v>2</v>
      </c>
      <c r="I17" t="s">
        <v>28</v>
      </c>
      <c r="J17" t="s">
        <v>29</v>
      </c>
      <c r="K17" t="s">
        <v>30</v>
      </c>
      <c r="L17" t="str">
        <f t="shared" si="0"/>
        <v>pachygnatha.degeeri</v>
      </c>
      <c r="P17" s="47">
        <v>4</v>
      </c>
      <c r="T17" s="2">
        <f t="shared" si="1"/>
        <v>4</v>
      </c>
    </row>
    <row r="18" spans="1:20" x14ac:dyDescent="0.25">
      <c r="A18">
        <v>1099</v>
      </c>
      <c r="B18" s="29">
        <v>45084</v>
      </c>
      <c r="C18" s="29">
        <v>45646</v>
      </c>
      <c r="D18" t="s">
        <v>175</v>
      </c>
      <c r="E18" t="s">
        <v>88</v>
      </c>
      <c r="G18">
        <v>2</v>
      </c>
      <c r="H18">
        <v>2</v>
      </c>
      <c r="I18" t="s">
        <v>25</v>
      </c>
      <c r="J18" t="s">
        <v>26</v>
      </c>
      <c r="K18" t="s">
        <v>37</v>
      </c>
      <c r="L18" t="str">
        <f t="shared" si="0"/>
        <v>oedothorax.retusus</v>
      </c>
      <c r="N18" s="45">
        <v>2</v>
      </c>
      <c r="T18" s="2">
        <f t="shared" si="1"/>
        <v>2</v>
      </c>
    </row>
    <row r="19" spans="1:20" x14ac:dyDescent="0.25">
      <c r="A19">
        <v>1099</v>
      </c>
      <c r="B19" s="29">
        <v>45084</v>
      </c>
      <c r="C19" s="29">
        <v>45646</v>
      </c>
      <c r="D19" t="s">
        <v>175</v>
      </c>
      <c r="E19" t="s">
        <v>88</v>
      </c>
      <c r="G19">
        <v>2</v>
      </c>
      <c r="H19">
        <v>2</v>
      </c>
      <c r="I19" t="s">
        <v>25</v>
      </c>
      <c r="J19" t="s">
        <v>38</v>
      </c>
      <c r="K19" t="s">
        <v>39</v>
      </c>
      <c r="L19" t="str">
        <f t="shared" si="0"/>
        <v>bathyphantes.gracilis</v>
      </c>
      <c r="P19" s="47">
        <v>1</v>
      </c>
      <c r="T19" s="2">
        <f t="shared" si="1"/>
        <v>1</v>
      </c>
    </row>
    <row r="20" spans="1:20" x14ac:dyDescent="0.25">
      <c r="A20">
        <v>1099</v>
      </c>
      <c r="B20" s="29">
        <v>45084</v>
      </c>
      <c r="C20" s="29">
        <v>45646</v>
      </c>
      <c r="D20" t="s">
        <v>175</v>
      </c>
      <c r="E20" t="s">
        <v>88</v>
      </c>
      <c r="G20">
        <v>2</v>
      </c>
      <c r="H20">
        <v>2</v>
      </c>
      <c r="I20" t="s">
        <v>49</v>
      </c>
      <c r="J20" t="s">
        <v>49</v>
      </c>
      <c r="K20" t="s">
        <v>16</v>
      </c>
      <c r="L20" t="str">
        <f t="shared" si="0"/>
        <v>immature.immature</v>
      </c>
      <c r="R20" s="49">
        <v>1</v>
      </c>
      <c r="T20" s="2">
        <f t="shared" si="1"/>
        <v>1</v>
      </c>
    </row>
    <row r="21" spans="1:20" x14ac:dyDescent="0.25">
      <c r="A21">
        <v>1102</v>
      </c>
      <c r="B21" s="29">
        <v>45084</v>
      </c>
      <c r="C21" s="29">
        <v>45646</v>
      </c>
      <c r="D21" t="s">
        <v>175</v>
      </c>
      <c r="E21" t="s">
        <v>88</v>
      </c>
      <c r="G21">
        <v>3</v>
      </c>
      <c r="H21">
        <v>2</v>
      </c>
      <c r="I21" t="s">
        <v>21</v>
      </c>
      <c r="J21" t="s">
        <v>22</v>
      </c>
      <c r="K21" t="s">
        <v>24</v>
      </c>
      <c r="L21" t="str">
        <f t="shared" si="0"/>
        <v>pardosa.palustris</v>
      </c>
      <c r="N21" s="45">
        <v>6</v>
      </c>
      <c r="P21" s="47">
        <v>6</v>
      </c>
      <c r="T21" s="2">
        <f t="shared" si="1"/>
        <v>12</v>
      </c>
    </row>
    <row r="22" spans="1:20" x14ac:dyDescent="0.25">
      <c r="A22">
        <v>1102</v>
      </c>
      <c r="B22" s="29">
        <v>45084</v>
      </c>
      <c r="C22" s="29">
        <v>45646</v>
      </c>
      <c r="D22" t="s">
        <v>175</v>
      </c>
      <c r="E22" t="s">
        <v>88</v>
      </c>
      <c r="G22">
        <v>3</v>
      </c>
      <c r="H22">
        <v>2</v>
      </c>
      <c r="I22" t="s">
        <v>21</v>
      </c>
      <c r="J22" t="s">
        <v>22</v>
      </c>
      <c r="K22" t="s">
        <v>76</v>
      </c>
      <c r="L22" t="str">
        <f t="shared" si="0"/>
        <v>pardosa.amentata</v>
      </c>
      <c r="N22" s="45">
        <v>1</v>
      </c>
      <c r="P22" s="47">
        <v>1</v>
      </c>
      <c r="T22" s="2">
        <f t="shared" si="1"/>
        <v>2</v>
      </c>
    </row>
    <row r="23" spans="1:20" x14ac:dyDescent="0.25">
      <c r="A23">
        <v>1102</v>
      </c>
      <c r="B23" s="29">
        <v>45084</v>
      </c>
      <c r="C23" s="29">
        <v>45646</v>
      </c>
      <c r="D23" t="s">
        <v>175</v>
      </c>
      <c r="E23" t="s">
        <v>88</v>
      </c>
      <c r="G23">
        <v>3</v>
      </c>
      <c r="H23">
        <v>2</v>
      </c>
      <c r="I23" t="s">
        <v>21</v>
      </c>
      <c r="J23" t="s">
        <v>22</v>
      </c>
      <c r="K23" t="s">
        <v>23</v>
      </c>
      <c r="L23" t="str">
        <f t="shared" si="0"/>
        <v>pardosa.pullata</v>
      </c>
      <c r="N23" s="45">
        <v>3</v>
      </c>
      <c r="T23" s="2">
        <f t="shared" si="1"/>
        <v>3</v>
      </c>
    </row>
    <row r="24" spans="1:20" x14ac:dyDescent="0.25">
      <c r="A24">
        <v>1102</v>
      </c>
      <c r="B24" s="29">
        <v>45084</v>
      </c>
      <c r="C24" s="29">
        <v>45646</v>
      </c>
      <c r="D24" t="s">
        <v>175</v>
      </c>
      <c r="E24" t="s">
        <v>88</v>
      </c>
      <c r="G24">
        <v>3</v>
      </c>
      <c r="H24">
        <v>2</v>
      </c>
      <c r="I24" t="s">
        <v>21</v>
      </c>
      <c r="J24" t="s">
        <v>77</v>
      </c>
      <c r="K24" t="s">
        <v>78</v>
      </c>
      <c r="L24" t="str">
        <f t="shared" si="0"/>
        <v>alopecosa.pulverulenta</v>
      </c>
      <c r="N24" s="45">
        <v>1</v>
      </c>
      <c r="T24" s="2">
        <f t="shared" si="1"/>
        <v>1</v>
      </c>
    </row>
    <row r="25" spans="1:20" x14ac:dyDescent="0.25">
      <c r="A25">
        <v>1102</v>
      </c>
      <c r="B25" s="29">
        <v>45084</v>
      </c>
      <c r="C25" s="29">
        <v>45646</v>
      </c>
      <c r="D25" t="s">
        <v>175</v>
      </c>
      <c r="E25" t="s">
        <v>88</v>
      </c>
      <c r="G25">
        <v>3</v>
      </c>
      <c r="H25">
        <v>2</v>
      </c>
      <c r="I25" t="s">
        <v>28</v>
      </c>
      <c r="J25" t="s">
        <v>29</v>
      </c>
      <c r="K25" t="s">
        <v>112</v>
      </c>
      <c r="L25" t="str">
        <f t="shared" si="0"/>
        <v>pachygnatha.clercki</v>
      </c>
      <c r="N25" s="45">
        <v>1</v>
      </c>
      <c r="T25" s="2">
        <f t="shared" si="1"/>
        <v>1</v>
      </c>
    </row>
    <row r="26" spans="1:20" x14ac:dyDescent="0.25">
      <c r="A26">
        <v>1102</v>
      </c>
      <c r="B26" s="29">
        <v>45084</v>
      </c>
      <c r="C26" s="29">
        <v>45646</v>
      </c>
      <c r="D26" t="s">
        <v>175</v>
      </c>
      <c r="E26" t="s">
        <v>88</v>
      </c>
      <c r="G26">
        <v>3</v>
      </c>
      <c r="H26">
        <v>2</v>
      </c>
      <c r="I26" t="s">
        <v>28</v>
      </c>
      <c r="J26" t="s">
        <v>29</v>
      </c>
      <c r="K26" t="s">
        <v>30</v>
      </c>
      <c r="L26" t="str">
        <f t="shared" si="0"/>
        <v>pachygnatha.degeeri</v>
      </c>
      <c r="N26" s="45">
        <v>4</v>
      </c>
      <c r="P26" s="47">
        <v>9</v>
      </c>
      <c r="T26" s="2">
        <f t="shared" si="1"/>
        <v>13</v>
      </c>
    </row>
    <row r="27" spans="1:20" x14ac:dyDescent="0.25">
      <c r="A27">
        <v>1102</v>
      </c>
      <c r="B27" s="29">
        <v>45084</v>
      </c>
      <c r="C27" s="29">
        <v>45646</v>
      </c>
      <c r="D27" t="s">
        <v>175</v>
      </c>
      <c r="E27" t="s">
        <v>88</v>
      </c>
      <c r="G27">
        <v>3</v>
      </c>
      <c r="H27">
        <v>2</v>
      </c>
      <c r="I27" t="s">
        <v>25</v>
      </c>
      <c r="J27" t="s">
        <v>26</v>
      </c>
      <c r="K27" t="s">
        <v>37</v>
      </c>
      <c r="L27" t="str">
        <f t="shared" si="0"/>
        <v>oedothorax.retusus</v>
      </c>
      <c r="N27" s="45">
        <v>3</v>
      </c>
      <c r="P27" s="47">
        <v>2</v>
      </c>
      <c r="T27" s="2">
        <f t="shared" si="1"/>
        <v>5</v>
      </c>
    </row>
    <row r="28" spans="1:20" x14ac:dyDescent="0.25">
      <c r="A28">
        <v>1102</v>
      </c>
      <c r="B28" s="29">
        <v>45084</v>
      </c>
      <c r="C28" s="29">
        <v>45646</v>
      </c>
      <c r="D28" t="s">
        <v>175</v>
      </c>
      <c r="E28" t="s">
        <v>88</v>
      </c>
      <c r="G28">
        <v>3</v>
      </c>
      <c r="H28">
        <v>2</v>
      </c>
      <c r="I28" t="s">
        <v>25</v>
      </c>
      <c r="J28" t="s">
        <v>26</v>
      </c>
      <c r="K28" t="s">
        <v>27</v>
      </c>
      <c r="L28" t="str">
        <f t="shared" si="0"/>
        <v>oedothorax.fuscus</v>
      </c>
      <c r="P28" s="47">
        <v>1</v>
      </c>
      <c r="T28" s="2">
        <f t="shared" si="1"/>
        <v>1</v>
      </c>
    </row>
    <row r="29" spans="1:20" x14ac:dyDescent="0.25">
      <c r="A29">
        <v>1102</v>
      </c>
      <c r="B29" s="29">
        <v>45084</v>
      </c>
      <c r="C29" s="29">
        <v>45646</v>
      </c>
      <c r="D29" t="s">
        <v>175</v>
      </c>
      <c r="E29" t="s">
        <v>88</v>
      </c>
      <c r="G29">
        <v>3</v>
      </c>
      <c r="H29">
        <v>2</v>
      </c>
      <c r="I29" t="s">
        <v>25</v>
      </c>
      <c r="J29" t="s">
        <v>31</v>
      </c>
      <c r="K29" t="s">
        <v>32</v>
      </c>
      <c r="L29" t="str">
        <f t="shared" si="0"/>
        <v>savignia.frontata</v>
      </c>
      <c r="N29" s="45">
        <v>6</v>
      </c>
      <c r="P29" s="47">
        <v>2</v>
      </c>
      <c r="T29" s="2">
        <f t="shared" si="1"/>
        <v>8</v>
      </c>
    </row>
    <row r="30" spans="1:20" x14ac:dyDescent="0.25">
      <c r="A30">
        <v>1102</v>
      </c>
      <c r="B30" s="29">
        <v>45084</v>
      </c>
      <c r="C30" s="29">
        <v>45646</v>
      </c>
      <c r="D30" t="s">
        <v>175</v>
      </c>
      <c r="E30" t="s">
        <v>88</v>
      </c>
      <c r="G30">
        <v>3</v>
      </c>
      <c r="H30">
        <v>2</v>
      </c>
      <c r="I30" t="s">
        <v>25</v>
      </c>
      <c r="J30" t="s">
        <v>43</v>
      </c>
      <c r="K30" t="s">
        <v>44</v>
      </c>
      <c r="L30" t="str">
        <f t="shared" si="0"/>
        <v>dicymbium.nigrum</v>
      </c>
      <c r="P30" s="47">
        <v>1</v>
      </c>
      <c r="T30" s="2">
        <f t="shared" si="1"/>
        <v>1</v>
      </c>
    </row>
    <row r="31" spans="1:20" x14ac:dyDescent="0.25">
      <c r="A31">
        <v>1102</v>
      </c>
      <c r="B31" s="29">
        <v>45084</v>
      </c>
      <c r="C31" s="29">
        <v>45646</v>
      </c>
      <c r="D31" t="s">
        <v>175</v>
      </c>
      <c r="E31" t="s">
        <v>88</v>
      </c>
      <c r="G31">
        <v>3</v>
      </c>
      <c r="H31">
        <v>2</v>
      </c>
      <c r="I31" t="s">
        <v>25</v>
      </c>
      <c r="J31" t="s">
        <v>33</v>
      </c>
      <c r="K31" t="s">
        <v>34</v>
      </c>
      <c r="L31" t="str">
        <f t="shared" si="0"/>
        <v>erigone.dentipalpis</v>
      </c>
      <c r="N31" s="45">
        <v>1</v>
      </c>
      <c r="T31" s="2">
        <f t="shared" si="1"/>
        <v>1</v>
      </c>
    </row>
    <row r="32" spans="1:20" x14ac:dyDescent="0.25">
      <c r="A32">
        <v>1102</v>
      </c>
      <c r="B32" s="29">
        <v>45084</v>
      </c>
      <c r="C32" s="29">
        <v>45646</v>
      </c>
      <c r="D32" t="s">
        <v>175</v>
      </c>
      <c r="E32" t="s">
        <v>88</v>
      </c>
      <c r="G32">
        <v>3</v>
      </c>
      <c r="H32">
        <v>2</v>
      </c>
      <c r="I32" t="s">
        <v>25</v>
      </c>
      <c r="J32" t="s">
        <v>35</v>
      </c>
      <c r="K32" t="s">
        <v>36</v>
      </c>
      <c r="L32" t="str">
        <f t="shared" si="0"/>
        <v>gongylidiellum.vivum</v>
      </c>
      <c r="N32" s="45">
        <v>2</v>
      </c>
      <c r="P32" s="47">
        <v>1</v>
      </c>
      <c r="T32" s="2">
        <f t="shared" si="1"/>
        <v>3</v>
      </c>
    </row>
    <row r="33" spans="1:20" x14ac:dyDescent="0.25">
      <c r="A33">
        <v>1102</v>
      </c>
      <c r="B33" s="29">
        <v>45084</v>
      </c>
      <c r="C33" s="29">
        <v>45646</v>
      </c>
      <c r="D33" t="s">
        <v>175</v>
      </c>
      <c r="E33" t="s">
        <v>88</v>
      </c>
      <c r="G33">
        <v>3</v>
      </c>
      <c r="H33">
        <v>2</v>
      </c>
      <c r="I33" t="s">
        <v>25</v>
      </c>
      <c r="J33" t="s">
        <v>58</v>
      </c>
      <c r="K33" t="s">
        <v>73</v>
      </c>
      <c r="L33" t="str">
        <f t="shared" si="0"/>
        <v>palliduphantes.ericaeus</v>
      </c>
      <c r="N33" s="45">
        <v>1</v>
      </c>
      <c r="T33" s="2">
        <f t="shared" si="1"/>
        <v>1</v>
      </c>
    </row>
    <row r="34" spans="1:20" x14ac:dyDescent="0.25">
      <c r="A34">
        <v>1102</v>
      </c>
      <c r="B34" s="29">
        <v>45084</v>
      </c>
      <c r="C34" s="29">
        <v>45646</v>
      </c>
      <c r="D34" t="s">
        <v>175</v>
      </c>
      <c r="E34" t="s">
        <v>88</v>
      </c>
      <c r="F34" t="s">
        <v>517</v>
      </c>
      <c r="G34">
        <v>3</v>
      </c>
      <c r="H34">
        <v>2</v>
      </c>
      <c r="I34" t="s">
        <v>49</v>
      </c>
      <c r="J34" t="s">
        <v>49</v>
      </c>
      <c r="K34" t="s">
        <v>16</v>
      </c>
      <c r="L34" t="str">
        <f t="shared" si="0"/>
        <v>immature.immature</v>
      </c>
      <c r="R34" s="49">
        <v>2</v>
      </c>
      <c r="T34" s="2">
        <f t="shared" si="1"/>
        <v>2</v>
      </c>
    </row>
    <row r="35" spans="1:20" x14ac:dyDescent="0.25">
      <c r="A35">
        <v>1105</v>
      </c>
      <c r="B35" s="29">
        <v>45084</v>
      </c>
      <c r="C35" s="29">
        <v>45646</v>
      </c>
      <c r="D35" t="s">
        <v>175</v>
      </c>
      <c r="E35" t="s">
        <v>88</v>
      </c>
      <c r="F35" t="s">
        <v>517</v>
      </c>
      <c r="G35">
        <v>4</v>
      </c>
      <c r="H35">
        <v>2</v>
      </c>
      <c r="I35" t="s">
        <v>108</v>
      </c>
      <c r="J35" t="s">
        <v>109</v>
      </c>
      <c r="K35" t="s">
        <v>110</v>
      </c>
      <c r="L35" t="str">
        <f t="shared" si="0"/>
        <v>xysticus.cristatus</v>
      </c>
      <c r="N35" s="45">
        <v>1</v>
      </c>
      <c r="T35" s="2">
        <f t="shared" si="1"/>
        <v>1</v>
      </c>
    </row>
    <row r="36" spans="1:20" x14ac:dyDescent="0.25">
      <c r="A36">
        <v>1105</v>
      </c>
      <c r="B36" s="29">
        <v>45084</v>
      </c>
      <c r="C36" s="29">
        <v>45646</v>
      </c>
      <c r="D36" t="s">
        <v>175</v>
      </c>
      <c r="E36" t="s">
        <v>88</v>
      </c>
      <c r="F36" t="s">
        <v>517</v>
      </c>
      <c r="G36">
        <v>4</v>
      </c>
      <c r="H36">
        <v>2</v>
      </c>
      <c r="I36" t="s">
        <v>21</v>
      </c>
      <c r="J36" t="s">
        <v>22</v>
      </c>
      <c r="K36" t="s">
        <v>24</v>
      </c>
      <c r="L36" t="str">
        <f t="shared" si="0"/>
        <v>pardosa.palustris</v>
      </c>
      <c r="N36" s="45">
        <v>24</v>
      </c>
      <c r="P36" s="47">
        <v>9</v>
      </c>
      <c r="T36" s="2">
        <f t="shared" si="1"/>
        <v>33</v>
      </c>
    </row>
    <row r="37" spans="1:20" x14ac:dyDescent="0.25">
      <c r="A37">
        <v>1105</v>
      </c>
      <c r="B37" s="29">
        <v>45084</v>
      </c>
      <c r="C37" s="29">
        <v>45646</v>
      </c>
      <c r="D37" t="s">
        <v>175</v>
      </c>
      <c r="E37" t="s">
        <v>88</v>
      </c>
      <c r="F37" t="s">
        <v>517</v>
      </c>
      <c r="G37">
        <v>4</v>
      </c>
      <c r="H37">
        <v>2</v>
      </c>
      <c r="I37" t="s">
        <v>21</v>
      </c>
      <c r="J37" t="s">
        <v>22</v>
      </c>
      <c r="K37" t="s">
        <v>76</v>
      </c>
      <c r="L37" t="str">
        <f t="shared" si="0"/>
        <v>pardosa.amentata</v>
      </c>
      <c r="N37" s="45">
        <v>2</v>
      </c>
      <c r="P37" s="47">
        <v>3</v>
      </c>
      <c r="T37" s="2">
        <f t="shared" si="1"/>
        <v>5</v>
      </c>
    </row>
    <row r="38" spans="1:20" x14ac:dyDescent="0.25">
      <c r="A38">
        <v>1105</v>
      </c>
      <c r="B38" s="29">
        <v>45084</v>
      </c>
      <c r="C38" s="29">
        <v>45646</v>
      </c>
      <c r="D38" t="s">
        <v>175</v>
      </c>
      <c r="E38" t="s">
        <v>88</v>
      </c>
      <c r="F38" t="s">
        <v>517</v>
      </c>
      <c r="G38">
        <v>4</v>
      </c>
      <c r="H38">
        <v>2</v>
      </c>
      <c r="I38" t="s">
        <v>21</v>
      </c>
      <c r="J38" t="s">
        <v>22</v>
      </c>
      <c r="K38" t="s">
        <v>23</v>
      </c>
      <c r="L38" t="str">
        <f t="shared" si="0"/>
        <v>pardosa.pullata</v>
      </c>
      <c r="N38" s="45">
        <v>1</v>
      </c>
      <c r="P38" s="47">
        <v>1</v>
      </c>
      <c r="T38" s="2">
        <f t="shared" si="1"/>
        <v>2</v>
      </c>
    </row>
    <row r="39" spans="1:20" x14ac:dyDescent="0.25">
      <c r="A39">
        <v>1105</v>
      </c>
      <c r="B39" s="29">
        <v>45084</v>
      </c>
      <c r="C39" s="29">
        <v>45646</v>
      </c>
      <c r="D39" t="s">
        <v>175</v>
      </c>
      <c r="E39" t="s">
        <v>88</v>
      </c>
      <c r="F39" t="s">
        <v>517</v>
      </c>
      <c r="G39">
        <v>4</v>
      </c>
      <c r="H39">
        <v>2</v>
      </c>
      <c r="I39" t="s">
        <v>25</v>
      </c>
      <c r="J39" t="s">
        <v>26</v>
      </c>
      <c r="K39" t="s">
        <v>37</v>
      </c>
      <c r="L39" t="str">
        <f t="shared" si="0"/>
        <v>oedothorax.retusus</v>
      </c>
      <c r="N39" s="45">
        <v>2</v>
      </c>
      <c r="T39" s="2">
        <f t="shared" ref="T39" si="2">N39+P39+R39</f>
        <v>2</v>
      </c>
    </row>
    <row r="40" spans="1:20" x14ac:dyDescent="0.25">
      <c r="A40">
        <v>1105</v>
      </c>
      <c r="B40" s="29">
        <v>45084</v>
      </c>
      <c r="C40" s="29">
        <v>45646</v>
      </c>
      <c r="D40" t="s">
        <v>175</v>
      </c>
      <c r="E40" t="s">
        <v>88</v>
      </c>
      <c r="F40" t="s">
        <v>517</v>
      </c>
      <c r="G40">
        <v>4</v>
      </c>
      <c r="H40">
        <v>2</v>
      </c>
      <c r="I40" t="s">
        <v>25</v>
      </c>
      <c r="J40" t="s">
        <v>38</v>
      </c>
      <c r="K40" t="s">
        <v>39</v>
      </c>
      <c r="L40" t="str">
        <f t="shared" ref="L40:L105" si="3">LOWER(J40&amp;"."&amp;K40)</f>
        <v>bathyphantes.gracilis</v>
      </c>
      <c r="P40" s="47">
        <v>2</v>
      </c>
      <c r="T40" s="2">
        <f>N40+P40+R40</f>
        <v>2</v>
      </c>
    </row>
    <row r="41" spans="1:20" x14ac:dyDescent="0.25">
      <c r="A41">
        <v>1105</v>
      </c>
      <c r="B41" s="29">
        <v>45084</v>
      </c>
      <c r="C41" s="29">
        <v>45646</v>
      </c>
      <c r="D41" t="s">
        <v>175</v>
      </c>
      <c r="E41" t="s">
        <v>88</v>
      </c>
      <c r="F41" t="s">
        <v>517</v>
      </c>
      <c r="G41">
        <v>4</v>
      </c>
      <c r="H41">
        <v>2</v>
      </c>
      <c r="I41" t="s">
        <v>25</v>
      </c>
      <c r="J41" t="s">
        <v>124</v>
      </c>
      <c r="K41" t="s">
        <v>125</v>
      </c>
      <c r="L41" t="str">
        <f t="shared" si="3"/>
        <v>dismodicus.bifrons</v>
      </c>
      <c r="N41" s="45">
        <v>1</v>
      </c>
      <c r="T41" s="2">
        <f t="shared" ref="T41:T106" si="4">N41+P41+R41</f>
        <v>1</v>
      </c>
    </row>
    <row r="42" spans="1:20" x14ac:dyDescent="0.25">
      <c r="A42">
        <v>1105</v>
      </c>
      <c r="B42" s="29">
        <v>45084</v>
      </c>
      <c r="C42" s="29">
        <v>45646</v>
      </c>
      <c r="D42" t="s">
        <v>175</v>
      </c>
      <c r="E42" t="s">
        <v>88</v>
      </c>
      <c r="F42" t="s">
        <v>517</v>
      </c>
      <c r="G42">
        <v>4</v>
      </c>
      <c r="H42">
        <v>2</v>
      </c>
      <c r="I42" t="s">
        <v>25</v>
      </c>
      <c r="J42" t="s">
        <v>31</v>
      </c>
      <c r="K42" t="s">
        <v>32</v>
      </c>
      <c r="L42" t="str">
        <f t="shared" si="3"/>
        <v>savignia.frontata</v>
      </c>
      <c r="N42" s="45">
        <v>1</v>
      </c>
      <c r="T42" s="2">
        <f t="shared" si="4"/>
        <v>1</v>
      </c>
    </row>
    <row r="43" spans="1:20" x14ac:dyDescent="0.25">
      <c r="A43">
        <v>1105</v>
      </c>
      <c r="B43" s="29">
        <v>45084</v>
      </c>
      <c r="C43" s="29">
        <v>45646</v>
      </c>
      <c r="D43" t="s">
        <v>175</v>
      </c>
      <c r="E43" t="s">
        <v>88</v>
      </c>
      <c r="F43" t="s">
        <v>517</v>
      </c>
      <c r="G43">
        <v>4</v>
      </c>
      <c r="H43">
        <v>2</v>
      </c>
      <c r="I43" t="s">
        <v>49</v>
      </c>
      <c r="J43" t="s">
        <v>49</v>
      </c>
      <c r="K43" t="s">
        <v>16</v>
      </c>
      <c r="L43" t="str">
        <f t="shared" si="3"/>
        <v>immature.immature</v>
      </c>
      <c r="R43" s="49">
        <v>1</v>
      </c>
      <c r="T43" s="2">
        <f t="shared" si="4"/>
        <v>1</v>
      </c>
    </row>
    <row r="44" spans="1:20" x14ac:dyDescent="0.25">
      <c r="A44">
        <v>1105</v>
      </c>
      <c r="B44" s="29">
        <v>45084</v>
      </c>
      <c r="C44" s="29">
        <v>45646</v>
      </c>
      <c r="D44" t="s">
        <v>175</v>
      </c>
      <c r="E44" t="s">
        <v>88</v>
      </c>
      <c r="F44" t="s">
        <v>517</v>
      </c>
      <c r="G44">
        <v>4</v>
      </c>
      <c r="H44">
        <v>2</v>
      </c>
      <c r="I44" t="s">
        <v>28</v>
      </c>
      <c r="J44" t="s">
        <v>29</v>
      </c>
      <c r="K44" t="s">
        <v>30</v>
      </c>
      <c r="L44" t="str">
        <f t="shared" si="3"/>
        <v>pachygnatha.degeeri</v>
      </c>
      <c r="N44" s="45">
        <v>1</v>
      </c>
      <c r="P44" s="47">
        <v>1</v>
      </c>
      <c r="T44" s="2">
        <f t="shared" si="4"/>
        <v>2</v>
      </c>
    </row>
    <row r="45" spans="1:20" x14ac:dyDescent="0.25">
      <c r="A45">
        <v>1105</v>
      </c>
      <c r="B45" s="29">
        <v>45084</v>
      </c>
      <c r="C45" s="29">
        <v>45646</v>
      </c>
      <c r="D45" t="s">
        <v>175</v>
      </c>
      <c r="E45" t="s">
        <v>88</v>
      </c>
      <c r="F45" t="s">
        <v>517</v>
      </c>
      <c r="G45">
        <v>4</v>
      </c>
      <c r="H45">
        <v>2</v>
      </c>
      <c r="I45" t="s">
        <v>25</v>
      </c>
      <c r="J45" t="s">
        <v>45</v>
      </c>
      <c r="K45" t="s">
        <v>46</v>
      </c>
      <c r="L45" t="str">
        <f t="shared" si="3"/>
        <v>tenuiphantes.tenuis</v>
      </c>
      <c r="P45" s="47">
        <v>1</v>
      </c>
      <c r="T45" s="2">
        <f t="shared" si="4"/>
        <v>1</v>
      </c>
    </row>
    <row r="46" spans="1:20" x14ac:dyDescent="0.25">
      <c r="A46">
        <v>1108</v>
      </c>
      <c r="B46" s="29">
        <v>45084</v>
      </c>
      <c r="C46" s="29">
        <v>45646</v>
      </c>
      <c r="D46" t="s">
        <v>175</v>
      </c>
      <c r="E46" t="s">
        <v>88</v>
      </c>
      <c r="F46" t="s">
        <v>517</v>
      </c>
      <c r="G46">
        <v>5</v>
      </c>
      <c r="H46">
        <v>2</v>
      </c>
      <c r="I46" t="s">
        <v>108</v>
      </c>
      <c r="J46" t="s">
        <v>109</v>
      </c>
      <c r="K46" t="s">
        <v>110</v>
      </c>
      <c r="L46" t="str">
        <f t="shared" si="3"/>
        <v>xysticus.cristatus</v>
      </c>
      <c r="N46" s="45">
        <v>3</v>
      </c>
      <c r="P46" s="47">
        <v>1</v>
      </c>
      <c r="T46" s="2">
        <f t="shared" si="4"/>
        <v>4</v>
      </c>
    </row>
    <row r="47" spans="1:20" x14ac:dyDescent="0.25">
      <c r="A47">
        <v>1108</v>
      </c>
      <c r="B47" s="29">
        <v>45084</v>
      </c>
      <c r="C47" s="29">
        <v>45646</v>
      </c>
      <c r="D47" t="s">
        <v>175</v>
      </c>
      <c r="E47" t="s">
        <v>88</v>
      </c>
      <c r="F47" t="s">
        <v>517</v>
      </c>
      <c r="G47">
        <v>5</v>
      </c>
      <c r="H47">
        <v>2</v>
      </c>
      <c r="I47" t="s">
        <v>21</v>
      </c>
      <c r="J47" t="s">
        <v>22</v>
      </c>
      <c r="K47" t="s">
        <v>76</v>
      </c>
      <c r="L47" t="str">
        <f t="shared" si="3"/>
        <v>pardosa.amentata</v>
      </c>
      <c r="N47" s="45">
        <v>3</v>
      </c>
      <c r="T47" s="2">
        <f t="shared" si="4"/>
        <v>3</v>
      </c>
    </row>
    <row r="48" spans="1:20" x14ac:dyDescent="0.25">
      <c r="A48">
        <v>1108</v>
      </c>
      <c r="B48" s="29">
        <v>45084</v>
      </c>
      <c r="C48" s="29">
        <v>45646</v>
      </c>
      <c r="D48" t="s">
        <v>175</v>
      </c>
      <c r="E48" t="s">
        <v>88</v>
      </c>
      <c r="F48" t="s">
        <v>517</v>
      </c>
      <c r="G48">
        <v>5</v>
      </c>
      <c r="H48">
        <v>2</v>
      </c>
      <c r="I48" t="s">
        <v>21</v>
      </c>
      <c r="J48" t="s">
        <v>22</v>
      </c>
      <c r="K48" t="s">
        <v>24</v>
      </c>
      <c r="L48" t="str">
        <f t="shared" si="3"/>
        <v>pardosa.palustris</v>
      </c>
      <c r="N48" s="45">
        <v>35</v>
      </c>
      <c r="P48" s="47">
        <v>1</v>
      </c>
      <c r="T48" s="2">
        <f t="shared" si="4"/>
        <v>36</v>
      </c>
    </row>
    <row r="49" spans="1:20" x14ac:dyDescent="0.25">
      <c r="A49">
        <v>1108</v>
      </c>
      <c r="B49" s="29">
        <v>45084</v>
      </c>
      <c r="C49" s="29">
        <v>45646</v>
      </c>
      <c r="D49" t="s">
        <v>175</v>
      </c>
      <c r="E49" t="s">
        <v>88</v>
      </c>
      <c r="F49" t="s">
        <v>517</v>
      </c>
      <c r="G49">
        <v>5</v>
      </c>
      <c r="H49">
        <v>2</v>
      </c>
      <c r="I49" t="s">
        <v>21</v>
      </c>
      <c r="J49" t="s">
        <v>22</v>
      </c>
      <c r="K49" t="s">
        <v>23</v>
      </c>
      <c r="L49" t="str">
        <f t="shared" si="3"/>
        <v>pardosa.pullata</v>
      </c>
      <c r="N49" s="45">
        <v>1</v>
      </c>
      <c r="P49" s="47">
        <v>1</v>
      </c>
      <c r="T49" s="2">
        <f t="shared" si="4"/>
        <v>2</v>
      </c>
    </row>
    <row r="50" spans="1:20" x14ac:dyDescent="0.25">
      <c r="A50">
        <v>1108</v>
      </c>
      <c r="B50" s="29">
        <v>45084</v>
      </c>
      <c r="C50" s="29">
        <v>45646</v>
      </c>
      <c r="D50" t="s">
        <v>175</v>
      </c>
      <c r="E50" t="s">
        <v>88</v>
      </c>
      <c r="F50" t="s">
        <v>517</v>
      </c>
      <c r="G50">
        <v>5</v>
      </c>
      <c r="H50">
        <v>2</v>
      </c>
      <c r="I50" t="s">
        <v>28</v>
      </c>
      <c r="J50" t="s">
        <v>29</v>
      </c>
      <c r="K50" t="s">
        <v>30</v>
      </c>
      <c r="L50" t="str">
        <f t="shared" si="3"/>
        <v>pachygnatha.degeeri</v>
      </c>
      <c r="N50" s="45">
        <v>2</v>
      </c>
      <c r="P50" s="47">
        <v>2</v>
      </c>
      <c r="T50" s="2">
        <f t="shared" si="4"/>
        <v>4</v>
      </c>
    </row>
    <row r="51" spans="1:20" x14ac:dyDescent="0.25">
      <c r="A51">
        <v>1108</v>
      </c>
      <c r="B51" s="29">
        <v>45084</v>
      </c>
      <c r="C51" s="29">
        <v>45646</v>
      </c>
      <c r="D51" t="s">
        <v>175</v>
      </c>
      <c r="E51" t="s">
        <v>88</v>
      </c>
      <c r="F51" t="s">
        <v>517</v>
      </c>
      <c r="G51">
        <v>5</v>
      </c>
      <c r="H51">
        <v>2</v>
      </c>
      <c r="I51" t="s">
        <v>25</v>
      </c>
      <c r="J51" t="s">
        <v>124</v>
      </c>
      <c r="K51" t="s">
        <v>125</v>
      </c>
      <c r="L51" t="str">
        <f t="shared" si="3"/>
        <v>dismodicus.bifrons</v>
      </c>
      <c r="P51" s="47">
        <v>1</v>
      </c>
      <c r="T51" s="2">
        <f t="shared" si="4"/>
        <v>1</v>
      </c>
    </row>
    <row r="52" spans="1:20" x14ac:dyDescent="0.25">
      <c r="A52">
        <v>1108</v>
      </c>
      <c r="B52" s="29">
        <v>45084</v>
      </c>
      <c r="C52" s="29">
        <v>45646</v>
      </c>
      <c r="D52" t="s">
        <v>175</v>
      </c>
      <c r="E52" t="s">
        <v>88</v>
      </c>
      <c r="F52" t="s">
        <v>517</v>
      </c>
      <c r="G52">
        <v>5</v>
      </c>
      <c r="H52">
        <v>2</v>
      </c>
      <c r="I52" t="s">
        <v>25</v>
      </c>
      <c r="J52" t="s">
        <v>26</v>
      </c>
      <c r="K52" t="s">
        <v>37</v>
      </c>
      <c r="L52" t="str">
        <f t="shared" si="3"/>
        <v>oedothorax.retusus</v>
      </c>
      <c r="N52" s="45">
        <v>1</v>
      </c>
      <c r="T52" s="2">
        <f t="shared" si="4"/>
        <v>1</v>
      </c>
    </row>
    <row r="53" spans="1:20" x14ac:dyDescent="0.25">
      <c r="A53">
        <v>1108</v>
      </c>
      <c r="B53" s="29">
        <v>45084</v>
      </c>
      <c r="C53" s="29">
        <v>45646</v>
      </c>
      <c r="D53" t="s">
        <v>175</v>
      </c>
      <c r="E53" t="s">
        <v>88</v>
      </c>
      <c r="F53" t="s">
        <v>517</v>
      </c>
      <c r="G53">
        <v>5</v>
      </c>
      <c r="H53">
        <v>2</v>
      </c>
      <c r="I53" t="s">
        <v>25</v>
      </c>
      <c r="J53" t="s">
        <v>31</v>
      </c>
      <c r="K53" t="s">
        <v>32</v>
      </c>
      <c r="L53" t="str">
        <f t="shared" si="3"/>
        <v>savignia.frontata</v>
      </c>
      <c r="N53" s="45">
        <v>1</v>
      </c>
      <c r="P53" s="47">
        <v>2</v>
      </c>
      <c r="T53" s="2">
        <f t="shared" si="4"/>
        <v>3</v>
      </c>
    </row>
    <row r="54" spans="1:20" x14ac:dyDescent="0.25">
      <c r="A54">
        <v>1108</v>
      </c>
      <c r="B54" s="29">
        <v>45084</v>
      </c>
      <c r="C54" s="29">
        <v>45646</v>
      </c>
      <c r="D54" t="s">
        <v>175</v>
      </c>
      <c r="E54" t="s">
        <v>88</v>
      </c>
      <c r="F54" t="s">
        <v>517</v>
      </c>
      <c r="G54">
        <v>5</v>
      </c>
      <c r="H54">
        <v>2</v>
      </c>
      <c r="I54" t="s">
        <v>25</v>
      </c>
      <c r="J54" t="s">
        <v>38</v>
      </c>
      <c r="K54" t="s">
        <v>39</v>
      </c>
      <c r="L54" t="str">
        <f t="shared" si="3"/>
        <v>bathyphantes.gracilis</v>
      </c>
      <c r="P54" s="47">
        <v>1</v>
      </c>
      <c r="T54" s="2">
        <f t="shared" si="4"/>
        <v>1</v>
      </c>
    </row>
    <row r="55" spans="1:20" x14ac:dyDescent="0.25">
      <c r="A55">
        <v>1108</v>
      </c>
      <c r="B55" s="29">
        <v>45084</v>
      </c>
      <c r="C55" s="29">
        <v>45646</v>
      </c>
      <c r="D55" t="s">
        <v>175</v>
      </c>
      <c r="E55" t="s">
        <v>88</v>
      </c>
      <c r="F55" t="s">
        <v>517</v>
      </c>
      <c r="G55">
        <v>5</v>
      </c>
      <c r="H55">
        <v>2</v>
      </c>
      <c r="I55" t="s">
        <v>25</v>
      </c>
      <c r="J55" t="s">
        <v>35</v>
      </c>
      <c r="K55" t="s">
        <v>36</v>
      </c>
      <c r="L55" t="str">
        <f t="shared" si="3"/>
        <v>gongylidiellum.vivum</v>
      </c>
      <c r="N55" s="45">
        <v>5</v>
      </c>
      <c r="T55" s="2">
        <f t="shared" si="4"/>
        <v>5</v>
      </c>
    </row>
    <row r="56" spans="1:20" x14ac:dyDescent="0.25">
      <c r="A56">
        <v>1108</v>
      </c>
      <c r="B56" s="29">
        <v>45084</v>
      </c>
      <c r="C56" s="29">
        <v>45646</v>
      </c>
      <c r="D56" t="s">
        <v>175</v>
      </c>
      <c r="E56" t="s">
        <v>88</v>
      </c>
      <c r="F56" t="s">
        <v>517</v>
      </c>
      <c r="G56">
        <v>5</v>
      </c>
      <c r="H56">
        <v>2</v>
      </c>
      <c r="I56" t="s">
        <v>49</v>
      </c>
      <c r="J56" t="s">
        <v>49</v>
      </c>
      <c r="K56" t="s">
        <v>16</v>
      </c>
      <c r="L56" t="str">
        <f t="shared" si="3"/>
        <v>immature.immature</v>
      </c>
      <c r="R56" s="49">
        <v>4</v>
      </c>
      <c r="T56" s="2">
        <f t="shared" si="4"/>
        <v>4</v>
      </c>
    </row>
    <row r="57" spans="1:20" x14ac:dyDescent="0.25">
      <c r="A57">
        <v>1276</v>
      </c>
      <c r="B57" s="29">
        <v>45084</v>
      </c>
      <c r="C57" s="29">
        <v>45674</v>
      </c>
      <c r="D57" t="s">
        <v>518</v>
      </c>
      <c r="E57" t="s">
        <v>115</v>
      </c>
      <c r="F57" t="s">
        <v>517</v>
      </c>
      <c r="G57">
        <v>1</v>
      </c>
      <c r="H57">
        <v>2</v>
      </c>
      <c r="I57" t="s">
        <v>21</v>
      </c>
      <c r="J57" t="s">
        <v>22</v>
      </c>
      <c r="K57" t="s">
        <v>76</v>
      </c>
      <c r="L57" t="str">
        <f t="shared" si="3"/>
        <v>pardosa.amentata</v>
      </c>
      <c r="N57" s="45">
        <v>3</v>
      </c>
      <c r="P57" s="47">
        <v>1</v>
      </c>
      <c r="T57" s="2">
        <f t="shared" si="4"/>
        <v>4</v>
      </c>
    </row>
    <row r="58" spans="1:20" x14ac:dyDescent="0.25">
      <c r="A58">
        <v>1276</v>
      </c>
      <c r="B58" s="29">
        <v>45084</v>
      </c>
      <c r="C58" s="29">
        <v>45674</v>
      </c>
      <c r="D58" t="s">
        <v>518</v>
      </c>
      <c r="E58" t="s">
        <v>115</v>
      </c>
      <c r="F58" t="s">
        <v>517</v>
      </c>
      <c r="G58">
        <v>1</v>
      </c>
      <c r="H58">
        <v>2</v>
      </c>
      <c r="I58" t="s">
        <v>21</v>
      </c>
      <c r="J58" t="s">
        <v>22</v>
      </c>
      <c r="K58" t="s">
        <v>95</v>
      </c>
      <c r="L58" t="str">
        <f t="shared" si="3"/>
        <v>pardosa.nigriceps</v>
      </c>
      <c r="N58" s="45">
        <v>1</v>
      </c>
      <c r="T58" s="2">
        <f t="shared" si="4"/>
        <v>1</v>
      </c>
    </row>
    <row r="59" spans="1:20" x14ac:dyDescent="0.25">
      <c r="A59">
        <v>1276</v>
      </c>
      <c r="B59" s="29">
        <v>45084</v>
      </c>
      <c r="C59" s="29">
        <v>45674</v>
      </c>
      <c r="D59" t="s">
        <v>518</v>
      </c>
      <c r="E59" t="s">
        <v>115</v>
      </c>
      <c r="F59" t="s">
        <v>517</v>
      </c>
      <c r="G59">
        <v>1</v>
      </c>
      <c r="H59">
        <v>2</v>
      </c>
      <c r="I59" t="s">
        <v>21</v>
      </c>
      <c r="J59" t="s">
        <v>22</v>
      </c>
      <c r="K59" t="s">
        <v>23</v>
      </c>
      <c r="L59" t="str">
        <f t="shared" si="3"/>
        <v>pardosa.pullata</v>
      </c>
      <c r="N59" s="45">
        <v>3</v>
      </c>
      <c r="T59" s="2">
        <f t="shared" si="4"/>
        <v>3</v>
      </c>
    </row>
    <row r="60" spans="1:20" x14ac:dyDescent="0.25">
      <c r="A60">
        <v>1276</v>
      </c>
      <c r="B60" s="29">
        <v>45084</v>
      </c>
      <c r="C60" s="29">
        <v>45674</v>
      </c>
      <c r="D60" t="s">
        <v>518</v>
      </c>
      <c r="E60" t="s">
        <v>115</v>
      </c>
      <c r="F60" t="s">
        <v>517</v>
      </c>
      <c r="G60">
        <v>1</v>
      </c>
      <c r="H60">
        <v>2</v>
      </c>
      <c r="I60" t="s">
        <v>21</v>
      </c>
      <c r="J60" t="s">
        <v>22</v>
      </c>
      <c r="K60" t="s">
        <v>24</v>
      </c>
      <c r="L60" t="str">
        <f t="shared" si="3"/>
        <v>pardosa.palustris</v>
      </c>
      <c r="N60" s="45">
        <v>1</v>
      </c>
      <c r="P60" s="47">
        <v>1</v>
      </c>
      <c r="T60" s="2">
        <f t="shared" si="4"/>
        <v>2</v>
      </c>
    </row>
    <row r="61" spans="1:20" x14ac:dyDescent="0.25">
      <c r="A61">
        <v>1276</v>
      </c>
      <c r="B61" s="29">
        <v>45084</v>
      </c>
      <c r="C61" s="29">
        <v>45674</v>
      </c>
      <c r="D61" t="s">
        <v>518</v>
      </c>
      <c r="E61" t="s">
        <v>115</v>
      </c>
      <c r="F61" t="s">
        <v>517</v>
      </c>
      <c r="G61">
        <v>1</v>
      </c>
      <c r="H61">
        <v>2</v>
      </c>
      <c r="I61" t="s">
        <v>21</v>
      </c>
      <c r="J61" t="s">
        <v>71</v>
      </c>
      <c r="K61" t="s">
        <v>72</v>
      </c>
      <c r="L61" t="str">
        <f t="shared" si="3"/>
        <v>pirata.piraticus</v>
      </c>
      <c r="N61" s="45">
        <v>1</v>
      </c>
    </row>
    <row r="62" spans="1:20" x14ac:dyDescent="0.25">
      <c r="A62">
        <v>1276</v>
      </c>
      <c r="B62" s="29">
        <v>45084</v>
      </c>
      <c r="C62" s="29">
        <v>45674</v>
      </c>
      <c r="D62" t="s">
        <v>518</v>
      </c>
      <c r="E62" t="s">
        <v>115</v>
      </c>
      <c r="F62" t="s">
        <v>517</v>
      </c>
      <c r="G62">
        <v>1</v>
      </c>
      <c r="H62">
        <v>2</v>
      </c>
      <c r="I62" t="s">
        <v>25</v>
      </c>
      <c r="J62" t="s">
        <v>26</v>
      </c>
      <c r="K62" t="s">
        <v>37</v>
      </c>
      <c r="L62" t="str">
        <f t="shared" si="3"/>
        <v>oedothorax.retusus</v>
      </c>
      <c r="P62" s="47">
        <v>1</v>
      </c>
      <c r="T62" s="2">
        <f t="shared" si="4"/>
        <v>1</v>
      </c>
    </row>
    <row r="63" spans="1:20" x14ac:dyDescent="0.25">
      <c r="A63">
        <v>1276</v>
      </c>
      <c r="B63" s="29">
        <v>45084</v>
      </c>
      <c r="C63" s="29">
        <v>45674</v>
      </c>
      <c r="D63" t="s">
        <v>518</v>
      </c>
      <c r="E63" t="s">
        <v>115</v>
      </c>
      <c r="F63" t="s">
        <v>517</v>
      </c>
      <c r="G63">
        <v>1</v>
      </c>
      <c r="H63">
        <v>2</v>
      </c>
      <c r="I63" t="s">
        <v>25</v>
      </c>
      <c r="J63" t="s">
        <v>35</v>
      </c>
      <c r="K63" t="s">
        <v>36</v>
      </c>
      <c r="L63" t="str">
        <f t="shared" si="3"/>
        <v>gongylidiellum.vivum</v>
      </c>
      <c r="N63" s="45">
        <v>3</v>
      </c>
      <c r="P63" s="47">
        <v>1</v>
      </c>
      <c r="T63" s="2">
        <f t="shared" si="4"/>
        <v>4</v>
      </c>
    </row>
    <row r="64" spans="1:20" x14ac:dyDescent="0.25">
      <c r="A64">
        <v>1276</v>
      </c>
      <c r="B64" s="29">
        <v>45084</v>
      </c>
      <c r="C64" s="29">
        <v>45674</v>
      </c>
      <c r="D64" t="s">
        <v>518</v>
      </c>
      <c r="E64" t="s">
        <v>115</v>
      </c>
      <c r="F64" t="s">
        <v>517</v>
      </c>
      <c r="G64">
        <v>1</v>
      </c>
      <c r="H64">
        <v>2</v>
      </c>
      <c r="I64" t="s">
        <v>25</v>
      </c>
      <c r="J64" t="s">
        <v>43</v>
      </c>
      <c r="K64" t="s">
        <v>44</v>
      </c>
      <c r="L64" t="str">
        <f t="shared" si="3"/>
        <v>dicymbium.nigrum</v>
      </c>
      <c r="P64" s="47">
        <v>2</v>
      </c>
      <c r="T64" s="2">
        <f t="shared" si="4"/>
        <v>2</v>
      </c>
    </row>
    <row r="65" spans="1:20" x14ac:dyDescent="0.25">
      <c r="A65">
        <v>1276</v>
      </c>
      <c r="B65" s="29">
        <v>45084</v>
      </c>
      <c r="C65" s="29">
        <v>45674</v>
      </c>
      <c r="D65" t="s">
        <v>518</v>
      </c>
      <c r="E65" t="s">
        <v>115</v>
      </c>
      <c r="F65" t="s">
        <v>517</v>
      </c>
      <c r="G65">
        <v>1</v>
      </c>
      <c r="H65">
        <v>2</v>
      </c>
      <c r="I65" t="s">
        <v>25</v>
      </c>
      <c r="J65" t="s">
        <v>31</v>
      </c>
      <c r="K65" t="s">
        <v>32</v>
      </c>
      <c r="L65" t="str">
        <f t="shared" si="3"/>
        <v>savignia.frontata</v>
      </c>
      <c r="N65" s="45">
        <v>1</v>
      </c>
      <c r="T65" s="2">
        <f t="shared" si="4"/>
        <v>1</v>
      </c>
    </row>
    <row r="66" spans="1:20" x14ac:dyDescent="0.25">
      <c r="A66">
        <v>1276</v>
      </c>
      <c r="B66" s="29">
        <v>45084</v>
      </c>
      <c r="C66" s="29">
        <v>45674</v>
      </c>
      <c r="D66" t="s">
        <v>518</v>
      </c>
      <c r="E66" t="s">
        <v>115</v>
      </c>
      <c r="F66" t="s">
        <v>517</v>
      </c>
      <c r="G66">
        <v>1</v>
      </c>
      <c r="H66">
        <v>2</v>
      </c>
      <c r="I66" t="s">
        <v>25</v>
      </c>
      <c r="J66" t="s">
        <v>58</v>
      </c>
      <c r="K66" t="s">
        <v>73</v>
      </c>
      <c r="L66" t="str">
        <f t="shared" si="3"/>
        <v>palliduphantes.ericaeus</v>
      </c>
      <c r="N66" s="45">
        <v>1</v>
      </c>
      <c r="T66" s="2">
        <f t="shared" si="4"/>
        <v>1</v>
      </c>
    </row>
    <row r="67" spans="1:20" x14ac:dyDescent="0.25">
      <c r="A67">
        <v>1276</v>
      </c>
      <c r="B67" s="29">
        <v>45084</v>
      </c>
      <c r="C67" s="29">
        <v>45674</v>
      </c>
      <c r="D67" t="s">
        <v>518</v>
      </c>
      <c r="E67" t="s">
        <v>115</v>
      </c>
      <c r="F67" t="s">
        <v>517</v>
      </c>
      <c r="G67">
        <v>1</v>
      </c>
      <c r="H67">
        <v>2</v>
      </c>
      <c r="I67" t="s">
        <v>49</v>
      </c>
      <c r="J67" t="s">
        <v>49</v>
      </c>
      <c r="K67" t="s">
        <v>16</v>
      </c>
      <c r="L67" t="str">
        <f t="shared" si="3"/>
        <v>immature.immature</v>
      </c>
      <c r="R67" s="49">
        <v>4</v>
      </c>
      <c r="T67" s="2">
        <f t="shared" si="4"/>
        <v>4</v>
      </c>
    </row>
    <row r="68" spans="1:20" x14ac:dyDescent="0.25">
      <c r="A68">
        <v>1279</v>
      </c>
      <c r="B68" s="29">
        <v>45084</v>
      </c>
      <c r="C68" s="29">
        <v>45674</v>
      </c>
      <c r="D68" t="s">
        <v>518</v>
      </c>
      <c r="E68" t="s">
        <v>115</v>
      </c>
      <c r="F68" t="s">
        <v>517</v>
      </c>
      <c r="G68">
        <v>2</v>
      </c>
      <c r="H68">
        <v>2</v>
      </c>
      <c r="I68" t="s">
        <v>89</v>
      </c>
      <c r="J68" t="s">
        <v>90</v>
      </c>
      <c r="K68" t="s">
        <v>91</v>
      </c>
      <c r="L68" t="str">
        <f t="shared" si="3"/>
        <v>clubiona.reclusa</v>
      </c>
      <c r="N68" s="45">
        <v>1</v>
      </c>
      <c r="P68" s="47">
        <v>1</v>
      </c>
      <c r="T68" s="2">
        <f t="shared" si="4"/>
        <v>2</v>
      </c>
    </row>
    <row r="69" spans="1:20" x14ac:dyDescent="0.25">
      <c r="A69">
        <v>1279</v>
      </c>
      <c r="B69" s="29">
        <v>45084</v>
      </c>
      <c r="C69" s="29">
        <v>45674</v>
      </c>
      <c r="D69" t="s">
        <v>518</v>
      </c>
      <c r="E69" t="s">
        <v>115</v>
      </c>
      <c r="F69" t="s">
        <v>517</v>
      </c>
      <c r="G69">
        <v>2</v>
      </c>
      <c r="H69">
        <v>2</v>
      </c>
      <c r="I69" t="s">
        <v>21</v>
      </c>
      <c r="J69" t="s">
        <v>22</v>
      </c>
      <c r="K69" t="s">
        <v>23</v>
      </c>
      <c r="L69" t="str">
        <f t="shared" si="3"/>
        <v>pardosa.pullata</v>
      </c>
      <c r="N69" s="45">
        <v>6</v>
      </c>
      <c r="T69" s="2">
        <f t="shared" si="4"/>
        <v>6</v>
      </c>
    </row>
    <row r="70" spans="1:20" x14ac:dyDescent="0.25">
      <c r="A70">
        <v>1279</v>
      </c>
      <c r="B70" s="29">
        <v>45084</v>
      </c>
      <c r="C70" s="29">
        <v>45674</v>
      </c>
      <c r="D70" t="s">
        <v>518</v>
      </c>
      <c r="E70" t="s">
        <v>115</v>
      </c>
      <c r="F70" t="s">
        <v>517</v>
      </c>
      <c r="G70">
        <v>2</v>
      </c>
      <c r="H70">
        <v>2</v>
      </c>
      <c r="I70" t="s">
        <v>21</v>
      </c>
      <c r="J70" t="s">
        <v>22</v>
      </c>
      <c r="K70" t="s">
        <v>76</v>
      </c>
      <c r="L70" t="str">
        <f t="shared" si="3"/>
        <v>pardosa.amentata</v>
      </c>
      <c r="N70" s="45">
        <v>4</v>
      </c>
      <c r="T70" s="2">
        <f t="shared" si="4"/>
        <v>4</v>
      </c>
    </row>
    <row r="71" spans="1:20" x14ac:dyDescent="0.25">
      <c r="A71">
        <v>1279</v>
      </c>
      <c r="B71" s="29">
        <v>45084</v>
      </c>
      <c r="C71" s="29">
        <v>45674</v>
      </c>
      <c r="D71" t="s">
        <v>518</v>
      </c>
      <c r="E71" t="s">
        <v>115</v>
      </c>
      <c r="F71" t="s">
        <v>517</v>
      </c>
      <c r="G71">
        <v>2</v>
      </c>
      <c r="H71">
        <v>2</v>
      </c>
      <c r="I71" t="s">
        <v>25</v>
      </c>
      <c r="J71" t="s">
        <v>43</v>
      </c>
      <c r="K71" t="s">
        <v>44</v>
      </c>
      <c r="L71" t="str">
        <f t="shared" si="3"/>
        <v>dicymbium.nigrum</v>
      </c>
      <c r="P71" s="47">
        <v>1</v>
      </c>
      <c r="T71" s="2">
        <f t="shared" si="4"/>
        <v>1</v>
      </c>
    </row>
    <row r="72" spans="1:20" x14ac:dyDescent="0.25">
      <c r="A72">
        <v>1279</v>
      </c>
      <c r="B72" s="29">
        <v>45084</v>
      </c>
      <c r="C72" s="29">
        <v>45674</v>
      </c>
      <c r="D72" t="s">
        <v>518</v>
      </c>
      <c r="E72" t="s">
        <v>115</v>
      </c>
      <c r="F72" t="s">
        <v>517</v>
      </c>
      <c r="G72">
        <v>2</v>
      </c>
      <c r="H72">
        <v>2</v>
      </c>
      <c r="I72" t="s">
        <v>49</v>
      </c>
      <c r="J72" t="s">
        <v>49</v>
      </c>
      <c r="K72" t="s">
        <v>16</v>
      </c>
      <c r="L72" t="str">
        <f t="shared" si="3"/>
        <v>immature.immature</v>
      </c>
      <c r="R72" s="49">
        <v>2</v>
      </c>
      <c r="T72" s="2">
        <f t="shared" si="4"/>
        <v>2</v>
      </c>
    </row>
    <row r="73" spans="1:20" x14ac:dyDescent="0.25">
      <c r="A73">
        <v>1279</v>
      </c>
      <c r="B73" s="29">
        <v>45084</v>
      </c>
      <c r="C73" s="29">
        <v>45674</v>
      </c>
      <c r="D73" t="s">
        <v>518</v>
      </c>
      <c r="E73" t="s">
        <v>115</v>
      </c>
      <c r="F73" t="s">
        <v>517</v>
      </c>
      <c r="G73">
        <v>2</v>
      </c>
      <c r="H73">
        <v>2</v>
      </c>
      <c r="I73" t="s">
        <v>25</v>
      </c>
      <c r="J73" t="s">
        <v>35</v>
      </c>
      <c r="K73" t="s">
        <v>36</v>
      </c>
      <c r="L73" t="str">
        <f t="shared" si="3"/>
        <v>gongylidiellum.vivum</v>
      </c>
      <c r="N73" s="45">
        <v>2</v>
      </c>
      <c r="T73" s="2">
        <f t="shared" si="4"/>
        <v>2</v>
      </c>
    </row>
    <row r="74" spans="1:20" x14ac:dyDescent="0.25">
      <c r="A74">
        <v>1282</v>
      </c>
      <c r="B74" s="29">
        <v>45084</v>
      </c>
      <c r="C74" s="29">
        <v>45674</v>
      </c>
      <c r="D74" t="s">
        <v>518</v>
      </c>
      <c r="E74" t="s">
        <v>115</v>
      </c>
      <c r="F74" t="s">
        <v>517</v>
      </c>
      <c r="G74">
        <v>3</v>
      </c>
      <c r="H74">
        <v>2</v>
      </c>
      <c r="I74" t="s">
        <v>21</v>
      </c>
      <c r="J74" t="s">
        <v>22</v>
      </c>
      <c r="K74" t="s">
        <v>23</v>
      </c>
      <c r="L74" t="str">
        <f t="shared" si="3"/>
        <v>pardosa.pullata</v>
      </c>
      <c r="N74" s="45">
        <v>3</v>
      </c>
      <c r="T74" s="2">
        <f t="shared" si="4"/>
        <v>3</v>
      </c>
    </row>
    <row r="75" spans="1:20" x14ac:dyDescent="0.25">
      <c r="A75">
        <v>1282</v>
      </c>
      <c r="B75" s="29">
        <v>45084</v>
      </c>
      <c r="C75" s="29">
        <v>45674</v>
      </c>
      <c r="D75" t="s">
        <v>518</v>
      </c>
      <c r="E75" t="s">
        <v>115</v>
      </c>
      <c r="F75" t="s">
        <v>517</v>
      </c>
      <c r="G75">
        <v>3</v>
      </c>
      <c r="H75">
        <v>2</v>
      </c>
      <c r="I75" t="s">
        <v>21</v>
      </c>
      <c r="J75" t="s">
        <v>22</v>
      </c>
      <c r="K75" t="s">
        <v>76</v>
      </c>
      <c r="L75" t="str">
        <f t="shared" si="3"/>
        <v>pardosa.amentata</v>
      </c>
      <c r="N75" s="45">
        <v>3</v>
      </c>
      <c r="T75" s="2">
        <f t="shared" si="4"/>
        <v>3</v>
      </c>
    </row>
    <row r="76" spans="1:20" x14ac:dyDescent="0.25">
      <c r="A76">
        <v>1282</v>
      </c>
      <c r="B76" s="29">
        <v>45084</v>
      </c>
      <c r="C76" s="29">
        <v>45674</v>
      </c>
      <c r="D76" t="s">
        <v>518</v>
      </c>
      <c r="E76" t="s">
        <v>115</v>
      </c>
      <c r="F76" t="s">
        <v>517</v>
      </c>
      <c r="G76">
        <v>3</v>
      </c>
      <c r="H76">
        <v>2</v>
      </c>
      <c r="I76" t="s">
        <v>21</v>
      </c>
      <c r="J76" t="s">
        <v>71</v>
      </c>
      <c r="K76" t="s">
        <v>72</v>
      </c>
      <c r="L76" t="str">
        <f t="shared" si="3"/>
        <v>pirata.piraticus</v>
      </c>
      <c r="N76" s="45">
        <v>1</v>
      </c>
      <c r="T76" s="2">
        <f t="shared" si="4"/>
        <v>1</v>
      </c>
    </row>
    <row r="77" spans="1:20" x14ac:dyDescent="0.25">
      <c r="A77">
        <v>1282</v>
      </c>
      <c r="B77" s="29">
        <v>45084</v>
      </c>
      <c r="C77" s="29">
        <v>45674</v>
      </c>
      <c r="D77" t="s">
        <v>518</v>
      </c>
      <c r="E77" t="s">
        <v>115</v>
      </c>
      <c r="F77" t="s">
        <v>517</v>
      </c>
      <c r="G77">
        <v>3</v>
      </c>
      <c r="H77">
        <v>2</v>
      </c>
      <c r="I77" t="s">
        <v>25</v>
      </c>
      <c r="J77" t="s">
        <v>43</v>
      </c>
      <c r="K77" t="s">
        <v>44</v>
      </c>
      <c r="L77" t="str">
        <f t="shared" si="3"/>
        <v>dicymbium.nigrum</v>
      </c>
      <c r="P77" s="47">
        <v>1</v>
      </c>
      <c r="T77" s="2">
        <f t="shared" si="4"/>
        <v>1</v>
      </c>
    </row>
    <row r="78" spans="1:20" x14ac:dyDescent="0.25">
      <c r="A78">
        <v>1282</v>
      </c>
      <c r="B78" s="29">
        <v>45084</v>
      </c>
      <c r="C78" s="29">
        <v>45674</v>
      </c>
      <c r="D78" t="s">
        <v>518</v>
      </c>
      <c r="E78" t="s">
        <v>115</v>
      </c>
      <c r="F78" t="s">
        <v>517</v>
      </c>
      <c r="G78">
        <v>3</v>
      </c>
      <c r="H78">
        <v>2</v>
      </c>
      <c r="I78" t="s">
        <v>25</v>
      </c>
      <c r="J78" t="s">
        <v>124</v>
      </c>
      <c r="K78" t="s">
        <v>125</v>
      </c>
      <c r="L78" t="str">
        <f t="shared" si="3"/>
        <v>dismodicus.bifrons</v>
      </c>
      <c r="P78" s="47">
        <v>1</v>
      </c>
      <c r="T78" s="2">
        <f t="shared" si="4"/>
        <v>1</v>
      </c>
    </row>
    <row r="79" spans="1:20" x14ac:dyDescent="0.25">
      <c r="A79">
        <v>1282</v>
      </c>
      <c r="B79" s="29">
        <v>45084</v>
      </c>
      <c r="C79" s="29">
        <v>45674</v>
      </c>
      <c r="D79" t="s">
        <v>518</v>
      </c>
      <c r="E79" t="s">
        <v>115</v>
      </c>
      <c r="F79" t="s">
        <v>517</v>
      </c>
      <c r="G79">
        <v>3</v>
      </c>
      <c r="H79">
        <v>2</v>
      </c>
      <c r="I79" t="s">
        <v>25</v>
      </c>
      <c r="J79" t="s">
        <v>62</v>
      </c>
      <c r="K79" t="s">
        <v>63</v>
      </c>
      <c r="L79" t="str">
        <f t="shared" si="3"/>
        <v>walckenaeria.vigilax</v>
      </c>
      <c r="N79" s="45">
        <v>1</v>
      </c>
      <c r="T79" s="2">
        <f t="shared" si="4"/>
        <v>1</v>
      </c>
    </row>
    <row r="80" spans="1:20" x14ac:dyDescent="0.25">
      <c r="A80">
        <v>1282</v>
      </c>
      <c r="B80" s="29">
        <v>45084</v>
      </c>
      <c r="C80" s="29">
        <v>45674</v>
      </c>
      <c r="D80" t="s">
        <v>518</v>
      </c>
      <c r="E80" t="s">
        <v>115</v>
      </c>
      <c r="F80" t="s">
        <v>517</v>
      </c>
      <c r="G80">
        <v>3</v>
      </c>
      <c r="H80">
        <v>2</v>
      </c>
      <c r="I80" t="s">
        <v>25</v>
      </c>
      <c r="J80" t="s">
        <v>26</v>
      </c>
      <c r="K80" t="s">
        <v>37</v>
      </c>
      <c r="L80" t="str">
        <f t="shared" si="3"/>
        <v>oedothorax.retusus</v>
      </c>
      <c r="N80" s="45">
        <v>1</v>
      </c>
      <c r="T80" s="2">
        <f t="shared" si="4"/>
        <v>1</v>
      </c>
    </row>
    <row r="81" spans="1:20" x14ac:dyDescent="0.25">
      <c r="A81">
        <v>1282</v>
      </c>
      <c r="B81" s="29">
        <v>45084</v>
      </c>
      <c r="C81" s="29">
        <v>45674</v>
      </c>
      <c r="D81" t="s">
        <v>518</v>
      </c>
      <c r="E81" t="s">
        <v>115</v>
      </c>
      <c r="F81" t="s">
        <v>517</v>
      </c>
      <c r="G81">
        <v>3</v>
      </c>
      <c r="H81">
        <v>2</v>
      </c>
      <c r="I81" t="s">
        <v>49</v>
      </c>
      <c r="J81" t="s">
        <v>49</v>
      </c>
      <c r="K81" t="s">
        <v>16</v>
      </c>
      <c r="L81" t="str">
        <f t="shared" si="3"/>
        <v>immature.immature</v>
      </c>
      <c r="R81" s="49">
        <v>1</v>
      </c>
      <c r="T81" s="2">
        <f t="shared" si="4"/>
        <v>1</v>
      </c>
    </row>
    <row r="82" spans="1:20" ht="15.75" customHeight="1" x14ac:dyDescent="0.25">
      <c r="A82">
        <v>1285</v>
      </c>
      <c r="B82" s="29">
        <v>45084</v>
      </c>
      <c r="C82" s="29">
        <v>45674</v>
      </c>
      <c r="D82" t="s">
        <v>518</v>
      </c>
      <c r="E82" t="s">
        <v>115</v>
      </c>
      <c r="F82" t="s">
        <v>517</v>
      </c>
      <c r="G82">
        <v>4</v>
      </c>
      <c r="H82">
        <v>2</v>
      </c>
      <c r="I82" t="s">
        <v>21</v>
      </c>
      <c r="J82" t="s">
        <v>22</v>
      </c>
      <c r="K82" t="s">
        <v>24</v>
      </c>
      <c r="L82" t="str">
        <f t="shared" si="3"/>
        <v>pardosa.palustris</v>
      </c>
      <c r="N82" s="45">
        <v>2</v>
      </c>
      <c r="T82" s="2">
        <f t="shared" si="4"/>
        <v>2</v>
      </c>
    </row>
    <row r="83" spans="1:20" x14ac:dyDescent="0.25">
      <c r="A83">
        <v>1285</v>
      </c>
      <c r="B83" s="29">
        <v>45084</v>
      </c>
      <c r="C83" s="29">
        <v>45674</v>
      </c>
      <c r="D83" t="s">
        <v>518</v>
      </c>
      <c r="E83" t="s">
        <v>115</v>
      </c>
      <c r="F83" t="s">
        <v>517</v>
      </c>
      <c r="G83">
        <v>4</v>
      </c>
      <c r="H83">
        <v>2</v>
      </c>
      <c r="I83" t="s">
        <v>49</v>
      </c>
      <c r="J83" t="s">
        <v>49</v>
      </c>
      <c r="K83" t="s">
        <v>16</v>
      </c>
      <c r="L83" t="str">
        <f t="shared" si="3"/>
        <v>immature.immature</v>
      </c>
      <c r="R83" s="49">
        <v>1</v>
      </c>
      <c r="T83" s="2">
        <f t="shared" si="4"/>
        <v>1</v>
      </c>
    </row>
    <row r="84" spans="1:20" x14ac:dyDescent="0.25">
      <c r="A84">
        <v>1285</v>
      </c>
      <c r="B84" s="29">
        <v>45084</v>
      </c>
      <c r="C84" s="29">
        <v>45674</v>
      </c>
      <c r="D84" t="s">
        <v>518</v>
      </c>
      <c r="E84" t="s">
        <v>115</v>
      </c>
      <c r="F84" t="s">
        <v>517</v>
      </c>
      <c r="G84">
        <v>4</v>
      </c>
      <c r="H84">
        <v>2</v>
      </c>
      <c r="I84" t="s">
        <v>25</v>
      </c>
      <c r="J84" t="s">
        <v>26</v>
      </c>
      <c r="K84" t="s">
        <v>37</v>
      </c>
      <c r="L84" t="str">
        <f t="shared" si="3"/>
        <v>oedothorax.retusus</v>
      </c>
      <c r="P84" s="47">
        <v>4</v>
      </c>
      <c r="T84" s="2">
        <f t="shared" si="4"/>
        <v>4</v>
      </c>
    </row>
    <row r="85" spans="1:20" x14ac:dyDescent="0.25">
      <c r="A85">
        <v>1285</v>
      </c>
      <c r="B85" s="29">
        <v>45084</v>
      </c>
      <c r="C85" s="29">
        <v>45674</v>
      </c>
      <c r="D85" t="s">
        <v>518</v>
      </c>
      <c r="E85" t="s">
        <v>115</v>
      </c>
      <c r="F85" t="s">
        <v>517</v>
      </c>
      <c r="G85">
        <v>4</v>
      </c>
      <c r="H85">
        <v>2</v>
      </c>
      <c r="I85" t="s">
        <v>25</v>
      </c>
      <c r="J85" t="s">
        <v>35</v>
      </c>
      <c r="K85" t="s">
        <v>36</v>
      </c>
      <c r="L85" t="str">
        <f t="shared" si="3"/>
        <v>gongylidiellum.vivum</v>
      </c>
      <c r="N85" s="45">
        <v>4</v>
      </c>
      <c r="T85" s="2">
        <f t="shared" si="4"/>
        <v>4</v>
      </c>
    </row>
    <row r="86" spans="1:20" x14ac:dyDescent="0.25">
      <c r="A86">
        <v>1285</v>
      </c>
      <c r="B86" s="29">
        <v>45084</v>
      </c>
      <c r="C86" s="29">
        <v>45674</v>
      </c>
      <c r="D86" t="s">
        <v>518</v>
      </c>
      <c r="E86" t="s">
        <v>115</v>
      </c>
      <c r="F86" t="s">
        <v>517</v>
      </c>
      <c r="G86">
        <v>4</v>
      </c>
      <c r="H86">
        <v>2</v>
      </c>
      <c r="I86" t="s">
        <v>25</v>
      </c>
      <c r="J86" t="s">
        <v>38</v>
      </c>
      <c r="K86" t="s">
        <v>39</v>
      </c>
      <c r="L86" t="str">
        <f t="shared" si="3"/>
        <v>bathyphantes.gracilis</v>
      </c>
      <c r="P86" s="47">
        <v>1</v>
      </c>
      <c r="T86" s="2">
        <f t="shared" si="4"/>
        <v>1</v>
      </c>
    </row>
    <row r="87" spans="1:20" x14ac:dyDescent="0.25">
      <c r="A87">
        <v>1285</v>
      </c>
      <c r="B87" s="29">
        <v>45084</v>
      </c>
      <c r="C87" s="29">
        <v>45674</v>
      </c>
      <c r="D87" t="s">
        <v>518</v>
      </c>
      <c r="E87" t="s">
        <v>115</v>
      </c>
      <c r="F87" t="s">
        <v>517</v>
      </c>
      <c r="G87">
        <v>4</v>
      </c>
      <c r="H87">
        <v>2</v>
      </c>
      <c r="I87" t="s">
        <v>25</v>
      </c>
      <c r="J87" t="s">
        <v>58</v>
      </c>
      <c r="K87" t="s">
        <v>73</v>
      </c>
      <c r="L87" t="str">
        <f t="shared" si="3"/>
        <v>palliduphantes.ericaeus</v>
      </c>
      <c r="N87" s="45">
        <v>1</v>
      </c>
      <c r="T87" s="2">
        <f t="shared" si="4"/>
        <v>1</v>
      </c>
    </row>
    <row r="88" spans="1:20" x14ac:dyDescent="0.25">
      <c r="A88">
        <v>1288</v>
      </c>
      <c r="B88" s="29">
        <v>45084</v>
      </c>
      <c r="C88" s="29">
        <v>45674</v>
      </c>
      <c r="D88" t="s">
        <v>518</v>
      </c>
      <c r="E88" t="s">
        <v>115</v>
      </c>
      <c r="F88" t="s">
        <v>517</v>
      </c>
      <c r="G88">
        <v>5</v>
      </c>
      <c r="H88">
        <v>2</v>
      </c>
      <c r="I88" t="s">
        <v>21</v>
      </c>
      <c r="J88" t="s">
        <v>71</v>
      </c>
      <c r="K88" t="s">
        <v>72</v>
      </c>
      <c r="L88" t="str">
        <f t="shared" si="3"/>
        <v>pirata.piraticus</v>
      </c>
      <c r="N88" s="45">
        <v>1</v>
      </c>
      <c r="T88" s="2">
        <f t="shared" si="4"/>
        <v>1</v>
      </c>
    </row>
    <row r="89" spans="1:20" x14ac:dyDescent="0.25">
      <c r="A89">
        <v>1288</v>
      </c>
      <c r="B89" s="29">
        <v>45084</v>
      </c>
      <c r="C89" s="29">
        <v>45674</v>
      </c>
      <c r="D89" t="s">
        <v>518</v>
      </c>
      <c r="E89" t="s">
        <v>115</v>
      </c>
      <c r="F89" t="s">
        <v>517</v>
      </c>
      <c r="G89">
        <v>5</v>
      </c>
      <c r="H89">
        <v>2</v>
      </c>
      <c r="I89" t="s">
        <v>21</v>
      </c>
      <c r="J89" t="s">
        <v>22</v>
      </c>
      <c r="K89" t="s">
        <v>76</v>
      </c>
      <c r="L89" t="str">
        <f t="shared" si="3"/>
        <v>pardosa.amentata</v>
      </c>
      <c r="N89" s="45">
        <v>4</v>
      </c>
      <c r="P89" s="47">
        <v>1</v>
      </c>
      <c r="T89" s="2">
        <f t="shared" si="4"/>
        <v>5</v>
      </c>
    </row>
    <row r="90" spans="1:20" x14ac:dyDescent="0.25">
      <c r="A90">
        <v>1288</v>
      </c>
      <c r="B90" s="29">
        <v>45084</v>
      </c>
      <c r="C90" s="29">
        <v>45674</v>
      </c>
      <c r="D90" t="s">
        <v>518</v>
      </c>
      <c r="E90" t="s">
        <v>115</v>
      </c>
      <c r="F90" t="s">
        <v>517</v>
      </c>
      <c r="G90">
        <v>5</v>
      </c>
      <c r="H90">
        <v>2</v>
      </c>
      <c r="I90" t="s">
        <v>49</v>
      </c>
      <c r="J90" t="s">
        <v>49</v>
      </c>
      <c r="K90" t="s">
        <v>16</v>
      </c>
      <c r="L90" t="str">
        <f t="shared" si="3"/>
        <v>immature.immature</v>
      </c>
      <c r="R90" s="49">
        <v>3</v>
      </c>
      <c r="T90" s="2">
        <f t="shared" si="4"/>
        <v>3</v>
      </c>
    </row>
    <row r="91" spans="1:20" x14ac:dyDescent="0.25">
      <c r="A91">
        <v>1288</v>
      </c>
      <c r="B91" s="29">
        <v>45084</v>
      </c>
      <c r="C91" s="29">
        <v>45674</v>
      </c>
      <c r="D91" t="s">
        <v>518</v>
      </c>
      <c r="E91" t="s">
        <v>115</v>
      </c>
      <c r="F91" t="s">
        <v>517</v>
      </c>
      <c r="G91">
        <v>5</v>
      </c>
      <c r="H91">
        <v>2</v>
      </c>
      <c r="I91" t="s">
        <v>25</v>
      </c>
      <c r="J91" t="s">
        <v>124</v>
      </c>
      <c r="K91" t="s">
        <v>125</v>
      </c>
      <c r="L91" t="str">
        <f t="shared" si="3"/>
        <v>dismodicus.bifrons</v>
      </c>
      <c r="P91" s="47">
        <v>1</v>
      </c>
      <c r="T91" s="2">
        <f t="shared" si="4"/>
        <v>1</v>
      </c>
    </row>
    <row r="92" spans="1:20" x14ac:dyDescent="0.25">
      <c r="A92">
        <v>1288</v>
      </c>
      <c r="B92" s="29">
        <v>45084</v>
      </c>
      <c r="C92" s="29">
        <v>45674</v>
      </c>
      <c r="D92" t="s">
        <v>518</v>
      </c>
      <c r="E92" t="s">
        <v>115</v>
      </c>
      <c r="F92" t="s">
        <v>517</v>
      </c>
      <c r="G92">
        <v>5</v>
      </c>
      <c r="H92">
        <v>2</v>
      </c>
      <c r="I92" t="s">
        <v>25</v>
      </c>
      <c r="J92" t="s">
        <v>31</v>
      </c>
      <c r="K92" t="s">
        <v>32</v>
      </c>
      <c r="L92" t="str">
        <f t="shared" si="3"/>
        <v>savignia.frontata</v>
      </c>
      <c r="N92" s="45">
        <v>1</v>
      </c>
      <c r="T92" s="2">
        <f t="shared" si="4"/>
        <v>1</v>
      </c>
    </row>
    <row r="93" spans="1:20" x14ac:dyDescent="0.25">
      <c r="A93">
        <v>1201</v>
      </c>
      <c r="B93" s="29">
        <v>45085</v>
      </c>
      <c r="C93" s="29">
        <v>45678</v>
      </c>
      <c r="D93" t="s">
        <v>519</v>
      </c>
      <c r="E93" t="s">
        <v>88</v>
      </c>
      <c r="F93" t="s">
        <v>517</v>
      </c>
      <c r="G93">
        <v>1</v>
      </c>
      <c r="H93">
        <v>2</v>
      </c>
      <c r="I93" t="s">
        <v>21</v>
      </c>
      <c r="J93" t="s">
        <v>22</v>
      </c>
      <c r="K93" t="s">
        <v>76</v>
      </c>
      <c r="L93" t="str">
        <f t="shared" si="3"/>
        <v>pardosa.amentata</v>
      </c>
      <c r="N93" s="45">
        <v>3</v>
      </c>
      <c r="T93" s="2">
        <f t="shared" si="4"/>
        <v>3</v>
      </c>
    </row>
    <row r="94" spans="1:20" x14ac:dyDescent="0.25">
      <c r="A94">
        <v>1201</v>
      </c>
      <c r="B94" s="29">
        <v>45085</v>
      </c>
      <c r="C94" s="29">
        <v>45678</v>
      </c>
      <c r="D94" t="s">
        <v>519</v>
      </c>
      <c r="E94" t="s">
        <v>88</v>
      </c>
      <c r="F94" t="s">
        <v>517</v>
      </c>
      <c r="G94">
        <v>1</v>
      </c>
      <c r="H94">
        <v>2</v>
      </c>
      <c r="I94" t="s">
        <v>108</v>
      </c>
      <c r="J94" t="s">
        <v>109</v>
      </c>
      <c r="K94" t="s">
        <v>110</v>
      </c>
      <c r="L94" t="str">
        <f t="shared" si="3"/>
        <v>xysticus.cristatus</v>
      </c>
      <c r="N94" s="45">
        <v>1</v>
      </c>
      <c r="T94" s="2">
        <f t="shared" si="4"/>
        <v>1</v>
      </c>
    </row>
    <row r="95" spans="1:20" x14ac:dyDescent="0.25">
      <c r="A95">
        <v>1201</v>
      </c>
      <c r="B95" s="29">
        <v>45085</v>
      </c>
      <c r="C95" s="29">
        <v>45678</v>
      </c>
      <c r="D95" t="s">
        <v>519</v>
      </c>
      <c r="E95" t="s">
        <v>88</v>
      </c>
      <c r="F95" t="s">
        <v>517</v>
      </c>
      <c r="G95">
        <v>1</v>
      </c>
      <c r="H95">
        <v>2</v>
      </c>
      <c r="I95" t="s">
        <v>25</v>
      </c>
      <c r="J95" t="s">
        <v>124</v>
      </c>
      <c r="K95" t="s">
        <v>125</v>
      </c>
      <c r="L95" t="str">
        <f t="shared" si="3"/>
        <v>dismodicus.bifrons</v>
      </c>
      <c r="P95" s="47">
        <v>1</v>
      </c>
      <c r="T95" s="2">
        <f t="shared" si="4"/>
        <v>1</v>
      </c>
    </row>
    <row r="96" spans="1:20" x14ac:dyDescent="0.25">
      <c r="A96">
        <v>1201</v>
      </c>
      <c r="B96" s="29">
        <v>45085</v>
      </c>
      <c r="C96" s="29">
        <v>45678</v>
      </c>
      <c r="D96" t="s">
        <v>519</v>
      </c>
      <c r="E96" t="s">
        <v>88</v>
      </c>
      <c r="F96" t="s">
        <v>517</v>
      </c>
      <c r="G96">
        <v>1</v>
      </c>
      <c r="H96">
        <v>2</v>
      </c>
      <c r="I96" t="s">
        <v>25</v>
      </c>
      <c r="J96" t="s">
        <v>26</v>
      </c>
      <c r="K96" t="s">
        <v>27</v>
      </c>
      <c r="L96" t="str">
        <f t="shared" si="3"/>
        <v>oedothorax.fuscus</v>
      </c>
      <c r="P96" s="47">
        <v>1</v>
      </c>
      <c r="T96" s="2">
        <f t="shared" si="4"/>
        <v>1</v>
      </c>
    </row>
    <row r="97" spans="1:20" x14ac:dyDescent="0.25">
      <c r="A97">
        <v>1201</v>
      </c>
      <c r="B97" s="29">
        <v>45085</v>
      </c>
      <c r="C97" s="29">
        <v>45678</v>
      </c>
      <c r="D97" t="s">
        <v>519</v>
      </c>
      <c r="E97" t="s">
        <v>88</v>
      </c>
      <c r="F97" t="s">
        <v>517</v>
      </c>
      <c r="G97">
        <v>1</v>
      </c>
      <c r="H97">
        <v>2</v>
      </c>
      <c r="I97" t="s">
        <v>25</v>
      </c>
      <c r="J97" t="s">
        <v>31</v>
      </c>
      <c r="K97" t="s">
        <v>32</v>
      </c>
      <c r="L97" t="str">
        <f t="shared" si="3"/>
        <v>savignia.frontata</v>
      </c>
      <c r="N97" s="45">
        <v>3</v>
      </c>
      <c r="T97" s="2">
        <f t="shared" si="4"/>
        <v>3</v>
      </c>
    </row>
    <row r="98" spans="1:20" x14ac:dyDescent="0.25">
      <c r="A98">
        <v>1201</v>
      </c>
      <c r="B98" s="29">
        <v>45085</v>
      </c>
      <c r="C98" s="29">
        <v>45678</v>
      </c>
      <c r="D98" t="s">
        <v>519</v>
      </c>
      <c r="E98" t="s">
        <v>88</v>
      </c>
      <c r="F98" t="s">
        <v>517</v>
      </c>
      <c r="G98">
        <v>1</v>
      </c>
      <c r="H98">
        <v>2</v>
      </c>
      <c r="I98" t="s">
        <v>25</v>
      </c>
      <c r="J98" t="s">
        <v>26</v>
      </c>
      <c r="K98" t="s">
        <v>37</v>
      </c>
      <c r="L98" t="str">
        <f t="shared" si="3"/>
        <v>oedothorax.retusus</v>
      </c>
      <c r="N98" s="45">
        <v>1</v>
      </c>
      <c r="T98" s="2">
        <f t="shared" si="4"/>
        <v>1</v>
      </c>
    </row>
    <row r="99" spans="1:20" x14ac:dyDescent="0.25">
      <c r="A99">
        <v>1201</v>
      </c>
      <c r="B99" s="29">
        <v>45085</v>
      </c>
      <c r="C99" s="29">
        <v>45678</v>
      </c>
      <c r="D99" t="s">
        <v>519</v>
      </c>
      <c r="E99" t="s">
        <v>88</v>
      </c>
      <c r="F99" t="s">
        <v>517</v>
      </c>
      <c r="G99">
        <v>1</v>
      </c>
      <c r="H99">
        <v>2</v>
      </c>
      <c r="I99" t="s">
        <v>25</v>
      </c>
      <c r="J99" t="s">
        <v>43</v>
      </c>
      <c r="K99" t="s">
        <v>44</v>
      </c>
      <c r="L99" t="str">
        <f t="shared" si="3"/>
        <v>dicymbium.nigrum</v>
      </c>
      <c r="P99" s="47">
        <v>2</v>
      </c>
      <c r="T99" s="2">
        <f t="shared" si="4"/>
        <v>2</v>
      </c>
    </row>
    <row r="100" spans="1:20" x14ac:dyDescent="0.25">
      <c r="A100">
        <v>1201</v>
      </c>
      <c r="B100" s="29">
        <v>45085</v>
      </c>
      <c r="C100" s="29">
        <v>45678</v>
      </c>
      <c r="D100" t="s">
        <v>519</v>
      </c>
      <c r="E100" t="s">
        <v>88</v>
      </c>
      <c r="F100" t="s">
        <v>517</v>
      </c>
      <c r="G100">
        <v>1</v>
      </c>
      <c r="H100">
        <v>2</v>
      </c>
      <c r="I100" t="s">
        <v>49</v>
      </c>
      <c r="J100" t="s">
        <v>49</v>
      </c>
      <c r="K100" t="s">
        <v>16</v>
      </c>
      <c r="L100" t="str">
        <f t="shared" si="3"/>
        <v>immature.immature</v>
      </c>
      <c r="R100" s="49">
        <v>1</v>
      </c>
      <c r="T100" s="2">
        <f t="shared" si="4"/>
        <v>1</v>
      </c>
    </row>
    <row r="101" spans="1:20" x14ac:dyDescent="0.25">
      <c r="A101">
        <v>1204</v>
      </c>
      <c r="B101" s="29">
        <v>45085</v>
      </c>
      <c r="C101" s="29">
        <v>45678</v>
      </c>
      <c r="D101" t="s">
        <v>519</v>
      </c>
      <c r="E101" t="s">
        <v>88</v>
      </c>
      <c r="F101" t="s">
        <v>517</v>
      </c>
      <c r="G101">
        <v>2</v>
      </c>
      <c r="H101">
        <v>2</v>
      </c>
      <c r="I101" t="s">
        <v>21</v>
      </c>
      <c r="J101" t="s">
        <v>22</v>
      </c>
      <c r="K101" t="s">
        <v>24</v>
      </c>
      <c r="L101" t="str">
        <f t="shared" si="3"/>
        <v>pardosa.palustris</v>
      </c>
      <c r="N101" s="45">
        <v>2</v>
      </c>
      <c r="P101" s="47">
        <v>3</v>
      </c>
      <c r="T101" s="2">
        <f t="shared" si="4"/>
        <v>5</v>
      </c>
    </row>
    <row r="102" spans="1:20" x14ac:dyDescent="0.25">
      <c r="A102">
        <v>1204</v>
      </c>
      <c r="B102" s="29">
        <v>45085</v>
      </c>
      <c r="C102" s="29">
        <v>45678</v>
      </c>
      <c r="D102" t="s">
        <v>519</v>
      </c>
      <c r="E102" t="s">
        <v>88</v>
      </c>
      <c r="F102" t="s">
        <v>517</v>
      </c>
      <c r="G102">
        <v>2</v>
      </c>
      <c r="H102">
        <v>2</v>
      </c>
      <c r="I102" t="s">
        <v>21</v>
      </c>
      <c r="J102" t="s">
        <v>22</v>
      </c>
      <c r="K102" t="s">
        <v>76</v>
      </c>
      <c r="L102" t="str">
        <f t="shared" si="3"/>
        <v>pardosa.amentata</v>
      </c>
      <c r="N102" s="45">
        <v>6</v>
      </c>
      <c r="T102" s="2">
        <f t="shared" si="4"/>
        <v>6</v>
      </c>
    </row>
    <row r="103" spans="1:20" x14ac:dyDescent="0.25">
      <c r="A103">
        <v>1204</v>
      </c>
      <c r="B103" s="29">
        <v>45085</v>
      </c>
      <c r="C103" s="29">
        <v>45678</v>
      </c>
      <c r="D103" t="s">
        <v>519</v>
      </c>
      <c r="E103" t="s">
        <v>88</v>
      </c>
      <c r="F103" t="s">
        <v>517</v>
      </c>
      <c r="G103">
        <v>2</v>
      </c>
      <c r="H103">
        <v>2</v>
      </c>
      <c r="I103" t="s">
        <v>21</v>
      </c>
      <c r="J103" t="s">
        <v>22</v>
      </c>
      <c r="K103" t="s">
        <v>23</v>
      </c>
      <c r="L103" t="str">
        <f t="shared" si="3"/>
        <v>pardosa.pullata</v>
      </c>
      <c r="N103" s="45">
        <v>4</v>
      </c>
      <c r="T103" s="2">
        <f t="shared" si="4"/>
        <v>4</v>
      </c>
    </row>
    <row r="104" spans="1:20" x14ac:dyDescent="0.25">
      <c r="A104">
        <v>1204</v>
      </c>
      <c r="B104" s="29">
        <v>45085</v>
      </c>
      <c r="C104" s="29">
        <v>45678</v>
      </c>
      <c r="D104" t="s">
        <v>519</v>
      </c>
      <c r="E104" t="s">
        <v>88</v>
      </c>
      <c r="F104" t="s">
        <v>517</v>
      </c>
      <c r="G104">
        <v>2</v>
      </c>
      <c r="H104">
        <v>2</v>
      </c>
      <c r="I104" t="s">
        <v>108</v>
      </c>
      <c r="J104" t="s">
        <v>109</v>
      </c>
      <c r="K104" t="s">
        <v>110</v>
      </c>
      <c r="L104" t="str">
        <f t="shared" si="3"/>
        <v>xysticus.cristatus</v>
      </c>
      <c r="N104" s="45">
        <v>1</v>
      </c>
      <c r="T104" s="2">
        <f t="shared" si="4"/>
        <v>1</v>
      </c>
    </row>
    <row r="105" spans="1:20" x14ac:dyDescent="0.25">
      <c r="A105">
        <v>1204</v>
      </c>
      <c r="B105" s="29">
        <v>45085</v>
      </c>
      <c r="C105" s="29">
        <v>45678</v>
      </c>
      <c r="D105" t="s">
        <v>519</v>
      </c>
      <c r="E105" t="s">
        <v>88</v>
      </c>
      <c r="F105" t="s">
        <v>517</v>
      </c>
      <c r="G105">
        <v>2</v>
      </c>
      <c r="H105">
        <v>2</v>
      </c>
      <c r="I105" t="s">
        <v>25</v>
      </c>
      <c r="J105" t="s">
        <v>26</v>
      </c>
      <c r="K105" t="s">
        <v>27</v>
      </c>
      <c r="L105" t="str">
        <f t="shared" si="3"/>
        <v>oedothorax.fuscus</v>
      </c>
      <c r="P105" s="47">
        <v>3</v>
      </c>
      <c r="T105" s="2">
        <f t="shared" si="4"/>
        <v>3</v>
      </c>
    </row>
    <row r="106" spans="1:20" x14ac:dyDescent="0.25">
      <c r="A106">
        <v>1204</v>
      </c>
      <c r="B106" s="29">
        <v>45085</v>
      </c>
      <c r="C106" s="29">
        <v>45678</v>
      </c>
      <c r="D106" t="s">
        <v>519</v>
      </c>
      <c r="E106" t="s">
        <v>88</v>
      </c>
      <c r="F106" t="s">
        <v>517</v>
      </c>
      <c r="G106">
        <v>2</v>
      </c>
      <c r="H106">
        <v>2</v>
      </c>
      <c r="I106" t="s">
        <v>25</v>
      </c>
      <c r="J106" t="s">
        <v>124</v>
      </c>
      <c r="K106" t="s">
        <v>125</v>
      </c>
      <c r="L106" t="str">
        <f t="shared" ref="L106:L360" si="5">LOWER(J106&amp;"."&amp;K106)</f>
        <v>dismodicus.bifrons</v>
      </c>
      <c r="P106" s="47">
        <v>1</v>
      </c>
      <c r="T106" s="2">
        <f t="shared" si="4"/>
        <v>1</v>
      </c>
    </row>
    <row r="107" spans="1:20" x14ac:dyDescent="0.25">
      <c r="A107">
        <v>1204</v>
      </c>
      <c r="B107" s="29">
        <v>45085</v>
      </c>
      <c r="C107" s="29">
        <v>45678</v>
      </c>
      <c r="D107" t="s">
        <v>519</v>
      </c>
      <c r="E107" t="s">
        <v>88</v>
      </c>
      <c r="F107" t="s">
        <v>517</v>
      </c>
      <c r="G107">
        <v>2</v>
      </c>
      <c r="H107">
        <v>2</v>
      </c>
      <c r="I107" t="s">
        <v>25</v>
      </c>
      <c r="J107" t="s">
        <v>35</v>
      </c>
      <c r="K107" t="s">
        <v>36</v>
      </c>
      <c r="L107" t="str">
        <f t="shared" si="5"/>
        <v>gongylidiellum.vivum</v>
      </c>
      <c r="N107" s="45">
        <v>2</v>
      </c>
      <c r="T107" s="2">
        <f t="shared" ref="T107:T170" si="6">N107+P107+R107</f>
        <v>2</v>
      </c>
    </row>
    <row r="108" spans="1:20" x14ac:dyDescent="0.25">
      <c r="A108">
        <v>1204</v>
      </c>
      <c r="B108" s="29">
        <v>45085</v>
      </c>
      <c r="C108" s="29">
        <v>45678</v>
      </c>
      <c r="D108" t="s">
        <v>519</v>
      </c>
      <c r="E108" t="s">
        <v>88</v>
      </c>
      <c r="F108" t="s">
        <v>517</v>
      </c>
      <c r="G108">
        <v>2</v>
      </c>
      <c r="H108">
        <v>2</v>
      </c>
      <c r="I108" t="s">
        <v>25</v>
      </c>
      <c r="J108" t="s">
        <v>31</v>
      </c>
      <c r="K108" t="s">
        <v>32</v>
      </c>
      <c r="L108" t="str">
        <f t="shared" si="5"/>
        <v>savignia.frontata</v>
      </c>
      <c r="N108" s="45">
        <v>1</v>
      </c>
      <c r="T108" s="2">
        <f t="shared" si="6"/>
        <v>1</v>
      </c>
    </row>
    <row r="109" spans="1:20" x14ac:dyDescent="0.25">
      <c r="A109">
        <v>1204</v>
      </c>
      <c r="B109" s="29">
        <v>45085</v>
      </c>
      <c r="C109" s="29">
        <v>45678</v>
      </c>
      <c r="D109" t="s">
        <v>519</v>
      </c>
      <c r="E109" t="s">
        <v>88</v>
      </c>
      <c r="F109" t="s">
        <v>517</v>
      </c>
      <c r="G109">
        <v>2</v>
      </c>
      <c r="H109">
        <v>2</v>
      </c>
      <c r="I109" t="s">
        <v>25</v>
      </c>
      <c r="J109" t="s">
        <v>38</v>
      </c>
      <c r="K109" t="s">
        <v>113</v>
      </c>
      <c r="L109" t="str">
        <f t="shared" si="5"/>
        <v>bathyphantes.parvulus</v>
      </c>
      <c r="P109" s="47">
        <v>1</v>
      </c>
      <c r="T109" s="2">
        <f t="shared" si="6"/>
        <v>1</v>
      </c>
    </row>
    <row r="110" spans="1:20" x14ac:dyDescent="0.25">
      <c r="A110">
        <v>1204</v>
      </c>
      <c r="B110" s="29">
        <v>45085</v>
      </c>
      <c r="C110" s="29">
        <v>45678</v>
      </c>
      <c r="D110" t="s">
        <v>519</v>
      </c>
      <c r="E110" t="s">
        <v>88</v>
      </c>
      <c r="F110" t="s">
        <v>517</v>
      </c>
      <c r="G110">
        <v>2</v>
      </c>
      <c r="H110">
        <v>2</v>
      </c>
      <c r="I110" t="s">
        <v>49</v>
      </c>
      <c r="J110" t="s">
        <v>49</v>
      </c>
      <c r="K110" t="s">
        <v>16</v>
      </c>
      <c r="L110" t="str">
        <f t="shared" si="5"/>
        <v>immature.immature</v>
      </c>
      <c r="R110" s="49">
        <v>3</v>
      </c>
      <c r="T110" s="2">
        <f t="shared" si="6"/>
        <v>3</v>
      </c>
    </row>
    <row r="111" spans="1:20" x14ac:dyDescent="0.25">
      <c r="A111">
        <v>1207</v>
      </c>
      <c r="B111" s="29">
        <v>45085</v>
      </c>
      <c r="C111" s="29">
        <v>45678</v>
      </c>
      <c r="D111" t="s">
        <v>519</v>
      </c>
      <c r="E111" t="s">
        <v>88</v>
      </c>
      <c r="F111" t="s">
        <v>517</v>
      </c>
      <c r="G111">
        <v>3</v>
      </c>
      <c r="H111">
        <v>2</v>
      </c>
      <c r="I111" t="s">
        <v>21</v>
      </c>
      <c r="J111" t="s">
        <v>22</v>
      </c>
      <c r="K111" t="s">
        <v>95</v>
      </c>
      <c r="L111" t="str">
        <f t="shared" si="5"/>
        <v>pardosa.nigriceps</v>
      </c>
      <c r="N111" s="45">
        <v>1</v>
      </c>
      <c r="T111" s="2">
        <f t="shared" si="6"/>
        <v>1</v>
      </c>
    </row>
    <row r="112" spans="1:20" x14ac:dyDescent="0.25">
      <c r="A112">
        <v>1207</v>
      </c>
      <c r="B112" s="29">
        <v>45085</v>
      </c>
      <c r="C112" s="29">
        <v>45678</v>
      </c>
      <c r="D112" t="s">
        <v>519</v>
      </c>
      <c r="E112" t="s">
        <v>88</v>
      </c>
      <c r="F112" t="s">
        <v>517</v>
      </c>
      <c r="G112">
        <v>3</v>
      </c>
      <c r="H112">
        <v>2</v>
      </c>
      <c r="I112" t="s">
        <v>28</v>
      </c>
      <c r="J112" t="s">
        <v>29</v>
      </c>
      <c r="K112" t="s">
        <v>30</v>
      </c>
      <c r="L112" t="str">
        <f t="shared" si="5"/>
        <v>pachygnatha.degeeri</v>
      </c>
      <c r="P112" s="47">
        <v>2</v>
      </c>
      <c r="T112" s="2">
        <f t="shared" si="6"/>
        <v>2</v>
      </c>
    </row>
    <row r="113" spans="1:20" x14ac:dyDescent="0.25">
      <c r="A113">
        <v>1207</v>
      </c>
      <c r="B113" s="29">
        <v>45085</v>
      </c>
      <c r="C113" s="29">
        <v>45678</v>
      </c>
      <c r="D113" t="s">
        <v>519</v>
      </c>
      <c r="E113" t="s">
        <v>88</v>
      </c>
      <c r="F113" t="s">
        <v>517</v>
      </c>
      <c r="G113">
        <v>3</v>
      </c>
      <c r="H113">
        <v>2</v>
      </c>
      <c r="I113" t="s">
        <v>25</v>
      </c>
      <c r="J113" t="s">
        <v>124</v>
      </c>
      <c r="K113" t="s">
        <v>125</v>
      </c>
      <c r="L113" t="str">
        <f t="shared" si="5"/>
        <v>dismodicus.bifrons</v>
      </c>
      <c r="P113" s="47">
        <v>1</v>
      </c>
      <c r="T113" s="2">
        <f t="shared" si="6"/>
        <v>1</v>
      </c>
    </row>
    <row r="114" spans="1:20" x14ac:dyDescent="0.25">
      <c r="A114">
        <v>1207</v>
      </c>
      <c r="B114" s="29">
        <v>45085</v>
      </c>
      <c r="C114" s="29">
        <v>45678</v>
      </c>
      <c r="D114" t="s">
        <v>519</v>
      </c>
      <c r="E114" t="s">
        <v>88</v>
      </c>
      <c r="F114" t="s">
        <v>517</v>
      </c>
      <c r="G114">
        <v>3</v>
      </c>
      <c r="H114">
        <v>2</v>
      </c>
      <c r="I114" t="s">
        <v>25</v>
      </c>
      <c r="J114" t="s">
        <v>38</v>
      </c>
      <c r="K114" t="s">
        <v>39</v>
      </c>
      <c r="L114" t="str">
        <f t="shared" si="5"/>
        <v>bathyphantes.gracilis</v>
      </c>
      <c r="P114" s="47">
        <v>1</v>
      </c>
      <c r="T114" s="2">
        <f t="shared" si="6"/>
        <v>1</v>
      </c>
    </row>
    <row r="115" spans="1:20" x14ac:dyDescent="0.25">
      <c r="A115">
        <v>1207</v>
      </c>
      <c r="B115" s="29">
        <v>45085</v>
      </c>
      <c r="C115" s="29">
        <v>45678</v>
      </c>
      <c r="D115" t="s">
        <v>519</v>
      </c>
      <c r="E115" t="s">
        <v>88</v>
      </c>
      <c r="F115" t="s">
        <v>517</v>
      </c>
      <c r="G115">
        <v>3</v>
      </c>
      <c r="H115">
        <v>2</v>
      </c>
      <c r="I115" t="s">
        <v>25</v>
      </c>
      <c r="J115" t="s">
        <v>31</v>
      </c>
      <c r="K115" t="s">
        <v>32</v>
      </c>
      <c r="L115" t="str">
        <f t="shared" si="5"/>
        <v>savignia.frontata</v>
      </c>
      <c r="P115" s="47">
        <v>4</v>
      </c>
      <c r="T115" s="2">
        <f t="shared" si="6"/>
        <v>4</v>
      </c>
    </row>
    <row r="116" spans="1:20" x14ac:dyDescent="0.25">
      <c r="A116">
        <v>1207</v>
      </c>
      <c r="B116" s="29">
        <v>45085</v>
      </c>
      <c r="C116" s="29">
        <v>45678</v>
      </c>
      <c r="D116" t="s">
        <v>519</v>
      </c>
      <c r="E116" t="s">
        <v>88</v>
      </c>
      <c r="F116" t="s">
        <v>517</v>
      </c>
      <c r="G116">
        <v>3</v>
      </c>
      <c r="H116">
        <v>2</v>
      </c>
      <c r="I116" t="s">
        <v>25</v>
      </c>
      <c r="J116" t="s">
        <v>127</v>
      </c>
      <c r="K116" t="s">
        <v>128</v>
      </c>
      <c r="L116" t="str">
        <f t="shared" si="5"/>
        <v>diplocephalus.permixtus</v>
      </c>
      <c r="P116" s="47">
        <v>1</v>
      </c>
      <c r="T116" s="2">
        <f t="shared" si="6"/>
        <v>1</v>
      </c>
    </row>
    <row r="117" spans="1:20" x14ac:dyDescent="0.25">
      <c r="A117">
        <v>1207</v>
      </c>
      <c r="B117" s="29">
        <v>45085</v>
      </c>
      <c r="C117" s="29">
        <v>45678</v>
      </c>
      <c r="D117" t="s">
        <v>519</v>
      </c>
      <c r="E117" t="s">
        <v>88</v>
      </c>
      <c r="F117" t="s">
        <v>517</v>
      </c>
      <c r="G117">
        <v>3</v>
      </c>
      <c r="H117">
        <v>2</v>
      </c>
      <c r="I117" t="s">
        <v>25</v>
      </c>
      <c r="J117" t="s">
        <v>58</v>
      </c>
      <c r="K117" t="s">
        <v>73</v>
      </c>
      <c r="L117" t="str">
        <f t="shared" si="5"/>
        <v>palliduphantes.ericaeus</v>
      </c>
      <c r="N117" s="45">
        <v>1</v>
      </c>
      <c r="T117" s="2">
        <f t="shared" si="6"/>
        <v>1</v>
      </c>
    </row>
    <row r="118" spans="1:20" x14ac:dyDescent="0.25">
      <c r="A118">
        <v>1210</v>
      </c>
      <c r="B118" s="29">
        <v>45085</v>
      </c>
      <c r="C118" s="29">
        <v>45678</v>
      </c>
      <c r="D118" t="s">
        <v>519</v>
      </c>
      <c r="E118" t="s">
        <v>88</v>
      </c>
      <c r="F118" t="s">
        <v>517</v>
      </c>
      <c r="G118">
        <v>4</v>
      </c>
      <c r="H118">
        <v>2</v>
      </c>
      <c r="I118" t="s">
        <v>21</v>
      </c>
      <c r="J118" t="s">
        <v>22</v>
      </c>
      <c r="K118" t="s">
        <v>76</v>
      </c>
      <c r="L118" t="str">
        <f t="shared" si="5"/>
        <v>pardosa.amentata</v>
      </c>
      <c r="N118" s="45">
        <v>3</v>
      </c>
      <c r="T118" s="2">
        <f t="shared" si="6"/>
        <v>3</v>
      </c>
    </row>
    <row r="119" spans="1:20" x14ac:dyDescent="0.25">
      <c r="A119">
        <v>1210</v>
      </c>
      <c r="B119" s="29">
        <v>45085</v>
      </c>
      <c r="C119" s="29">
        <v>45678</v>
      </c>
      <c r="D119" t="s">
        <v>519</v>
      </c>
      <c r="E119" t="s">
        <v>88</v>
      </c>
      <c r="F119" t="s">
        <v>517</v>
      </c>
      <c r="G119">
        <v>4</v>
      </c>
      <c r="H119">
        <v>2</v>
      </c>
      <c r="I119" t="s">
        <v>21</v>
      </c>
      <c r="J119" t="s">
        <v>22</v>
      </c>
      <c r="K119" t="s">
        <v>23</v>
      </c>
      <c r="L119" t="str">
        <f t="shared" si="5"/>
        <v>pardosa.pullata</v>
      </c>
      <c r="P119" s="47">
        <v>1</v>
      </c>
      <c r="T119" s="2">
        <f t="shared" si="6"/>
        <v>1</v>
      </c>
    </row>
    <row r="120" spans="1:20" x14ac:dyDescent="0.25">
      <c r="A120">
        <v>1210</v>
      </c>
      <c r="B120" s="29">
        <v>45085</v>
      </c>
      <c r="C120" s="29">
        <v>45678</v>
      </c>
      <c r="D120" t="s">
        <v>519</v>
      </c>
      <c r="E120" t="s">
        <v>88</v>
      </c>
      <c r="F120" t="s">
        <v>517</v>
      </c>
      <c r="G120">
        <v>4</v>
      </c>
      <c r="H120">
        <v>2</v>
      </c>
      <c r="I120" t="s">
        <v>28</v>
      </c>
      <c r="J120" t="s">
        <v>29</v>
      </c>
      <c r="K120" t="s">
        <v>30</v>
      </c>
      <c r="L120" t="str">
        <f t="shared" si="5"/>
        <v>pachygnatha.degeeri</v>
      </c>
      <c r="P120" s="47">
        <v>1</v>
      </c>
      <c r="T120" s="2">
        <f t="shared" si="6"/>
        <v>1</v>
      </c>
    </row>
    <row r="121" spans="1:20" x14ac:dyDescent="0.25">
      <c r="A121">
        <v>1210</v>
      </c>
      <c r="B121" s="29">
        <v>45085</v>
      </c>
      <c r="C121" s="29">
        <v>45678</v>
      </c>
      <c r="D121" t="s">
        <v>519</v>
      </c>
      <c r="E121" t="s">
        <v>88</v>
      </c>
      <c r="F121" t="s">
        <v>517</v>
      </c>
      <c r="G121">
        <v>4</v>
      </c>
      <c r="H121">
        <v>2</v>
      </c>
      <c r="I121" t="s">
        <v>25</v>
      </c>
      <c r="J121" t="s">
        <v>124</v>
      </c>
      <c r="K121" t="s">
        <v>125</v>
      </c>
      <c r="L121" t="str">
        <f t="shared" si="5"/>
        <v>dismodicus.bifrons</v>
      </c>
      <c r="N121" s="45">
        <v>1</v>
      </c>
      <c r="T121" s="2">
        <f t="shared" si="6"/>
        <v>1</v>
      </c>
    </row>
    <row r="122" spans="1:20" x14ac:dyDescent="0.25">
      <c r="A122">
        <v>1210</v>
      </c>
      <c r="B122" s="29">
        <v>45085</v>
      </c>
      <c r="C122" s="29">
        <v>45678</v>
      </c>
      <c r="D122" t="s">
        <v>519</v>
      </c>
      <c r="E122" t="s">
        <v>88</v>
      </c>
      <c r="F122" t="s">
        <v>517</v>
      </c>
      <c r="G122">
        <v>4</v>
      </c>
      <c r="H122">
        <v>2</v>
      </c>
      <c r="I122" t="s">
        <v>25</v>
      </c>
      <c r="J122" t="s">
        <v>31</v>
      </c>
      <c r="K122" t="s">
        <v>32</v>
      </c>
      <c r="L122" t="str">
        <f t="shared" si="5"/>
        <v>savignia.frontata</v>
      </c>
      <c r="N122" s="45">
        <v>1</v>
      </c>
      <c r="P122" s="47">
        <v>1</v>
      </c>
      <c r="T122" s="2">
        <f t="shared" si="6"/>
        <v>2</v>
      </c>
    </row>
    <row r="123" spans="1:20" x14ac:dyDescent="0.25">
      <c r="A123">
        <v>1210</v>
      </c>
      <c r="B123" s="29">
        <v>45085</v>
      </c>
      <c r="C123" s="29">
        <v>45678</v>
      </c>
      <c r="D123" t="s">
        <v>519</v>
      </c>
      <c r="E123" t="s">
        <v>88</v>
      </c>
      <c r="F123" t="s">
        <v>517</v>
      </c>
      <c r="G123">
        <v>4</v>
      </c>
      <c r="H123">
        <v>2</v>
      </c>
      <c r="I123" t="s">
        <v>25</v>
      </c>
      <c r="J123" t="s">
        <v>26</v>
      </c>
      <c r="K123" t="s">
        <v>37</v>
      </c>
      <c r="L123" t="str">
        <f t="shared" si="5"/>
        <v>oedothorax.retusus</v>
      </c>
      <c r="N123" s="45">
        <v>2</v>
      </c>
      <c r="P123" s="47">
        <v>1</v>
      </c>
      <c r="T123" s="2">
        <f t="shared" si="6"/>
        <v>3</v>
      </c>
    </row>
    <row r="124" spans="1:20" x14ac:dyDescent="0.25">
      <c r="A124">
        <v>1210</v>
      </c>
      <c r="B124" s="29">
        <v>45085</v>
      </c>
      <c r="C124" s="29">
        <v>45678</v>
      </c>
      <c r="D124" t="s">
        <v>519</v>
      </c>
      <c r="E124" t="s">
        <v>88</v>
      </c>
      <c r="F124" t="s">
        <v>517</v>
      </c>
      <c r="G124">
        <v>4</v>
      </c>
      <c r="H124">
        <v>2</v>
      </c>
      <c r="I124" t="s">
        <v>25</v>
      </c>
      <c r="J124" t="s">
        <v>45</v>
      </c>
      <c r="K124" t="s">
        <v>46</v>
      </c>
      <c r="L124" t="str">
        <f t="shared" si="5"/>
        <v>tenuiphantes.tenuis</v>
      </c>
      <c r="N124" s="45">
        <v>1</v>
      </c>
      <c r="T124" s="2">
        <f t="shared" si="6"/>
        <v>1</v>
      </c>
    </row>
    <row r="125" spans="1:20" x14ac:dyDescent="0.25">
      <c r="A125">
        <v>1210</v>
      </c>
      <c r="B125" s="29">
        <v>45085</v>
      </c>
      <c r="C125" s="29">
        <v>45678</v>
      </c>
      <c r="D125" t="s">
        <v>519</v>
      </c>
      <c r="E125" t="s">
        <v>88</v>
      </c>
      <c r="F125" t="s">
        <v>517</v>
      </c>
      <c r="G125">
        <v>4</v>
      </c>
      <c r="H125">
        <v>2</v>
      </c>
      <c r="I125" t="s">
        <v>49</v>
      </c>
      <c r="J125" t="s">
        <v>49</v>
      </c>
      <c r="K125" t="s">
        <v>16</v>
      </c>
      <c r="L125" t="str">
        <f t="shared" si="5"/>
        <v>immature.immature</v>
      </c>
      <c r="R125" s="49">
        <v>3</v>
      </c>
      <c r="T125" s="2">
        <f t="shared" si="6"/>
        <v>3</v>
      </c>
    </row>
    <row r="126" spans="1:20" x14ac:dyDescent="0.25">
      <c r="A126">
        <v>1213</v>
      </c>
      <c r="B126" s="29">
        <v>45085</v>
      </c>
      <c r="C126" s="29">
        <v>45678</v>
      </c>
      <c r="D126" t="s">
        <v>519</v>
      </c>
      <c r="E126" t="s">
        <v>88</v>
      </c>
      <c r="F126" t="s">
        <v>517</v>
      </c>
      <c r="G126">
        <v>5</v>
      </c>
      <c r="H126">
        <v>2</v>
      </c>
      <c r="I126" t="s">
        <v>21</v>
      </c>
      <c r="J126" t="s">
        <v>22</v>
      </c>
      <c r="K126" t="s">
        <v>24</v>
      </c>
      <c r="L126" t="str">
        <f t="shared" si="5"/>
        <v>pardosa.palustris</v>
      </c>
      <c r="N126" s="45">
        <v>1</v>
      </c>
      <c r="T126" s="2">
        <f t="shared" si="6"/>
        <v>1</v>
      </c>
    </row>
    <row r="127" spans="1:20" x14ac:dyDescent="0.25">
      <c r="A127">
        <v>1213</v>
      </c>
      <c r="B127" s="29">
        <v>45085</v>
      </c>
      <c r="C127" s="29">
        <v>45678</v>
      </c>
      <c r="D127" t="s">
        <v>519</v>
      </c>
      <c r="E127" t="s">
        <v>88</v>
      </c>
      <c r="F127" t="s">
        <v>517</v>
      </c>
      <c r="G127">
        <v>5</v>
      </c>
      <c r="H127">
        <v>2</v>
      </c>
      <c r="I127" t="s">
        <v>25</v>
      </c>
      <c r="J127" t="s">
        <v>31</v>
      </c>
      <c r="K127" t="s">
        <v>32</v>
      </c>
      <c r="L127" t="str">
        <f t="shared" si="5"/>
        <v>savignia.frontata</v>
      </c>
      <c r="N127" s="45">
        <v>2</v>
      </c>
      <c r="P127" s="47">
        <v>2</v>
      </c>
      <c r="T127" s="2">
        <f t="shared" si="6"/>
        <v>4</v>
      </c>
    </row>
    <row r="128" spans="1:20" x14ac:dyDescent="0.25">
      <c r="A128">
        <v>1213</v>
      </c>
      <c r="B128" s="29">
        <v>45085</v>
      </c>
      <c r="C128" s="29">
        <v>45678</v>
      </c>
      <c r="D128" t="s">
        <v>519</v>
      </c>
      <c r="E128" t="s">
        <v>88</v>
      </c>
      <c r="F128" t="s">
        <v>517</v>
      </c>
      <c r="G128">
        <v>5</v>
      </c>
      <c r="H128">
        <v>2</v>
      </c>
      <c r="I128" t="s">
        <v>25</v>
      </c>
      <c r="J128" t="s">
        <v>43</v>
      </c>
      <c r="K128" t="s">
        <v>44</v>
      </c>
      <c r="L128" t="str">
        <f t="shared" si="5"/>
        <v>dicymbium.nigrum</v>
      </c>
      <c r="P128" s="47">
        <v>1</v>
      </c>
      <c r="T128" s="2">
        <f t="shared" si="6"/>
        <v>1</v>
      </c>
    </row>
    <row r="129" spans="1:20" x14ac:dyDescent="0.25">
      <c r="A129">
        <v>1213</v>
      </c>
      <c r="B129" s="29">
        <v>45085</v>
      </c>
      <c r="C129" s="29">
        <v>45678</v>
      </c>
      <c r="D129" t="s">
        <v>519</v>
      </c>
      <c r="E129" t="s">
        <v>88</v>
      </c>
      <c r="F129" t="s">
        <v>517</v>
      </c>
      <c r="G129">
        <v>5</v>
      </c>
      <c r="H129">
        <v>2</v>
      </c>
      <c r="I129" t="s">
        <v>25</v>
      </c>
      <c r="J129" t="s">
        <v>35</v>
      </c>
      <c r="K129" t="s">
        <v>36</v>
      </c>
      <c r="L129" t="str">
        <f t="shared" si="5"/>
        <v>gongylidiellum.vivum</v>
      </c>
      <c r="N129" s="45">
        <v>1</v>
      </c>
      <c r="T129" s="2">
        <f t="shared" si="6"/>
        <v>1</v>
      </c>
    </row>
    <row r="130" spans="1:20" x14ac:dyDescent="0.25">
      <c r="A130">
        <v>1213</v>
      </c>
      <c r="B130" s="29">
        <v>45085</v>
      </c>
      <c r="C130" s="29">
        <v>45678</v>
      </c>
      <c r="D130" t="s">
        <v>519</v>
      </c>
      <c r="E130" t="s">
        <v>88</v>
      </c>
      <c r="F130" t="s">
        <v>517</v>
      </c>
      <c r="G130">
        <v>5</v>
      </c>
      <c r="H130">
        <v>2</v>
      </c>
      <c r="I130" t="s">
        <v>25</v>
      </c>
      <c r="J130" t="s">
        <v>26</v>
      </c>
      <c r="K130" t="s">
        <v>37</v>
      </c>
      <c r="L130" t="str">
        <f t="shared" si="5"/>
        <v>oedothorax.retusus</v>
      </c>
      <c r="N130" s="45">
        <v>1</v>
      </c>
      <c r="T130" s="2">
        <f t="shared" si="6"/>
        <v>1</v>
      </c>
    </row>
    <row r="131" spans="1:20" x14ac:dyDescent="0.25">
      <c r="A131">
        <v>1213</v>
      </c>
      <c r="B131" s="29">
        <v>45085</v>
      </c>
      <c r="C131" s="29">
        <v>45678</v>
      </c>
      <c r="D131" t="s">
        <v>519</v>
      </c>
      <c r="E131" t="s">
        <v>88</v>
      </c>
      <c r="F131" t="s">
        <v>517</v>
      </c>
      <c r="G131">
        <v>5</v>
      </c>
      <c r="H131">
        <v>2</v>
      </c>
      <c r="I131" t="s">
        <v>49</v>
      </c>
      <c r="J131" t="s">
        <v>49</v>
      </c>
      <c r="K131" t="s">
        <v>16</v>
      </c>
      <c r="L131" t="str">
        <f t="shared" si="5"/>
        <v>immature.immature</v>
      </c>
      <c r="R131" s="49">
        <v>1</v>
      </c>
      <c r="T131" s="2">
        <f t="shared" si="6"/>
        <v>1</v>
      </c>
    </row>
    <row r="132" spans="1:20" x14ac:dyDescent="0.25">
      <c r="A132">
        <v>1381</v>
      </c>
      <c r="B132" s="29">
        <v>45085</v>
      </c>
      <c r="C132" s="29">
        <v>45681</v>
      </c>
      <c r="D132" t="s">
        <v>520</v>
      </c>
      <c r="E132" t="s">
        <v>115</v>
      </c>
      <c r="F132" t="s">
        <v>517</v>
      </c>
      <c r="G132">
        <v>1</v>
      </c>
      <c r="H132">
        <v>2</v>
      </c>
      <c r="I132" t="s">
        <v>25</v>
      </c>
      <c r="J132" t="s">
        <v>521</v>
      </c>
      <c r="K132" t="s">
        <v>522</v>
      </c>
      <c r="L132" t="str">
        <f t="shared" si="5"/>
        <v>microlinyphia.pusilla</v>
      </c>
      <c r="P132" s="47">
        <v>1</v>
      </c>
      <c r="Q132">
        <v>1</v>
      </c>
      <c r="T132" s="2">
        <f t="shared" si="6"/>
        <v>1</v>
      </c>
    </row>
    <row r="133" spans="1:20" x14ac:dyDescent="0.25">
      <c r="A133">
        <v>1381</v>
      </c>
      <c r="B133" s="29">
        <v>45085</v>
      </c>
      <c r="C133" s="29">
        <v>45681</v>
      </c>
      <c r="D133" t="s">
        <v>520</v>
      </c>
      <c r="E133" t="s">
        <v>115</v>
      </c>
      <c r="F133" t="s">
        <v>517</v>
      </c>
      <c r="G133">
        <v>1</v>
      </c>
      <c r="H133">
        <v>2</v>
      </c>
      <c r="I133" t="s">
        <v>25</v>
      </c>
      <c r="J133" t="s">
        <v>62</v>
      </c>
      <c r="K133" t="s">
        <v>161</v>
      </c>
      <c r="L133" t="str">
        <f t="shared" si="5"/>
        <v>walckenaeria.acuminata</v>
      </c>
      <c r="P133" s="47">
        <v>1</v>
      </c>
      <c r="T133" s="2">
        <f t="shared" si="6"/>
        <v>1</v>
      </c>
    </row>
    <row r="134" spans="1:20" x14ac:dyDescent="0.25">
      <c r="A134">
        <v>1381</v>
      </c>
      <c r="B134" s="29">
        <v>45085</v>
      </c>
      <c r="C134" s="29">
        <v>45681</v>
      </c>
      <c r="D134" t="s">
        <v>520</v>
      </c>
      <c r="E134" t="s">
        <v>115</v>
      </c>
      <c r="F134" t="s">
        <v>517</v>
      </c>
      <c r="G134">
        <v>1</v>
      </c>
      <c r="H134">
        <v>2</v>
      </c>
      <c r="I134" t="s">
        <v>21</v>
      </c>
      <c r="J134" t="s">
        <v>22</v>
      </c>
      <c r="K134" t="s">
        <v>23</v>
      </c>
      <c r="L134" t="str">
        <f t="shared" si="5"/>
        <v>pardosa.pullata</v>
      </c>
      <c r="N134" s="45">
        <v>19</v>
      </c>
      <c r="T134" s="2">
        <f t="shared" si="6"/>
        <v>19</v>
      </c>
    </row>
    <row r="135" spans="1:20" x14ac:dyDescent="0.25">
      <c r="A135">
        <v>1381</v>
      </c>
      <c r="B135" s="29">
        <v>45085</v>
      </c>
      <c r="C135" s="29">
        <v>45681</v>
      </c>
      <c r="D135" t="s">
        <v>520</v>
      </c>
      <c r="E135" t="s">
        <v>115</v>
      </c>
      <c r="F135" t="s">
        <v>517</v>
      </c>
      <c r="G135">
        <v>1</v>
      </c>
      <c r="H135">
        <v>2</v>
      </c>
      <c r="I135" t="s">
        <v>28</v>
      </c>
      <c r="J135" t="s">
        <v>29</v>
      </c>
      <c r="K135" t="s">
        <v>30</v>
      </c>
      <c r="L135" t="str">
        <f t="shared" si="5"/>
        <v>pachygnatha.degeeri</v>
      </c>
      <c r="N135" s="45">
        <v>1</v>
      </c>
      <c r="T135" s="2">
        <f t="shared" si="6"/>
        <v>1</v>
      </c>
    </row>
    <row r="136" spans="1:20" x14ac:dyDescent="0.25">
      <c r="A136">
        <v>1381</v>
      </c>
      <c r="B136" s="29">
        <v>45085</v>
      </c>
      <c r="C136" s="29">
        <v>45681</v>
      </c>
      <c r="D136" t="s">
        <v>520</v>
      </c>
      <c r="E136" t="s">
        <v>115</v>
      </c>
      <c r="F136" t="s">
        <v>517</v>
      </c>
      <c r="G136">
        <v>1</v>
      </c>
      <c r="H136">
        <v>2</v>
      </c>
      <c r="I136" t="s">
        <v>25</v>
      </c>
      <c r="J136" t="s">
        <v>26</v>
      </c>
      <c r="K136" t="s">
        <v>37</v>
      </c>
      <c r="L136" t="str">
        <f t="shared" si="5"/>
        <v>oedothorax.retusus</v>
      </c>
      <c r="N136" s="45">
        <v>2</v>
      </c>
      <c r="P136" s="47">
        <v>1</v>
      </c>
      <c r="T136" s="2">
        <f t="shared" si="6"/>
        <v>3</v>
      </c>
    </row>
    <row r="137" spans="1:20" x14ac:dyDescent="0.25">
      <c r="A137">
        <v>1381</v>
      </c>
      <c r="B137" s="29">
        <v>45085</v>
      </c>
      <c r="C137" s="29">
        <v>45681</v>
      </c>
      <c r="D137" t="s">
        <v>520</v>
      </c>
      <c r="E137" t="s">
        <v>115</v>
      </c>
      <c r="F137" t="s">
        <v>517</v>
      </c>
      <c r="G137">
        <v>1</v>
      </c>
      <c r="H137">
        <v>2</v>
      </c>
      <c r="I137" t="s">
        <v>25</v>
      </c>
      <c r="J137" t="s">
        <v>58</v>
      </c>
      <c r="K137" t="s">
        <v>73</v>
      </c>
      <c r="L137" t="str">
        <f t="shared" si="5"/>
        <v>palliduphantes.ericaeus</v>
      </c>
      <c r="N137" s="45">
        <v>3</v>
      </c>
      <c r="P137" s="47">
        <v>1</v>
      </c>
      <c r="Q137">
        <v>1</v>
      </c>
      <c r="T137" s="2">
        <f t="shared" si="6"/>
        <v>4</v>
      </c>
    </row>
    <row r="138" spans="1:20" x14ac:dyDescent="0.25">
      <c r="A138">
        <v>1381</v>
      </c>
      <c r="B138" s="29">
        <v>45085</v>
      </c>
      <c r="C138" s="29">
        <v>45681</v>
      </c>
      <c r="D138" t="s">
        <v>520</v>
      </c>
      <c r="E138" t="s">
        <v>115</v>
      </c>
      <c r="F138" t="s">
        <v>517</v>
      </c>
      <c r="G138">
        <v>1</v>
      </c>
      <c r="H138">
        <v>2</v>
      </c>
      <c r="I138" t="s">
        <v>25</v>
      </c>
      <c r="J138" t="s">
        <v>124</v>
      </c>
      <c r="K138" t="s">
        <v>125</v>
      </c>
      <c r="L138" t="str">
        <f t="shared" si="5"/>
        <v>dismodicus.bifrons</v>
      </c>
      <c r="P138" s="47">
        <v>1</v>
      </c>
      <c r="T138" s="2">
        <f t="shared" si="6"/>
        <v>1</v>
      </c>
    </row>
    <row r="139" spans="1:20" x14ac:dyDescent="0.25">
      <c r="A139">
        <v>1381</v>
      </c>
      <c r="B139" s="29">
        <v>45085</v>
      </c>
      <c r="C139" s="29">
        <v>45681</v>
      </c>
      <c r="D139" t="s">
        <v>520</v>
      </c>
      <c r="E139" t="s">
        <v>115</v>
      </c>
      <c r="F139" t="s">
        <v>517</v>
      </c>
      <c r="G139">
        <v>1</v>
      </c>
      <c r="H139">
        <v>2</v>
      </c>
      <c r="I139" t="s">
        <v>25</v>
      </c>
      <c r="J139" t="s">
        <v>31</v>
      </c>
      <c r="K139" t="s">
        <v>32</v>
      </c>
      <c r="L139" t="str">
        <f t="shared" si="5"/>
        <v>savignia.frontata</v>
      </c>
      <c r="P139" s="47">
        <v>3</v>
      </c>
      <c r="T139" s="2">
        <f t="shared" si="6"/>
        <v>3</v>
      </c>
    </row>
    <row r="140" spans="1:20" x14ac:dyDescent="0.25">
      <c r="A140">
        <v>1381</v>
      </c>
      <c r="B140" s="29">
        <v>45085</v>
      </c>
      <c r="C140" s="29">
        <v>45681</v>
      </c>
      <c r="D140" t="s">
        <v>520</v>
      </c>
      <c r="E140" t="s">
        <v>115</v>
      </c>
      <c r="F140" t="s">
        <v>517</v>
      </c>
      <c r="G140">
        <v>1</v>
      </c>
      <c r="H140">
        <v>2</v>
      </c>
      <c r="I140" t="s">
        <v>25</v>
      </c>
      <c r="J140" t="s">
        <v>35</v>
      </c>
      <c r="K140" t="s">
        <v>36</v>
      </c>
      <c r="L140" t="str">
        <f t="shared" si="5"/>
        <v>gongylidiellum.vivum</v>
      </c>
      <c r="N140" s="45">
        <v>4</v>
      </c>
      <c r="T140" s="2">
        <f t="shared" si="6"/>
        <v>4</v>
      </c>
    </row>
    <row r="141" spans="1:20" x14ac:dyDescent="0.25">
      <c r="A141">
        <v>1381</v>
      </c>
      <c r="B141" s="29">
        <v>45085</v>
      </c>
      <c r="C141" s="29">
        <v>45681</v>
      </c>
      <c r="D141" t="s">
        <v>520</v>
      </c>
      <c r="E141" t="s">
        <v>115</v>
      </c>
      <c r="F141" t="s">
        <v>517</v>
      </c>
      <c r="G141">
        <v>1</v>
      </c>
      <c r="H141">
        <v>2</v>
      </c>
      <c r="I141" t="s">
        <v>49</v>
      </c>
      <c r="J141" t="s">
        <v>49</v>
      </c>
      <c r="K141" t="s">
        <v>16</v>
      </c>
      <c r="L141" t="str">
        <f t="shared" si="5"/>
        <v>immature.immature</v>
      </c>
      <c r="R141" s="49">
        <v>1</v>
      </c>
      <c r="T141" s="2">
        <f t="shared" si="6"/>
        <v>1</v>
      </c>
    </row>
    <row r="142" spans="1:20" x14ac:dyDescent="0.25">
      <c r="A142">
        <v>1384</v>
      </c>
      <c r="B142" s="29">
        <v>45085</v>
      </c>
      <c r="C142" s="29">
        <v>45681</v>
      </c>
      <c r="D142" t="s">
        <v>520</v>
      </c>
      <c r="E142" t="s">
        <v>115</v>
      </c>
      <c r="F142" t="s">
        <v>517</v>
      </c>
      <c r="G142">
        <v>2</v>
      </c>
      <c r="H142">
        <v>2</v>
      </c>
      <c r="I142" t="s">
        <v>21</v>
      </c>
      <c r="J142" t="s">
        <v>22</v>
      </c>
      <c r="K142" t="s">
        <v>95</v>
      </c>
      <c r="L142" t="str">
        <f t="shared" si="5"/>
        <v>pardosa.nigriceps</v>
      </c>
      <c r="N142" s="45">
        <v>1</v>
      </c>
      <c r="O142">
        <v>1</v>
      </c>
      <c r="T142" s="2">
        <f t="shared" si="6"/>
        <v>1</v>
      </c>
    </row>
    <row r="143" spans="1:20" x14ac:dyDescent="0.25">
      <c r="A143">
        <v>1384</v>
      </c>
      <c r="B143" s="29">
        <v>45085</v>
      </c>
      <c r="C143" s="29">
        <v>45681</v>
      </c>
      <c r="D143" t="s">
        <v>520</v>
      </c>
      <c r="E143" t="s">
        <v>115</v>
      </c>
      <c r="F143" t="s">
        <v>517</v>
      </c>
      <c r="G143">
        <v>2</v>
      </c>
      <c r="H143">
        <v>2</v>
      </c>
      <c r="I143" t="s">
        <v>21</v>
      </c>
      <c r="J143" t="s">
        <v>22</v>
      </c>
      <c r="K143" t="s">
        <v>23</v>
      </c>
      <c r="L143" t="str">
        <f t="shared" si="5"/>
        <v>pardosa.pullata</v>
      </c>
      <c r="N143" s="45">
        <v>7</v>
      </c>
      <c r="P143" s="47">
        <v>1</v>
      </c>
      <c r="T143" s="2">
        <f t="shared" si="6"/>
        <v>8</v>
      </c>
    </row>
    <row r="144" spans="1:20" x14ac:dyDescent="0.25">
      <c r="A144">
        <v>1384</v>
      </c>
      <c r="B144" s="29">
        <v>45085</v>
      </c>
      <c r="C144" s="29">
        <v>45681</v>
      </c>
      <c r="D144" t="s">
        <v>520</v>
      </c>
      <c r="E144" t="s">
        <v>115</v>
      </c>
      <c r="F144" t="s">
        <v>517</v>
      </c>
      <c r="G144">
        <v>2</v>
      </c>
      <c r="H144">
        <v>2</v>
      </c>
      <c r="I144" t="s">
        <v>21</v>
      </c>
      <c r="J144" t="s">
        <v>22</v>
      </c>
      <c r="K144" t="s">
        <v>76</v>
      </c>
      <c r="L144" t="str">
        <f t="shared" si="5"/>
        <v>pardosa.amentata</v>
      </c>
      <c r="N144" s="45">
        <v>2</v>
      </c>
      <c r="T144" s="2">
        <f t="shared" si="6"/>
        <v>2</v>
      </c>
    </row>
    <row r="145" spans="1:20" x14ac:dyDescent="0.25">
      <c r="A145">
        <v>1384</v>
      </c>
      <c r="B145" s="29">
        <v>45085</v>
      </c>
      <c r="C145" s="29">
        <v>45681</v>
      </c>
      <c r="D145" t="s">
        <v>520</v>
      </c>
      <c r="E145" t="s">
        <v>115</v>
      </c>
      <c r="F145" t="s">
        <v>517</v>
      </c>
      <c r="G145">
        <v>2</v>
      </c>
      <c r="H145">
        <v>2</v>
      </c>
      <c r="I145" t="s">
        <v>25</v>
      </c>
      <c r="J145" t="s">
        <v>62</v>
      </c>
      <c r="K145" t="s">
        <v>161</v>
      </c>
      <c r="L145" t="str">
        <f t="shared" si="5"/>
        <v>walckenaeria.acuminata</v>
      </c>
      <c r="P145" s="47">
        <v>1</v>
      </c>
      <c r="T145" s="2">
        <f t="shared" si="6"/>
        <v>1</v>
      </c>
    </row>
    <row r="146" spans="1:20" x14ac:dyDescent="0.25">
      <c r="A146">
        <v>1384</v>
      </c>
      <c r="B146" s="29">
        <v>45085</v>
      </c>
      <c r="C146" s="29">
        <v>45681</v>
      </c>
      <c r="D146" t="s">
        <v>520</v>
      </c>
      <c r="E146" t="s">
        <v>115</v>
      </c>
      <c r="F146" t="s">
        <v>517</v>
      </c>
      <c r="G146">
        <v>2</v>
      </c>
      <c r="H146">
        <v>2</v>
      </c>
      <c r="I146" t="s">
        <v>25</v>
      </c>
      <c r="J146" t="s">
        <v>26</v>
      </c>
      <c r="K146" t="s">
        <v>37</v>
      </c>
      <c r="L146" t="str">
        <f t="shared" si="5"/>
        <v>oedothorax.retusus</v>
      </c>
      <c r="N146" s="45">
        <v>1</v>
      </c>
      <c r="P146" s="47">
        <v>3</v>
      </c>
      <c r="T146" s="2">
        <f t="shared" si="6"/>
        <v>4</v>
      </c>
    </row>
    <row r="147" spans="1:20" x14ac:dyDescent="0.25">
      <c r="A147">
        <v>1384</v>
      </c>
      <c r="B147" s="29">
        <v>45085</v>
      </c>
      <c r="C147" s="29">
        <v>45681</v>
      </c>
      <c r="D147" t="s">
        <v>520</v>
      </c>
      <c r="E147" t="s">
        <v>115</v>
      </c>
      <c r="F147" t="s">
        <v>517</v>
      </c>
      <c r="G147">
        <v>2</v>
      </c>
      <c r="H147">
        <v>2</v>
      </c>
      <c r="I147" t="s">
        <v>25</v>
      </c>
      <c r="J147" t="s">
        <v>26</v>
      </c>
      <c r="K147" t="s">
        <v>27</v>
      </c>
      <c r="L147" t="str">
        <f t="shared" si="5"/>
        <v>oedothorax.fuscus</v>
      </c>
      <c r="P147" s="47">
        <v>1</v>
      </c>
      <c r="T147" s="2">
        <f t="shared" si="6"/>
        <v>1</v>
      </c>
    </row>
    <row r="148" spans="1:20" x14ac:dyDescent="0.25">
      <c r="A148">
        <v>1384</v>
      </c>
      <c r="B148" s="29">
        <v>45085</v>
      </c>
      <c r="C148" s="29">
        <v>45681</v>
      </c>
      <c r="D148" t="s">
        <v>520</v>
      </c>
      <c r="E148" t="s">
        <v>115</v>
      </c>
      <c r="F148" t="s">
        <v>517</v>
      </c>
      <c r="G148">
        <v>2</v>
      </c>
      <c r="H148">
        <v>2</v>
      </c>
      <c r="I148" t="s">
        <v>25</v>
      </c>
      <c r="J148" t="s">
        <v>43</v>
      </c>
      <c r="K148" t="s">
        <v>96</v>
      </c>
      <c r="L148" t="str">
        <f t="shared" si="5"/>
        <v>dicymbium.tibiale</v>
      </c>
      <c r="N148" s="45">
        <v>1</v>
      </c>
      <c r="O148">
        <v>1</v>
      </c>
      <c r="T148" s="2">
        <f t="shared" si="6"/>
        <v>1</v>
      </c>
    </row>
    <row r="149" spans="1:20" x14ac:dyDescent="0.25">
      <c r="A149">
        <v>1384</v>
      </c>
      <c r="B149" s="29">
        <v>45085</v>
      </c>
      <c r="C149" s="29">
        <v>45681</v>
      </c>
      <c r="D149" t="s">
        <v>520</v>
      </c>
      <c r="E149" t="s">
        <v>115</v>
      </c>
      <c r="F149" t="s">
        <v>517</v>
      </c>
      <c r="G149">
        <v>2</v>
      </c>
      <c r="H149">
        <v>2</v>
      </c>
      <c r="I149" t="s">
        <v>25</v>
      </c>
      <c r="J149" t="s">
        <v>58</v>
      </c>
      <c r="K149" t="s">
        <v>73</v>
      </c>
      <c r="L149" t="str">
        <f t="shared" si="5"/>
        <v>palliduphantes.ericaeus</v>
      </c>
      <c r="N149" s="45">
        <v>3</v>
      </c>
      <c r="T149" s="2">
        <f t="shared" si="6"/>
        <v>3</v>
      </c>
    </row>
    <row r="150" spans="1:20" x14ac:dyDescent="0.25">
      <c r="A150">
        <v>1384</v>
      </c>
      <c r="B150" s="29">
        <v>45085</v>
      </c>
      <c r="C150" s="29">
        <v>45681</v>
      </c>
      <c r="D150" t="s">
        <v>520</v>
      </c>
      <c r="E150" t="s">
        <v>115</v>
      </c>
      <c r="F150" t="s">
        <v>517</v>
      </c>
      <c r="G150">
        <v>2</v>
      </c>
      <c r="H150">
        <v>2</v>
      </c>
      <c r="I150" t="s">
        <v>25</v>
      </c>
      <c r="J150" t="s">
        <v>31</v>
      </c>
      <c r="K150" t="s">
        <v>32</v>
      </c>
      <c r="L150" t="str">
        <f t="shared" si="5"/>
        <v>savignia.frontata</v>
      </c>
      <c r="N150" s="45">
        <v>3</v>
      </c>
      <c r="P150" s="47">
        <v>2</v>
      </c>
      <c r="T150" s="2">
        <f t="shared" si="6"/>
        <v>5</v>
      </c>
    </row>
    <row r="151" spans="1:20" x14ac:dyDescent="0.25">
      <c r="A151">
        <v>1384</v>
      </c>
      <c r="B151" s="29">
        <v>45085</v>
      </c>
      <c r="C151" s="29">
        <v>45681</v>
      </c>
      <c r="D151" t="s">
        <v>520</v>
      </c>
      <c r="E151" t="s">
        <v>115</v>
      </c>
      <c r="F151" t="s">
        <v>517</v>
      </c>
      <c r="G151">
        <v>2</v>
      </c>
      <c r="H151">
        <v>2</v>
      </c>
      <c r="I151" t="s">
        <v>25</v>
      </c>
      <c r="J151" t="s">
        <v>35</v>
      </c>
      <c r="K151" t="s">
        <v>36</v>
      </c>
      <c r="L151" t="str">
        <f t="shared" si="5"/>
        <v>gongylidiellum.vivum</v>
      </c>
      <c r="N151" s="45">
        <v>3</v>
      </c>
      <c r="T151" s="2">
        <f t="shared" si="6"/>
        <v>3</v>
      </c>
    </row>
    <row r="152" spans="1:20" x14ac:dyDescent="0.25">
      <c r="A152">
        <v>1384</v>
      </c>
      <c r="B152" s="29">
        <v>45085</v>
      </c>
      <c r="C152" s="29">
        <v>45681</v>
      </c>
      <c r="D152" t="s">
        <v>520</v>
      </c>
      <c r="E152" t="s">
        <v>115</v>
      </c>
      <c r="F152" t="s">
        <v>517</v>
      </c>
      <c r="G152">
        <v>2</v>
      </c>
      <c r="H152">
        <v>2</v>
      </c>
      <c r="I152" t="s">
        <v>49</v>
      </c>
      <c r="J152" t="s">
        <v>49</v>
      </c>
      <c r="K152" t="s">
        <v>16</v>
      </c>
      <c r="L152" t="str">
        <f t="shared" si="5"/>
        <v>immature.immature</v>
      </c>
      <c r="R152" s="49">
        <v>1</v>
      </c>
      <c r="T152" s="2">
        <f t="shared" si="6"/>
        <v>1</v>
      </c>
    </row>
    <row r="153" spans="1:20" x14ac:dyDescent="0.25">
      <c r="A153">
        <v>1387</v>
      </c>
      <c r="B153" s="29">
        <v>45085</v>
      </c>
      <c r="C153" s="29">
        <v>45681</v>
      </c>
      <c r="D153" t="s">
        <v>520</v>
      </c>
      <c r="E153" t="s">
        <v>115</v>
      </c>
      <c r="F153" t="s">
        <v>517</v>
      </c>
      <c r="G153">
        <v>3</v>
      </c>
      <c r="H153">
        <v>2</v>
      </c>
      <c r="I153" t="s">
        <v>89</v>
      </c>
      <c r="J153" t="s">
        <v>90</v>
      </c>
      <c r="K153" t="s">
        <v>91</v>
      </c>
      <c r="L153" t="str">
        <f t="shared" si="5"/>
        <v>clubiona.reclusa</v>
      </c>
      <c r="N153" s="45">
        <v>1</v>
      </c>
      <c r="O153">
        <v>1</v>
      </c>
      <c r="T153" s="2">
        <f t="shared" si="6"/>
        <v>1</v>
      </c>
    </row>
    <row r="154" spans="1:20" x14ac:dyDescent="0.25">
      <c r="A154">
        <v>1387</v>
      </c>
      <c r="B154" s="29">
        <v>45085</v>
      </c>
      <c r="C154" s="29">
        <v>45681</v>
      </c>
      <c r="D154" t="s">
        <v>520</v>
      </c>
      <c r="E154" t="s">
        <v>115</v>
      </c>
      <c r="F154" t="s">
        <v>517</v>
      </c>
      <c r="G154">
        <v>3</v>
      </c>
      <c r="H154">
        <v>2</v>
      </c>
      <c r="I154" t="s">
        <v>21</v>
      </c>
      <c r="J154" t="s">
        <v>22</v>
      </c>
      <c r="K154" t="s">
        <v>76</v>
      </c>
      <c r="L154" t="str">
        <f t="shared" si="5"/>
        <v>pardosa.amentata</v>
      </c>
      <c r="N154" s="45">
        <v>1</v>
      </c>
      <c r="P154" s="47">
        <v>1</v>
      </c>
      <c r="T154" s="2">
        <f t="shared" si="6"/>
        <v>2</v>
      </c>
    </row>
    <row r="155" spans="1:20" x14ac:dyDescent="0.25">
      <c r="A155">
        <v>1387</v>
      </c>
      <c r="B155" s="29">
        <v>45085</v>
      </c>
      <c r="C155" s="29">
        <v>45681</v>
      </c>
      <c r="D155" t="s">
        <v>520</v>
      </c>
      <c r="E155" t="s">
        <v>115</v>
      </c>
      <c r="F155" t="s">
        <v>517</v>
      </c>
      <c r="G155">
        <v>3</v>
      </c>
      <c r="H155">
        <v>2</v>
      </c>
      <c r="I155" t="s">
        <v>21</v>
      </c>
      <c r="J155" t="s">
        <v>22</v>
      </c>
      <c r="K155" t="s">
        <v>23</v>
      </c>
      <c r="L155" t="str">
        <f t="shared" si="5"/>
        <v>pardosa.pullata</v>
      </c>
      <c r="N155" s="45">
        <v>9</v>
      </c>
      <c r="T155" s="2">
        <f t="shared" si="6"/>
        <v>9</v>
      </c>
    </row>
    <row r="156" spans="1:20" x14ac:dyDescent="0.25">
      <c r="A156">
        <v>1387</v>
      </c>
      <c r="B156" s="29">
        <v>45085</v>
      </c>
      <c r="C156" s="29">
        <v>45681</v>
      </c>
      <c r="D156" t="s">
        <v>520</v>
      </c>
      <c r="E156" t="s">
        <v>115</v>
      </c>
      <c r="F156" t="s">
        <v>517</v>
      </c>
      <c r="G156">
        <v>3</v>
      </c>
      <c r="H156">
        <v>2</v>
      </c>
      <c r="I156" t="s">
        <v>21</v>
      </c>
      <c r="J156" t="s">
        <v>22</v>
      </c>
      <c r="K156" t="s">
        <v>95</v>
      </c>
      <c r="L156" t="str">
        <f t="shared" si="5"/>
        <v>pardosa.nigriceps</v>
      </c>
      <c r="N156" s="45">
        <v>1</v>
      </c>
      <c r="T156" s="2">
        <f t="shared" si="6"/>
        <v>1</v>
      </c>
    </row>
    <row r="157" spans="1:20" x14ac:dyDescent="0.25">
      <c r="A157">
        <v>1387</v>
      </c>
      <c r="B157" s="29">
        <v>45085</v>
      </c>
      <c r="C157" s="29">
        <v>45681</v>
      </c>
      <c r="D157" t="s">
        <v>520</v>
      </c>
      <c r="E157" t="s">
        <v>115</v>
      </c>
      <c r="F157" t="s">
        <v>517</v>
      </c>
      <c r="G157">
        <v>3</v>
      </c>
      <c r="H157">
        <v>2</v>
      </c>
      <c r="I157" t="s">
        <v>25</v>
      </c>
      <c r="J157" t="s">
        <v>124</v>
      </c>
      <c r="K157" t="s">
        <v>125</v>
      </c>
      <c r="L157" t="str">
        <f t="shared" si="5"/>
        <v>dismodicus.bifrons</v>
      </c>
      <c r="P157" s="47">
        <v>1</v>
      </c>
      <c r="T157" s="2">
        <f t="shared" si="6"/>
        <v>1</v>
      </c>
    </row>
    <row r="158" spans="1:20" x14ac:dyDescent="0.25">
      <c r="A158">
        <v>1387</v>
      </c>
      <c r="B158" s="29">
        <v>45085</v>
      </c>
      <c r="C158" s="29">
        <v>45681</v>
      </c>
      <c r="D158" t="s">
        <v>520</v>
      </c>
      <c r="E158" t="s">
        <v>115</v>
      </c>
      <c r="F158" t="s">
        <v>517</v>
      </c>
      <c r="G158">
        <v>3</v>
      </c>
      <c r="H158">
        <v>2</v>
      </c>
      <c r="I158" t="s">
        <v>25</v>
      </c>
      <c r="J158" t="s">
        <v>26</v>
      </c>
      <c r="K158" t="s">
        <v>37</v>
      </c>
      <c r="L158" t="str">
        <f t="shared" si="5"/>
        <v>oedothorax.retusus</v>
      </c>
      <c r="N158" s="45">
        <v>2</v>
      </c>
      <c r="T158" s="2">
        <f t="shared" si="6"/>
        <v>2</v>
      </c>
    </row>
    <row r="159" spans="1:20" x14ac:dyDescent="0.25">
      <c r="A159">
        <v>1387</v>
      </c>
      <c r="B159" s="29">
        <v>45085</v>
      </c>
      <c r="C159" s="29">
        <v>45681</v>
      </c>
      <c r="D159" t="s">
        <v>520</v>
      </c>
      <c r="E159" t="s">
        <v>115</v>
      </c>
      <c r="F159" t="s">
        <v>517</v>
      </c>
      <c r="G159">
        <v>3</v>
      </c>
      <c r="H159">
        <v>2</v>
      </c>
      <c r="I159" t="s">
        <v>25</v>
      </c>
      <c r="J159" t="s">
        <v>43</v>
      </c>
      <c r="K159" t="s">
        <v>44</v>
      </c>
      <c r="L159" t="str">
        <f t="shared" si="5"/>
        <v>dicymbium.nigrum</v>
      </c>
      <c r="P159" s="47">
        <v>1</v>
      </c>
      <c r="T159" s="2">
        <f t="shared" si="6"/>
        <v>1</v>
      </c>
    </row>
    <row r="160" spans="1:20" x14ac:dyDescent="0.25">
      <c r="A160">
        <v>1387</v>
      </c>
      <c r="B160" s="29">
        <v>45085</v>
      </c>
      <c r="C160" s="29">
        <v>45681</v>
      </c>
      <c r="D160" t="s">
        <v>520</v>
      </c>
      <c r="E160" t="s">
        <v>115</v>
      </c>
      <c r="F160" t="s">
        <v>517</v>
      </c>
      <c r="G160">
        <v>3</v>
      </c>
      <c r="H160">
        <v>2</v>
      </c>
      <c r="I160" t="s">
        <v>25</v>
      </c>
      <c r="J160" t="s">
        <v>31</v>
      </c>
      <c r="K160" t="s">
        <v>32</v>
      </c>
      <c r="L160" t="str">
        <f t="shared" si="5"/>
        <v>savignia.frontata</v>
      </c>
      <c r="P160" s="47">
        <v>4</v>
      </c>
      <c r="T160" s="2">
        <f t="shared" si="6"/>
        <v>4</v>
      </c>
    </row>
    <row r="161" spans="1:20" x14ac:dyDescent="0.25">
      <c r="A161">
        <v>1387</v>
      </c>
      <c r="B161" s="29">
        <v>45085</v>
      </c>
      <c r="C161" s="29">
        <v>45681</v>
      </c>
      <c r="D161" t="s">
        <v>520</v>
      </c>
      <c r="E161" t="s">
        <v>115</v>
      </c>
      <c r="F161" t="s">
        <v>517</v>
      </c>
      <c r="G161">
        <v>3</v>
      </c>
      <c r="H161">
        <v>2</v>
      </c>
      <c r="I161" t="s">
        <v>25</v>
      </c>
      <c r="J161" t="s">
        <v>35</v>
      </c>
      <c r="K161" t="s">
        <v>36</v>
      </c>
      <c r="L161" t="str">
        <f t="shared" si="5"/>
        <v>gongylidiellum.vivum</v>
      </c>
      <c r="N161" s="45">
        <v>2</v>
      </c>
      <c r="T161" s="2">
        <f t="shared" si="6"/>
        <v>2</v>
      </c>
    </row>
    <row r="162" spans="1:20" x14ac:dyDescent="0.25">
      <c r="A162">
        <v>1387</v>
      </c>
      <c r="B162" s="29">
        <v>45085</v>
      </c>
      <c r="C162" s="29">
        <v>45681</v>
      </c>
      <c r="D162" t="s">
        <v>520</v>
      </c>
      <c r="E162" t="s">
        <v>115</v>
      </c>
      <c r="F162" t="s">
        <v>517</v>
      </c>
      <c r="G162">
        <v>3</v>
      </c>
      <c r="H162">
        <v>2</v>
      </c>
      <c r="I162" t="s">
        <v>25</v>
      </c>
      <c r="J162" t="s">
        <v>38</v>
      </c>
      <c r="K162" t="s">
        <v>113</v>
      </c>
      <c r="L162" t="str">
        <f t="shared" si="5"/>
        <v>bathyphantes.parvulus</v>
      </c>
      <c r="P162" s="47">
        <v>1</v>
      </c>
      <c r="T162" s="2">
        <f t="shared" si="6"/>
        <v>1</v>
      </c>
    </row>
    <row r="163" spans="1:20" x14ac:dyDescent="0.25">
      <c r="A163">
        <v>1387</v>
      </c>
      <c r="B163" s="29">
        <v>45085</v>
      </c>
      <c r="C163" s="29">
        <v>45681</v>
      </c>
      <c r="D163" t="s">
        <v>520</v>
      </c>
      <c r="E163" t="s">
        <v>115</v>
      </c>
      <c r="F163" t="s">
        <v>517</v>
      </c>
      <c r="G163">
        <v>3</v>
      </c>
      <c r="H163">
        <v>2</v>
      </c>
      <c r="I163" t="s">
        <v>25</v>
      </c>
      <c r="J163" t="s">
        <v>58</v>
      </c>
      <c r="K163" t="s">
        <v>73</v>
      </c>
      <c r="L163" t="str">
        <f t="shared" si="5"/>
        <v>palliduphantes.ericaeus</v>
      </c>
      <c r="N163" s="45">
        <v>2</v>
      </c>
      <c r="T163" s="2">
        <f t="shared" si="6"/>
        <v>2</v>
      </c>
    </row>
    <row r="164" spans="1:20" x14ac:dyDescent="0.25">
      <c r="A164">
        <v>1387</v>
      </c>
      <c r="B164" s="29">
        <v>45085</v>
      </c>
      <c r="C164" s="29">
        <v>45681</v>
      </c>
      <c r="D164" t="s">
        <v>520</v>
      </c>
      <c r="E164" t="s">
        <v>115</v>
      </c>
      <c r="F164" t="s">
        <v>517</v>
      </c>
      <c r="G164">
        <v>3</v>
      </c>
      <c r="H164">
        <v>2</v>
      </c>
      <c r="I164" t="s">
        <v>49</v>
      </c>
      <c r="J164" t="s">
        <v>49</v>
      </c>
      <c r="K164" t="s">
        <v>16</v>
      </c>
      <c r="L164" t="str">
        <f t="shared" si="5"/>
        <v>immature.immature</v>
      </c>
      <c r="R164" s="49">
        <v>1</v>
      </c>
      <c r="T164" s="2">
        <f t="shared" si="6"/>
        <v>1</v>
      </c>
    </row>
    <row r="165" spans="1:20" x14ac:dyDescent="0.25">
      <c r="A165">
        <v>1390</v>
      </c>
      <c r="B165" s="29">
        <v>45085</v>
      </c>
      <c r="C165" s="29">
        <v>45701</v>
      </c>
      <c r="D165" t="s">
        <v>520</v>
      </c>
      <c r="E165" t="s">
        <v>115</v>
      </c>
      <c r="F165" t="s">
        <v>517</v>
      </c>
      <c r="G165">
        <v>4</v>
      </c>
      <c r="H165">
        <v>2</v>
      </c>
      <c r="I165" t="s">
        <v>21</v>
      </c>
      <c r="J165" t="s">
        <v>22</v>
      </c>
      <c r="K165" t="s">
        <v>95</v>
      </c>
      <c r="L165" t="str">
        <f t="shared" si="5"/>
        <v>pardosa.nigriceps</v>
      </c>
      <c r="N165" s="45">
        <v>2</v>
      </c>
      <c r="T165" s="2">
        <f t="shared" si="6"/>
        <v>2</v>
      </c>
    </row>
    <row r="166" spans="1:20" x14ac:dyDescent="0.25">
      <c r="A166">
        <v>1390</v>
      </c>
      <c r="B166" s="29">
        <v>45085</v>
      </c>
      <c r="C166" s="29">
        <v>45701</v>
      </c>
      <c r="D166" t="s">
        <v>520</v>
      </c>
      <c r="E166" t="s">
        <v>115</v>
      </c>
      <c r="F166" t="s">
        <v>517</v>
      </c>
      <c r="G166">
        <v>4</v>
      </c>
      <c r="H166">
        <v>2</v>
      </c>
      <c r="I166" t="s">
        <v>21</v>
      </c>
      <c r="J166" t="s">
        <v>22</v>
      </c>
      <c r="K166" t="s">
        <v>76</v>
      </c>
      <c r="L166" t="str">
        <f t="shared" si="5"/>
        <v>pardosa.amentata</v>
      </c>
      <c r="N166" s="45">
        <v>1</v>
      </c>
      <c r="T166" s="2">
        <f t="shared" si="6"/>
        <v>1</v>
      </c>
    </row>
    <row r="167" spans="1:20" x14ac:dyDescent="0.25">
      <c r="A167">
        <v>1390</v>
      </c>
      <c r="B167" s="29">
        <v>45085</v>
      </c>
      <c r="C167" s="29">
        <v>45701</v>
      </c>
      <c r="D167" t="s">
        <v>520</v>
      </c>
      <c r="E167" t="s">
        <v>115</v>
      </c>
      <c r="F167" t="s">
        <v>517</v>
      </c>
      <c r="G167">
        <v>4</v>
      </c>
      <c r="H167">
        <v>2</v>
      </c>
      <c r="I167" t="s">
        <v>21</v>
      </c>
      <c r="J167" t="s">
        <v>22</v>
      </c>
      <c r="K167" t="s">
        <v>23</v>
      </c>
      <c r="L167" t="str">
        <f t="shared" si="5"/>
        <v>pardosa.pullata</v>
      </c>
      <c r="N167" s="45">
        <v>4</v>
      </c>
      <c r="T167" s="2">
        <f t="shared" si="6"/>
        <v>4</v>
      </c>
    </row>
    <row r="168" spans="1:20" x14ac:dyDescent="0.25">
      <c r="A168">
        <v>1390</v>
      </c>
      <c r="B168" s="29">
        <v>45085</v>
      </c>
      <c r="C168" s="29">
        <v>45701</v>
      </c>
      <c r="D168" t="s">
        <v>520</v>
      </c>
      <c r="E168" t="s">
        <v>115</v>
      </c>
      <c r="F168" t="s">
        <v>517</v>
      </c>
      <c r="G168">
        <v>4</v>
      </c>
      <c r="H168">
        <v>2</v>
      </c>
      <c r="I168" t="s">
        <v>25</v>
      </c>
      <c r="J168" t="s">
        <v>31</v>
      </c>
      <c r="K168" t="s">
        <v>32</v>
      </c>
      <c r="L168" t="str">
        <f t="shared" si="5"/>
        <v>savignia.frontata</v>
      </c>
      <c r="N168" s="45">
        <v>4</v>
      </c>
      <c r="P168" s="47">
        <v>1</v>
      </c>
      <c r="T168" s="2">
        <f t="shared" si="6"/>
        <v>5</v>
      </c>
    </row>
    <row r="169" spans="1:20" x14ac:dyDescent="0.25">
      <c r="A169">
        <v>1390</v>
      </c>
      <c r="B169" s="29">
        <v>45085</v>
      </c>
      <c r="C169" s="29">
        <v>45701</v>
      </c>
      <c r="D169" t="s">
        <v>520</v>
      </c>
      <c r="E169" t="s">
        <v>115</v>
      </c>
      <c r="F169" t="s">
        <v>517</v>
      </c>
      <c r="G169">
        <v>4</v>
      </c>
      <c r="H169">
        <v>2</v>
      </c>
      <c r="I169" t="s">
        <v>25</v>
      </c>
      <c r="J169" t="s">
        <v>26</v>
      </c>
      <c r="K169" t="s">
        <v>37</v>
      </c>
      <c r="L169" t="str">
        <f t="shared" si="5"/>
        <v>oedothorax.retusus</v>
      </c>
      <c r="N169" s="45">
        <v>2</v>
      </c>
      <c r="P169" s="47">
        <v>2</v>
      </c>
      <c r="T169" s="2">
        <f t="shared" si="6"/>
        <v>4</v>
      </c>
    </row>
    <row r="170" spans="1:20" x14ac:dyDescent="0.25">
      <c r="A170">
        <v>1390</v>
      </c>
      <c r="B170" s="29">
        <v>45085</v>
      </c>
      <c r="C170" s="29">
        <v>45701</v>
      </c>
      <c r="D170" t="s">
        <v>520</v>
      </c>
      <c r="E170" t="s">
        <v>115</v>
      </c>
      <c r="F170" t="s">
        <v>517</v>
      </c>
      <c r="G170">
        <v>4</v>
      </c>
      <c r="H170">
        <v>2</v>
      </c>
      <c r="I170" t="s">
        <v>25</v>
      </c>
      <c r="J170" t="s">
        <v>58</v>
      </c>
      <c r="K170" t="s">
        <v>73</v>
      </c>
      <c r="L170" t="str">
        <f t="shared" si="5"/>
        <v>palliduphantes.ericaeus</v>
      </c>
      <c r="N170" s="45">
        <v>2</v>
      </c>
      <c r="T170" s="2">
        <f t="shared" si="6"/>
        <v>2</v>
      </c>
    </row>
    <row r="171" spans="1:20" x14ac:dyDescent="0.25">
      <c r="A171">
        <v>1393</v>
      </c>
      <c r="B171" s="29">
        <v>45085</v>
      </c>
      <c r="C171" s="29">
        <v>45701</v>
      </c>
      <c r="D171" t="s">
        <v>520</v>
      </c>
      <c r="E171" t="s">
        <v>115</v>
      </c>
      <c r="F171" t="s">
        <v>517</v>
      </c>
      <c r="G171">
        <v>5</v>
      </c>
      <c r="H171">
        <v>2</v>
      </c>
      <c r="I171" t="s">
        <v>21</v>
      </c>
      <c r="J171" t="s">
        <v>22</v>
      </c>
      <c r="K171" t="s">
        <v>95</v>
      </c>
      <c r="L171" t="str">
        <f t="shared" si="5"/>
        <v>pardosa.nigriceps</v>
      </c>
      <c r="N171" s="45">
        <v>2</v>
      </c>
      <c r="T171" s="2">
        <f t="shared" ref="T171:T234" si="7">N171+P171+R171</f>
        <v>2</v>
      </c>
    </row>
    <row r="172" spans="1:20" x14ac:dyDescent="0.25">
      <c r="A172">
        <v>1393</v>
      </c>
      <c r="B172" s="29">
        <v>45085</v>
      </c>
      <c r="C172" s="29">
        <v>45701</v>
      </c>
      <c r="D172" t="s">
        <v>520</v>
      </c>
      <c r="E172" t="s">
        <v>115</v>
      </c>
      <c r="F172" t="s">
        <v>517</v>
      </c>
      <c r="G172">
        <v>5</v>
      </c>
      <c r="H172">
        <v>2</v>
      </c>
      <c r="I172" t="s">
        <v>21</v>
      </c>
      <c r="J172" t="s">
        <v>22</v>
      </c>
      <c r="K172" t="s">
        <v>23</v>
      </c>
      <c r="L172" t="str">
        <f t="shared" si="5"/>
        <v>pardosa.pullata</v>
      </c>
      <c r="N172" s="45">
        <v>16</v>
      </c>
      <c r="T172" s="2">
        <f t="shared" si="7"/>
        <v>16</v>
      </c>
    </row>
    <row r="173" spans="1:20" x14ac:dyDescent="0.25">
      <c r="A173">
        <v>1393</v>
      </c>
      <c r="B173" s="29">
        <v>45085</v>
      </c>
      <c r="C173" s="29">
        <v>45701</v>
      </c>
      <c r="D173" t="s">
        <v>520</v>
      </c>
      <c r="E173" t="s">
        <v>115</v>
      </c>
      <c r="F173" t="s">
        <v>517</v>
      </c>
      <c r="G173">
        <v>5</v>
      </c>
      <c r="H173">
        <v>2</v>
      </c>
      <c r="I173" t="s">
        <v>21</v>
      </c>
      <c r="J173" t="s">
        <v>22</v>
      </c>
      <c r="K173" t="s">
        <v>24</v>
      </c>
      <c r="L173" t="str">
        <f t="shared" si="5"/>
        <v>pardosa.palustris</v>
      </c>
      <c r="N173" s="45">
        <v>1</v>
      </c>
      <c r="T173" s="2">
        <f t="shared" si="7"/>
        <v>1</v>
      </c>
    </row>
    <row r="174" spans="1:20" x14ac:dyDescent="0.25">
      <c r="A174">
        <v>1393</v>
      </c>
      <c r="B174" s="29">
        <v>45085</v>
      </c>
      <c r="C174" s="29">
        <v>45701</v>
      </c>
      <c r="D174" t="s">
        <v>520</v>
      </c>
      <c r="E174" t="s">
        <v>115</v>
      </c>
      <c r="F174" t="s">
        <v>517</v>
      </c>
      <c r="G174">
        <v>5</v>
      </c>
      <c r="H174">
        <v>2</v>
      </c>
      <c r="I174" t="s">
        <v>21</v>
      </c>
      <c r="J174" t="s">
        <v>22</v>
      </c>
      <c r="K174" t="s">
        <v>76</v>
      </c>
      <c r="L174" t="str">
        <f t="shared" si="5"/>
        <v>pardosa.amentata</v>
      </c>
      <c r="N174" s="45">
        <v>1</v>
      </c>
      <c r="T174" s="2">
        <f t="shared" si="7"/>
        <v>1</v>
      </c>
    </row>
    <row r="175" spans="1:20" x14ac:dyDescent="0.25">
      <c r="A175">
        <v>1393</v>
      </c>
      <c r="B175" s="29">
        <v>45085</v>
      </c>
      <c r="C175" s="29">
        <v>45701</v>
      </c>
      <c r="D175" t="s">
        <v>520</v>
      </c>
      <c r="E175" t="s">
        <v>115</v>
      </c>
      <c r="F175" t="s">
        <v>517</v>
      </c>
      <c r="G175">
        <v>5</v>
      </c>
      <c r="H175">
        <v>2</v>
      </c>
      <c r="I175" t="s">
        <v>25</v>
      </c>
      <c r="J175" t="s">
        <v>62</v>
      </c>
      <c r="K175" t="s">
        <v>161</v>
      </c>
      <c r="L175" t="str">
        <f t="shared" si="5"/>
        <v>walckenaeria.acuminata</v>
      </c>
      <c r="P175" s="47">
        <v>1</v>
      </c>
      <c r="T175" s="2">
        <f t="shared" si="7"/>
        <v>1</v>
      </c>
    </row>
    <row r="176" spans="1:20" x14ac:dyDescent="0.25">
      <c r="A176">
        <v>1393</v>
      </c>
      <c r="B176" s="29">
        <v>45085</v>
      </c>
      <c r="C176" s="29">
        <v>45701</v>
      </c>
      <c r="D176" t="s">
        <v>520</v>
      </c>
      <c r="E176" t="s">
        <v>115</v>
      </c>
      <c r="F176" t="s">
        <v>517</v>
      </c>
      <c r="G176">
        <v>5</v>
      </c>
      <c r="H176">
        <v>2</v>
      </c>
      <c r="I176" t="s">
        <v>49</v>
      </c>
      <c r="J176" t="s">
        <v>49</v>
      </c>
      <c r="K176" t="s">
        <v>16</v>
      </c>
      <c r="L176" t="str">
        <f t="shared" si="5"/>
        <v>immature.immature</v>
      </c>
      <c r="R176" s="49">
        <v>2</v>
      </c>
      <c r="T176" s="2">
        <f t="shared" si="7"/>
        <v>2</v>
      </c>
    </row>
    <row r="177" spans="1:20" x14ac:dyDescent="0.25">
      <c r="A177">
        <v>1393</v>
      </c>
      <c r="B177" s="29">
        <v>45085</v>
      </c>
      <c r="C177" s="29">
        <v>45701</v>
      </c>
      <c r="D177" t="s">
        <v>520</v>
      </c>
      <c r="E177" t="s">
        <v>115</v>
      </c>
      <c r="F177" t="s">
        <v>517</v>
      </c>
      <c r="G177">
        <v>5</v>
      </c>
      <c r="H177">
        <v>2</v>
      </c>
      <c r="I177" t="s">
        <v>25</v>
      </c>
      <c r="J177" t="s">
        <v>45</v>
      </c>
      <c r="K177" t="s">
        <v>46</v>
      </c>
      <c r="L177" t="str">
        <f t="shared" si="5"/>
        <v>tenuiphantes.tenuis</v>
      </c>
      <c r="N177" s="45">
        <v>1</v>
      </c>
      <c r="T177" s="2">
        <f t="shared" si="7"/>
        <v>1</v>
      </c>
    </row>
    <row r="178" spans="1:20" x14ac:dyDescent="0.25">
      <c r="A178">
        <v>1393</v>
      </c>
      <c r="B178" s="29">
        <v>45085</v>
      </c>
      <c r="C178" s="29">
        <v>45701</v>
      </c>
      <c r="D178" t="s">
        <v>520</v>
      </c>
      <c r="E178" t="s">
        <v>115</v>
      </c>
      <c r="F178" t="s">
        <v>517</v>
      </c>
      <c r="G178">
        <v>5</v>
      </c>
      <c r="H178">
        <v>2</v>
      </c>
      <c r="I178" t="s">
        <v>25</v>
      </c>
      <c r="J178" t="s">
        <v>26</v>
      </c>
      <c r="K178" t="s">
        <v>37</v>
      </c>
      <c r="L178" t="str">
        <f t="shared" si="5"/>
        <v>oedothorax.retusus</v>
      </c>
      <c r="N178" s="45">
        <v>8</v>
      </c>
      <c r="P178" s="47">
        <v>7</v>
      </c>
      <c r="T178" s="2">
        <f t="shared" si="7"/>
        <v>15</v>
      </c>
    </row>
    <row r="179" spans="1:20" x14ac:dyDescent="0.25">
      <c r="A179">
        <v>1393</v>
      </c>
      <c r="B179" s="29">
        <v>45085</v>
      </c>
      <c r="C179" s="29">
        <v>45701</v>
      </c>
      <c r="D179" t="s">
        <v>520</v>
      </c>
      <c r="E179" t="s">
        <v>115</v>
      </c>
      <c r="F179" t="s">
        <v>517</v>
      </c>
      <c r="G179">
        <v>5</v>
      </c>
      <c r="H179">
        <v>2</v>
      </c>
      <c r="I179" t="s">
        <v>25</v>
      </c>
      <c r="J179" t="s">
        <v>38</v>
      </c>
      <c r="K179" t="s">
        <v>39</v>
      </c>
      <c r="L179" t="str">
        <f t="shared" si="5"/>
        <v>bathyphantes.gracilis</v>
      </c>
      <c r="N179" s="45">
        <v>1</v>
      </c>
      <c r="T179" s="2">
        <f t="shared" si="7"/>
        <v>1</v>
      </c>
    </row>
    <row r="180" spans="1:20" x14ac:dyDescent="0.25">
      <c r="A180">
        <v>1393</v>
      </c>
      <c r="B180" s="29">
        <v>45085</v>
      </c>
      <c r="C180" s="29">
        <v>45701</v>
      </c>
      <c r="D180" t="s">
        <v>520</v>
      </c>
      <c r="E180" t="s">
        <v>115</v>
      </c>
      <c r="F180" t="s">
        <v>517</v>
      </c>
      <c r="G180">
        <v>5</v>
      </c>
      <c r="H180">
        <v>2</v>
      </c>
      <c r="I180" t="s">
        <v>25</v>
      </c>
      <c r="J180" t="s">
        <v>31</v>
      </c>
      <c r="K180" t="s">
        <v>32</v>
      </c>
      <c r="L180" t="str">
        <f t="shared" si="5"/>
        <v>savignia.frontata</v>
      </c>
      <c r="N180" s="45">
        <v>3</v>
      </c>
      <c r="T180" s="2">
        <f t="shared" si="7"/>
        <v>3</v>
      </c>
    </row>
    <row r="181" spans="1:20" x14ac:dyDescent="0.25">
      <c r="A181">
        <v>1393</v>
      </c>
      <c r="B181" s="29">
        <v>45085</v>
      </c>
      <c r="C181" s="29">
        <v>45701</v>
      </c>
      <c r="D181" t="s">
        <v>520</v>
      </c>
      <c r="E181" t="s">
        <v>115</v>
      </c>
      <c r="F181" t="s">
        <v>517</v>
      </c>
      <c r="G181">
        <v>5</v>
      </c>
      <c r="H181">
        <v>2</v>
      </c>
      <c r="I181" t="s">
        <v>25</v>
      </c>
      <c r="J181" t="s">
        <v>35</v>
      </c>
      <c r="K181" t="s">
        <v>36</v>
      </c>
      <c r="L181" t="str">
        <f t="shared" si="5"/>
        <v>gongylidiellum.vivum</v>
      </c>
      <c r="N181" s="45">
        <v>4</v>
      </c>
      <c r="T181" s="2">
        <f t="shared" si="7"/>
        <v>4</v>
      </c>
    </row>
    <row r="182" spans="1:20" x14ac:dyDescent="0.25">
      <c r="A182">
        <v>1393</v>
      </c>
      <c r="B182" s="29">
        <v>45085</v>
      </c>
      <c r="C182" s="29">
        <v>45701</v>
      </c>
      <c r="D182" t="s">
        <v>520</v>
      </c>
      <c r="E182" t="s">
        <v>115</v>
      </c>
      <c r="F182" t="s">
        <v>517</v>
      </c>
      <c r="G182">
        <v>5</v>
      </c>
      <c r="H182">
        <v>2</v>
      </c>
      <c r="I182" t="s">
        <v>25</v>
      </c>
      <c r="J182" t="s">
        <v>38</v>
      </c>
      <c r="K182" t="s">
        <v>39</v>
      </c>
      <c r="L182" t="str">
        <f t="shared" si="5"/>
        <v>bathyphantes.gracilis</v>
      </c>
      <c r="N182" s="45">
        <v>1</v>
      </c>
      <c r="T182" s="2">
        <f t="shared" si="7"/>
        <v>1</v>
      </c>
    </row>
    <row r="183" spans="1:20" x14ac:dyDescent="0.25">
      <c r="A183">
        <v>1393</v>
      </c>
      <c r="B183" s="29">
        <v>45085</v>
      </c>
      <c r="C183" s="29">
        <v>45701</v>
      </c>
      <c r="D183" t="s">
        <v>520</v>
      </c>
      <c r="E183" t="s">
        <v>115</v>
      </c>
      <c r="F183" t="s">
        <v>517</v>
      </c>
      <c r="G183">
        <v>5</v>
      </c>
      <c r="H183">
        <v>2</v>
      </c>
      <c r="I183" t="s">
        <v>25</v>
      </c>
      <c r="J183" t="s">
        <v>58</v>
      </c>
      <c r="K183" t="s">
        <v>73</v>
      </c>
      <c r="L183" t="str">
        <f t="shared" si="5"/>
        <v>palliduphantes.ericaeus</v>
      </c>
      <c r="N183" s="45">
        <v>6</v>
      </c>
      <c r="T183" s="2">
        <f t="shared" si="7"/>
        <v>6</v>
      </c>
    </row>
    <row r="184" spans="1:20" x14ac:dyDescent="0.25">
      <c r="A184">
        <v>1231</v>
      </c>
      <c r="B184" s="29">
        <v>45085</v>
      </c>
      <c r="C184" s="29">
        <v>45701</v>
      </c>
      <c r="D184" t="s">
        <v>526</v>
      </c>
      <c r="E184" t="s">
        <v>88</v>
      </c>
      <c r="F184" t="s">
        <v>517</v>
      </c>
      <c r="G184">
        <v>1</v>
      </c>
      <c r="H184">
        <v>2</v>
      </c>
      <c r="I184" t="s">
        <v>21</v>
      </c>
      <c r="J184" t="s">
        <v>22</v>
      </c>
      <c r="K184" t="s">
        <v>76</v>
      </c>
      <c r="L184" t="str">
        <f t="shared" si="5"/>
        <v>pardosa.amentata</v>
      </c>
      <c r="N184" s="45">
        <v>1</v>
      </c>
      <c r="P184" s="47">
        <v>3</v>
      </c>
      <c r="T184" s="2">
        <f t="shared" si="7"/>
        <v>4</v>
      </c>
    </row>
    <row r="185" spans="1:20" x14ac:dyDescent="0.25">
      <c r="A185">
        <v>1231</v>
      </c>
      <c r="B185" s="29">
        <v>45085</v>
      </c>
      <c r="C185" s="29">
        <v>45701</v>
      </c>
      <c r="D185" t="s">
        <v>526</v>
      </c>
      <c r="E185" t="s">
        <v>88</v>
      </c>
      <c r="F185" t="s">
        <v>517</v>
      </c>
      <c r="G185">
        <v>1</v>
      </c>
      <c r="H185">
        <v>2</v>
      </c>
      <c r="I185" t="s">
        <v>25</v>
      </c>
      <c r="J185" t="s">
        <v>31</v>
      </c>
      <c r="K185" t="s">
        <v>32</v>
      </c>
      <c r="L185" t="str">
        <f t="shared" si="5"/>
        <v>savignia.frontata</v>
      </c>
      <c r="N185" s="45">
        <v>1</v>
      </c>
      <c r="T185" s="2">
        <f t="shared" si="7"/>
        <v>1</v>
      </c>
    </row>
    <row r="186" spans="1:20" x14ac:dyDescent="0.25">
      <c r="A186">
        <v>1231</v>
      </c>
      <c r="B186" s="29">
        <v>45085</v>
      </c>
      <c r="C186" s="29">
        <v>45701</v>
      </c>
      <c r="D186" t="s">
        <v>526</v>
      </c>
      <c r="E186" t="s">
        <v>88</v>
      </c>
      <c r="F186" t="s">
        <v>517</v>
      </c>
      <c r="G186">
        <v>1</v>
      </c>
      <c r="H186">
        <v>2</v>
      </c>
      <c r="I186" t="s">
        <v>25</v>
      </c>
      <c r="J186" t="s">
        <v>26</v>
      </c>
      <c r="K186" t="s">
        <v>37</v>
      </c>
      <c r="L186" t="str">
        <f t="shared" si="5"/>
        <v>oedothorax.retusus</v>
      </c>
      <c r="N186" s="45">
        <v>1</v>
      </c>
      <c r="P186" s="47">
        <v>1</v>
      </c>
      <c r="T186" s="2">
        <f t="shared" si="7"/>
        <v>2</v>
      </c>
    </row>
    <row r="187" spans="1:20" x14ac:dyDescent="0.25">
      <c r="A187">
        <v>1231</v>
      </c>
      <c r="B187" s="29">
        <v>45085</v>
      </c>
      <c r="C187" s="29">
        <v>45701</v>
      </c>
      <c r="D187" t="s">
        <v>526</v>
      </c>
      <c r="E187" t="s">
        <v>88</v>
      </c>
      <c r="F187" t="s">
        <v>517</v>
      </c>
      <c r="G187">
        <v>1</v>
      </c>
      <c r="H187">
        <v>2</v>
      </c>
      <c r="I187" t="s">
        <v>25</v>
      </c>
      <c r="J187" t="s">
        <v>38</v>
      </c>
      <c r="K187" t="s">
        <v>39</v>
      </c>
      <c r="L187" t="str">
        <f t="shared" si="5"/>
        <v>bathyphantes.gracilis</v>
      </c>
      <c r="P187" s="47">
        <v>2</v>
      </c>
      <c r="T187" s="2">
        <f t="shared" si="7"/>
        <v>2</v>
      </c>
    </row>
    <row r="188" spans="1:20" x14ac:dyDescent="0.25">
      <c r="A188">
        <v>1231</v>
      </c>
      <c r="B188" s="29">
        <v>45085</v>
      </c>
      <c r="C188" s="29">
        <v>45701</v>
      </c>
      <c r="D188" t="s">
        <v>526</v>
      </c>
      <c r="E188" t="s">
        <v>88</v>
      </c>
      <c r="F188" t="s">
        <v>517</v>
      </c>
      <c r="G188">
        <v>1</v>
      </c>
      <c r="H188">
        <v>2</v>
      </c>
      <c r="I188" t="s">
        <v>25</v>
      </c>
      <c r="J188" t="s">
        <v>56</v>
      </c>
      <c r="K188" t="s">
        <v>57</v>
      </c>
      <c r="L188" t="str">
        <f t="shared" si="5"/>
        <v>tiso.vagans</v>
      </c>
      <c r="P188" s="47">
        <v>1</v>
      </c>
      <c r="T188" s="2">
        <f t="shared" si="7"/>
        <v>1</v>
      </c>
    </row>
    <row r="189" spans="1:20" x14ac:dyDescent="0.25">
      <c r="A189">
        <v>1231</v>
      </c>
      <c r="B189" s="29">
        <v>45085</v>
      </c>
      <c r="C189" s="29">
        <v>45701</v>
      </c>
      <c r="D189" t="s">
        <v>526</v>
      </c>
      <c r="E189" t="s">
        <v>88</v>
      </c>
      <c r="F189" t="s">
        <v>517</v>
      </c>
      <c r="G189">
        <v>1</v>
      </c>
      <c r="H189">
        <v>2</v>
      </c>
      <c r="I189" t="s">
        <v>25</v>
      </c>
      <c r="J189" t="s">
        <v>35</v>
      </c>
      <c r="K189" t="s">
        <v>36</v>
      </c>
      <c r="L189" t="str">
        <f t="shared" si="5"/>
        <v>gongylidiellum.vivum</v>
      </c>
      <c r="N189" s="45">
        <v>1</v>
      </c>
      <c r="T189" s="2">
        <f t="shared" si="7"/>
        <v>1</v>
      </c>
    </row>
    <row r="190" spans="1:20" x14ac:dyDescent="0.25">
      <c r="A190">
        <v>1234</v>
      </c>
      <c r="B190" s="29">
        <v>45085</v>
      </c>
      <c r="C190" s="29">
        <v>45701</v>
      </c>
      <c r="D190" t="s">
        <v>526</v>
      </c>
      <c r="E190" t="s">
        <v>88</v>
      </c>
      <c r="F190" t="s">
        <v>517</v>
      </c>
      <c r="G190">
        <v>2</v>
      </c>
      <c r="H190">
        <v>2</v>
      </c>
      <c r="I190" t="s">
        <v>21</v>
      </c>
      <c r="J190" t="s">
        <v>22</v>
      </c>
      <c r="K190" t="s">
        <v>24</v>
      </c>
      <c r="L190" t="str">
        <f t="shared" si="5"/>
        <v>pardosa.palustris</v>
      </c>
      <c r="P190" s="47">
        <v>4</v>
      </c>
      <c r="T190" s="2">
        <f t="shared" si="7"/>
        <v>4</v>
      </c>
    </row>
    <row r="191" spans="1:20" x14ac:dyDescent="0.25">
      <c r="A191">
        <v>1234</v>
      </c>
      <c r="B191" s="29">
        <v>45085</v>
      </c>
      <c r="C191" s="29">
        <v>45701</v>
      </c>
      <c r="D191" t="s">
        <v>526</v>
      </c>
      <c r="E191" t="s">
        <v>88</v>
      </c>
      <c r="F191" t="s">
        <v>517</v>
      </c>
      <c r="G191">
        <v>2</v>
      </c>
      <c r="H191">
        <v>2</v>
      </c>
      <c r="I191" t="s">
        <v>21</v>
      </c>
      <c r="J191" t="s">
        <v>22</v>
      </c>
      <c r="K191" t="s">
        <v>76</v>
      </c>
      <c r="L191" t="str">
        <f t="shared" si="5"/>
        <v>pardosa.amentata</v>
      </c>
      <c r="N191" s="45">
        <v>6</v>
      </c>
      <c r="T191" s="2">
        <f t="shared" si="7"/>
        <v>6</v>
      </c>
    </row>
    <row r="192" spans="1:20" x14ac:dyDescent="0.25">
      <c r="A192">
        <v>1234</v>
      </c>
      <c r="B192" s="29">
        <v>45085</v>
      </c>
      <c r="C192" s="29">
        <v>45701</v>
      </c>
      <c r="D192" t="s">
        <v>526</v>
      </c>
      <c r="E192" t="s">
        <v>88</v>
      </c>
      <c r="F192" t="s">
        <v>517</v>
      </c>
      <c r="G192">
        <v>2</v>
      </c>
      <c r="H192">
        <v>2</v>
      </c>
      <c r="I192" t="s">
        <v>21</v>
      </c>
      <c r="J192" t="s">
        <v>22</v>
      </c>
      <c r="K192" t="s">
        <v>23</v>
      </c>
      <c r="L192" t="str">
        <f t="shared" si="5"/>
        <v>pardosa.pullata</v>
      </c>
      <c r="N192" s="45">
        <v>2</v>
      </c>
      <c r="T192" s="2">
        <f t="shared" si="7"/>
        <v>2</v>
      </c>
    </row>
    <row r="193" spans="1:20" x14ac:dyDescent="0.25">
      <c r="A193">
        <v>1234</v>
      </c>
      <c r="B193" s="29">
        <v>45085</v>
      </c>
      <c r="C193" s="29">
        <v>45701</v>
      </c>
      <c r="D193" t="s">
        <v>526</v>
      </c>
      <c r="E193" t="s">
        <v>88</v>
      </c>
      <c r="F193" t="s">
        <v>517</v>
      </c>
      <c r="G193">
        <v>2</v>
      </c>
      <c r="H193">
        <v>2</v>
      </c>
      <c r="I193" t="s">
        <v>21</v>
      </c>
      <c r="J193" t="s">
        <v>527</v>
      </c>
      <c r="K193" t="s">
        <v>529</v>
      </c>
      <c r="L193" t="str">
        <f t="shared" si="5"/>
        <v>piratula.hygrophila</v>
      </c>
      <c r="N193" s="45">
        <v>1</v>
      </c>
      <c r="O193">
        <v>1</v>
      </c>
      <c r="T193" s="2">
        <f t="shared" si="7"/>
        <v>1</v>
      </c>
    </row>
    <row r="194" spans="1:20" x14ac:dyDescent="0.25">
      <c r="A194">
        <v>1234</v>
      </c>
      <c r="B194" s="29">
        <v>45085</v>
      </c>
      <c r="C194" s="29">
        <v>45701</v>
      </c>
      <c r="D194" t="s">
        <v>526</v>
      </c>
      <c r="E194" t="s">
        <v>88</v>
      </c>
      <c r="F194" t="s">
        <v>517</v>
      </c>
      <c r="G194">
        <v>2</v>
      </c>
      <c r="H194">
        <v>2</v>
      </c>
      <c r="I194" t="s">
        <v>28</v>
      </c>
      <c r="J194" t="s">
        <v>29</v>
      </c>
      <c r="K194" t="s">
        <v>30</v>
      </c>
      <c r="L194" t="str">
        <f t="shared" si="5"/>
        <v>pachygnatha.degeeri</v>
      </c>
      <c r="P194" s="47">
        <v>3</v>
      </c>
      <c r="T194" s="2">
        <f t="shared" si="7"/>
        <v>3</v>
      </c>
    </row>
    <row r="195" spans="1:20" x14ac:dyDescent="0.25">
      <c r="A195">
        <v>1234</v>
      </c>
      <c r="B195" s="29">
        <v>45085</v>
      </c>
      <c r="C195" s="29">
        <v>45701</v>
      </c>
      <c r="D195" t="s">
        <v>526</v>
      </c>
      <c r="E195" t="s">
        <v>88</v>
      </c>
      <c r="F195" t="s">
        <v>517</v>
      </c>
      <c r="G195">
        <v>2</v>
      </c>
      <c r="H195">
        <v>2</v>
      </c>
      <c r="I195" t="s">
        <v>25</v>
      </c>
      <c r="J195" t="s">
        <v>33</v>
      </c>
      <c r="K195" t="s">
        <v>34</v>
      </c>
      <c r="L195" t="str">
        <f t="shared" si="5"/>
        <v>erigone.dentipalpis</v>
      </c>
      <c r="N195" s="45">
        <v>2</v>
      </c>
      <c r="T195" s="2">
        <f t="shared" si="7"/>
        <v>2</v>
      </c>
    </row>
    <row r="196" spans="1:20" x14ac:dyDescent="0.25">
      <c r="A196">
        <v>1234</v>
      </c>
      <c r="B196" s="29">
        <v>45085</v>
      </c>
      <c r="C196" s="29">
        <v>45701</v>
      </c>
      <c r="D196" t="s">
        <v>526</v>
      </c>
      <c r="E196" t="s">
        <v>88</v>
      </c>
      <c r="F196" t="s">
        <v>517</v>
      </c>
      <c r="G196">
        <v>2</v>
      </c>
      <c r="H196">
        <v>2</v>
      </c>
      <c r="I196" t="s">
        <v>25</v>
      </c>
      <c r="J196" t="s">
        <v>33</v>
      </c>
      <c r="K196" t="s">
        <v>40</v>
      </c>
      <c r="L196" t="str">
        <f t="shared" si="5"/>
        <v>erigone.atra</v>
      </c>
      <c r="N196" s="45">
        <v>1</v>
      </c>
      <c r="T196" s="2">
        <f t="shared" si="7"/>
        <v>1</v>
      </c>
    </row>
    <row r="197" spans="1:20" x14ac:dyDescent="0.25">
      <c r="A197">
        <v>1234</v>
      </c>
      <c r="B197" s="29">
        <v>45085</v>
      </c>
      <c r="C197" s="29">
        <v>45701</v>
      </c>
      <c r="D197" t="s">
        <v>526</v>
      </c>
      <c r="E197" t="s">
        <v>88</v>
      </c>
      <c r="F197" t="s">
        <v>517</v>
      </c>
      <c r="G197">
        <v>2</v>
      </c>
      <c r="H197">
        <v>2</v>
      </c>
      <c r="I197" t="s">
        <v>25</v>
      </c>
      <c r="J197" t="s">
        <v>31</v>
      </c>
      <c r="K197" t="s">
        <v>32</v>
      </c>
      <c r="L197" t="str">
        <f t="shared" si="5"/>
        <v>savignia.frontata</v>
      </c>
      <c r="N197" s="45">
        <v>1</v>
      </c>
      <c r="T197" s="2">
        <f t="shared" si="7"/>
        <v>1</v>
      </c>
    </row>
    <row r="198" spans="1:20" x14ac:dyDescent="0.25">
      <c r="A198">
        <v>1234</v>
      </c>
      <c r="B198" s="29">
        <v>45085</v>
      </c>
      <c r="C198" s="29">
        <v>45701</v>
      </c>
      <c r="D198" t="s">
        <v>526</v>
      </c>
      <c r="E198" t="s">
        <v>88</v>
      </c>
      <c r="F198" t="s">
        <v>517</v>
      </c>
      <c r="G198">
        <v>2</v>
      </c>
      <c r="H198">
        <v>2</v>
      </c>
      <c r="I198" t="s">
        <v>25</v>
      </c>
      <c r="J198" t="s">
        <v>26</v>
      </c>
      <c r="K198" t="s">
        <v>37</v>
      </c>
      <c r="L198" t="str">
        <f t="shared" si="5"/>
        <v>oedothorax.retusus</v>
      </c>
      <c r="N198" s="45">
        <v>1</v>
      </c>
      <c r="P198" s="47">
        <v>1</v>
      </c>
      <c r="T198" s="2">
        <f t="shared" si="7"/>
        <v>2</v>
      </c>
    </row>
    <row r="199" spans="1:20" x14ac:dyDescent="0.25">
      <c r="A199">
        <v>1234</v>
      </c>
      <c r="B199" s="29">
        <v>45085</v>
      </c>
      <c r="C199" s="29">
        <v>45701</v>
      </c>
      <c r="D199" t="s">
        <v>526</v>
      </c>
      <c r="E199" t="s">
        <v>88</v>
      </c>
      <c r="F199" t="s">
        <v>517</v>
      </c>
      <c r="G199">
        <v>2</v>
      </c>
      <c r="H199">
        <v>2</v>
      </c>
      <c r="I199" t="s">
        <v>25</v>
      </c>
      <c r="J199" t="s">
        <v>26</v>
      </c>
      <c r="K199" t="s">
        <v>27</v>
      </c>
      <c r="L199" t="str">
        <f t="shared" si="5"/>
        <v>oedothorax.fuscus</v>
      </c>
      <c r="P199" s="47">
        <v>1</v>
      </c>
      <c r="T199" s="2">
        <f t="shared" si="7"/>
        <v>1</v>
      </c>
    </row>
    <row r="200" spans="1:20" x14ac:dyDescent="0.25">
      <c r="A200">
        <v>1234</v>
      </c>
      <c r="B200" s="29">
        <v>45085</v>
      </c>
      <c r="C200" s="29">
        <v>45701</v>
      </c>
      <c r="D200" t="s">
        <v>526</v>
      </c>
      <c r="E200" t="s">
        <v>88</v>
      </c>
      <c r="F200" t="s">
        <v>517</v>
      </c>
      <c r="G200">
        <v>2</v>
      </c>
      <c r="H200">
        <v>2</v>
      </c>
      <c r="I200" t="s">
        <v>25</v>
      </c>
      <c r="J200" t="s">
        <v>60</v>
      </c>
      <c r="K200" t="s">
        <v>61</v>
      </c>
      <c r="L200" t="str">
        <f t="shared" si="5"/>
        <v>pocadicnemis.pumila</v>
      </c>
      <c r="N200" s="45">
        <v>1</v>
      </c>
      <c r="T200" s="2">
        <f t="shared" si="7"/>
        <v>1</v>
      </c>
    </row>
    <row r="201" spans="1:20" x14ac:dyDescent="0.25">
      <c r="A201">
        <v>1234</v>
      </c>
      <c r="B201" s="29">
        <v>45085</v>
      </c>
      <c r="C201" s="29">
        <v>45701</v>
      </c>
      <c r="D201" t="s">
        <v>526</v>
      </c>
      <c r="E201" t="s">
        <v>88</v>
      </c>
      <c r="F201" t="s">
        <v>517</v>
      </c>
      <c r="G201">
        <v>2</v>
      </c>
      <c r="H201">
        <v>2</v>
      </c>
      <c r="I201" t="s">
        <v>25</v>
      </c>
      <c r="J201" t="s">
        <v>35</v>
      </c>
      <c r="K201" t="s">
        <v>36</v>
      </c>
      <c r="L201" t="str">
        <f t="shared" si="5"/>
        <v>gongylidiellum.vivum</v>
      </c>
      <c r="N201" s="45">
        <v>1</v>
      </c>
      <c r="T201" s="2">
        <f t="shared" si="7"/>
        <v>1</v>
      </c>
    </row>
    <row r="202" spans="1:20" x14ac:dyDescent="0.25">
      <c r="A202">
        <v>1237</v>
      </c>
      <c r="B202" s="29">
        <v>45085</v>
      </c>
      <c r="C202" s="29">
        <v>45702</v>
      </c>
      <c r="D202" t="s">
        <v>526</v>
      </c>
      <c r="E202" t="s">
        <v>88</v>
      </c>
      <c r="F202" t="s">
        <v>517</v>
      </c>
      <c r="G202">
        <v>3</v>
      </c>
      <c r="H202">
        <v>2</v>
      </c>
      <c r="I202" t="s">
        <v>21</v>
      </c>
      <c r="J202" t="s">
        <v>22</v>
      </c>
      <c r="K202" t="s">
        <v>76</v>
      </c>
      <c r="L202" t="str">
        <f t="shared" si="5"/>
        <v>pardosa.amentata</v>
      </c>
      <c r="N202" s="45">
        <v>5</v>
      </c>
      <c r="P202" s="47">
        <v>2</v>
      </c>
      <c r="T202" s="2">
        <f t="shared" si="7"/>
        <v>7</v>
      </c>
    </row>
    <row r="203" spans="1:20" x14ac:dyDescent="0.25">
      <c r="A203">
        <v>1237</v>
      </c>
      <c r="B203" s="29">
        <v>45085</v>
      </c>
      <c r="C203" s="29">
        <v>45702</v>
      </c>
      <c r="D203" t="s">
        <v>526</v>
      </c>
      <c r="E203" t="s">
        <v>88</v>
      </c>
      <c r="F203" t="s">
        <v>517</v>
      </c>
      <c r="G203">
        <v>3</v>
      </c>
      <c r="H203">
        <v>2</v>
      </c>
      <c r="I203" t="s">
        <v>21</v>
      </c>
      <c r="J203" t="s">
        <v>22</v>
      </c>
      <c r="K203" t="s">
        <v>24</v>
      </c>
      <c r="L203" t="str">
        <f t="shared" si="5"/>
        <v>pardosa.palustris</v>
      </c>
      <c r="N203" s="45">
        <v>1</v>
      </c>
      <c r="P203" s="47">
        <v>4</v>
      </c>
      <c r="T203" s="2">
        <f t="shared" si="7"/>
        <v>5</v>
      </c>
    </row>
    <row r="204" spans="1:20" x14ac:dyDescent="0.25">
      <c r="A204">
        <v>1237</v>
      </c>
      <c r="B204" s="29">
        <v>45085</v>
      </c>
      <c r="C204" s="29">
        <v>45702</v>
      </c>
      <c r="D204" t="s">
        <v>526</v>
      </c>
      <c r="E204" t="s">
        <v>88</v>
      </c>
      <c r="F204" t="s">
        <v>517</v>
      </c>
      <c r="G204">
        <v>3</v>
      </c>
      <c r="H204">
        <v>2</v>
      </c>
      <c r="I204" t="s">
        <v>28</v>
      </c>
      <c r="J204" t="s">
        <v>29</v>
      </c>
      <c r="K204" t="s">
        <v>30</v>
      </c>
      <c r="L204" t="str">
        <f t="shared" si="5"/>
        <v>pachygnatha.degeeri</v>
      </c>
      <c r="N204" s="45">
        <v>1</v>
      </c>
      <c r="P204" s="47">
        <v>1</v>
      </c>
      <c r="T204" s="2">
        <f t="shared" si="7"/>
        <v>2</v>
      </c>
    </row>
    <row r="205" spans="1:20" x14ac:dyDescent="0.25">
      <c r="A205">
        <v>1237</v>
      </c>
      <c r="B205" s="29">
        <v>45085</v>
      </c>
      <c r="C205" s="29">
        <v>45702</v>
      </c>
      <c r="D205" t="s">
        <v>526</v>
      </c>
      <c r="E205" t="s">
        <v>88</v>
      </c>
      <c r="F205" t="s">
        <v>517</v>
      </c>
      <c r="G205">
        <v>3</v>
      </c>
      <c r="H205">
        <v>2</v>
      </c>
      <c r="I205" t="s">
        <v>25</v>
      </c>
      <c r="J205" t="s">
        <v>26</v>
      </c>
      <c r="K205" t="s">
        <v>27</v>
      </c>
      <c r="L205" t="str">
        <f t="shared" si="5"/>
        <v>oedothorax.fuscus</v>
      </c>
      <c r="P205" s="47">
        <v>1</v>
      </c>
      <c r="T205" s="2">
        <f t="shared" si="7"/>
        <v>1</v>
      </c>
    </row>
    <row r="206" spans="1:20" x14ac:dyDescent="0.25">
      <c r="A206">
        <v>1237</v>
      </c>
      <c r="B206" s="29">
        <v>45085</v>
      </c>
      <c r="C206" s="29">
        <v>45702</v>
      </c>
      <c r="D206" t="s">
        <v>526</v>
      </c>
      <c r="E206" t="s">
        <v>88</v>
      </c>
      <c r="F206" t="s">
        <v>517</v>
      </c>
      <c r="G206">
        <v>3</v>
      </c>
      <c r="H206">
        <v>2</v>
      </c>
      <c r="I206" t="s">
        <v>25</v>
      </c>
      <c r="J206" t="s">
        <v>26</v>
      </c>
      <c r="K206" t="s">
        <v>37</v>
      </c>
      <c r="L206" t="str">
        <f t="shared" si="5"/>
        <v>oedothorax.retusus</v>
      </c>
      <c r="N206" s="45">
        <v>3</v>
      </c>
      <c r="P206" s="47">
        <v>1</v>
      </c>
      <c r="T206" s="2">
        <f t="shared" si="7"/>
        <v>4</v>
      </c>
    </row>
    <row r="207" spans="1:20" x14ac:dyDescent="0.25">
      <c r="A207">
        <v>1237</v>
      </c>
      <c r="B207" s="29">
        <v>45085</v>
      </c>
      <c r="C207" s="29">
        <v>45702</v>
      </c>
      <c r="D207" t="s">
        <v>526</v>
      </c>
      <c r="E207" t="s">
        <v>88</v>
      </c>
      <c r="F207" t="s">
        <v>517</v>
      </c>
      <c r="G207">
        <v>3</v>
      </c>
      <c r="H207">
        <v>2</v>
      </c>
      <c r="I207" t="s">
        <v>25</v>
      </c>
      <c r="J207" t="s">
        <v>31</v>
      </c>
      <c r="K207" t="s">
        <v>32</v>
      </c>
      <c r="L207" t="str">
        <f t="shared" si="5"/>
        <v>savignia.frontata</v>
      </c>
      <c r="N207" s="45">
        <v>1</v>
      </c>
      <c r="P207" s="47">
        <v>1</v>
      </c>
      <c r="T207" s="2">
        <f t="shared" si="7"/>
        <v>2</v>
      </c>
    </row>
    <row r="208" spans="1:20" x14ac:dyDescent="0.25">
      <c r="A208">
        <v>1237</v>
      </c>
      <c r="B208" s="29">
        <v>45085</v>
      </c>
      <c r="C208" s="29">
        <v>45702</v>
      </c>
      <c r="D208" t="s">
        <v>526</v>
      </c>
      <c r="E208" t="s">
        <v>88</v>
      </c>
      <c r="F208" t="s">
        <v>517</v>
      </c>
      <c r="G208">
        <v>3</v>
      </c>
      <c r="H208">
        <v>2</v>
      </c>
      <c r="I208" t="s">
        <v>49</v>
      </c>
      <c r="J208" t="s">
        <v>49</v>
      </c>
      <c r="K208" t="s">
        <v>16</v>
      </c>
      <c r="L208" t="str">
        <f t="shared" si="5"/>
        <v>immature.immature</v>
      </c>
      <c r="R208" s="49">
        <v>1</v>
      </c>
      <c r="T208" s="2">
        <f t="shared" si="7"/>
        <v>1</v>
      </c>
    </row>
    <row r="209" spans="1:20" x14ac:dyDescent="0.25">
      <c r="A209">
        <v>1237</v>
      </c>
      <c r="B209" s="29">
        <v>45085</v>
      </c>
      <c r="C209" s="29">
        <v>45702</v>
      </c>
      <c r="D209" t="s">
        <v>526</v>
      </c>
      <c r="E209" t="s">
        <v>88</v>
      </c>
      <c r="F209" t="s">
        <v>517</v>
      </c>
      <c r="G209">
        <v>3</v>
      </c>
      <c r="H209">
        <v>2</v>
      </c>
      <c r="I209" t="s">
        <v>25</v>
      </c>
      <c r="J209" t="s">
        <v>35</v>
      </c>
      <c r="K209" t="s">
        <v>36</v>
      </c>
      <c r="L209" t="str">
        <f t="shared" si="5"/>
        <v>gongylidiellum.vivum</v>
      </c>
      <c r="N209" s="45">
        <v>3</v>
      </c>
      <c r="T209" s="2">
        <f t="shared" si="7"/>
        <v>3</v>
      </c>
    </row>
    <row r="210" spans="1:20" x14ac:dyDescent="0.25">
      <c r="A210">
        <v>1240</v>
      </c>
      <c r="B210" s="29">
        <v>45085</v>
      </c>
      <c r="C210" s="29">
        <v>45702</v>
      </c>
      <c r="D210" t="s">
        <v>526</v>
      </c>
      <c r="E210" t="s">
        <v>88</v>
      </c>
      <c r="F210" t="s">
        <v>517</v>
      </c>
      <c r="G210">
        <v>4</v>
      </c>
      <c r="H210">
        <v>2</v>
      </c>
      <c r="I210" t="s">
        <v>108</v>
      </c>
      <c r="J210" t="s">
        <v>109</v>
      </c>
      <c r="K210" t="s">
        <v>110</v>
      </c>
      <c r="L210" t="str">
        <f t="shared" si="5"/>
        <v>xysticus.cristatus</v>
      </c>
      <c r="N210" s="45">
        <v>1</v>
      </c>
      <c r="T210" s="2">
        <f t="shared" si="7"/>
        <v>1</v>
      </c>
    </row>
    <row r="211" spans="1:20" x14ac:dyDescent="0.25">
      <c r="A211">
        <v>1240</v>
      </c>
      <c r="B211" s="29">
        <v>45085</v>
      </c>
      <c r="C211" s="29">
        <v>45702</v>
      </c>
      <c r="D211" t="s">
        <v>526</v>
      </c>
      <c r="E211" t="s">
        <v>88</v>
      </c>
      <c r="F211" t="s">
        <v>517</v>
      </c>
      <c r="G211">
        <v>4</v>
      </c>
      <c r="H211">
        <v>2</v>
      </c>
      <c r="I211" t="s">
        <v>21</v>
      </c>
      <c r="J211" t="s">
        <v>22</v>
      </c>
      <c r="K211" t="s">
        <v>23</v>
      </c>
      <c r="L211" t="str">
        <f t="shared" si="5"/>
        <v>pardosa.pullata</v>
      </c>
      <c r="N211" s="45">
        <v>2</v>
      </c>
      <c r="T211" s="2">
        <f t="shared" si="7"/>
        <v>2</v>
      </c>
    </row>
    <row r="212" spans="1:20" x14ac:dyDescent="0.25">
      <c r="A212">
        <v>1240</v>
      </c>
      <c r="B212" s="29">
        <v>45085</v>
      </c>
      <c r="C212" s="29">
        <v>45702</v>
      </c>
      <c r="D212" t="s">
        <v>526</v>
      </c>
      <c r="E212" t="s">
        <v>88</v>
      </c>
      <c r="F212" t="s">
        <v>517</v>
      </c>
      <c r="G212">
        <v>4</v>
      </c>
      <c r="H212">
        <v>2</v>
      </c>
      <c r="I212" t="s">
        <v>21</v>
      </c>
      <c r="J212" t="s">
        <v>22</v>
      </c>
      <c r="K212" t="s">
        <v>76</v>
      </c>
      <c r="L212" t="str">
        <f t="shared" si="5"/>
        <v>pardosa.amentata</v>
      </c>
      <c r="N212" s="45">
        <v>2</v>
      </c>
      <c r="P212" s="47">
        <v>4</v>
      </c>
      <c r="T212" s="2">
        <f t="shared" si="7"/>
        <v>6</v>
      </c>
    </row>
    <row r="213" spans="1:20" x14ac:dyDescent="0.25">
      <c r="A213">
        <v>1240</v>
      </c>
      <c r="B213" s="29">
        <v>45085</v>
      </c>
      <c r="C213" s="29">
        <v>45702</v>
      </c>
      <c r="D213" t="s">
        <v>526</v>
      </c>
      <c r="E213" t="s">
        <v>88</v>
      </c>
      <c r="F213" t="s">
        <v>517</v>
      </c>
      <c r="G213">
        <v>4</v>
      </c>
      <c r="H213">
        <v>2</v>
      </c>
      <c r="I213" t="s">
        <v>21</v>
      </c>
      <c r="J213" t="s">
        <v>22</v>
      </c>
      <c r="K213" t="s">
        <v>24</v>
      </c>
      <c r="L213" t="str">
        <f t="shared" si="5"/>
        <v>pardosa.palustris</v>
      </c>
      <c r="P213" s="47">
        <v>1</v>
      </c>
      <c r="T213" s="2">
        <f t="shared" si="7"/>
        <v>1</v>
      </c>
    </row>
    <row r="214" spans="1:20" x14ac:dyDescent="0.25">
      <c r="A214">
        <v>1240</v>
      </c>
      <c r="B214" s="29">
        <v>45085</v>
      </c>
      <c r="C214" s="29">
        <v>45702</v>
      </c>
      <c r="D214" t="s">
        <v>526</v>
      </c>
      <c r="E214" t="s">
        <v>88</v>
      </c>
      <c r="F214" t="s">
        <v>517</v>
      </c>
      <c r="G214">
        <v>4</v>
      </c>
      <c r="H214">
        <v>2</v>
      </c>
      <c r="I214" t="s">
        <v>25</v>
      </c>
      <c r="J214" t="s">
        <v>26</v>
      </c>
      <c r="K214" t="s">
        <v>37</v>
      </c>
      <c r="L214" t="str">
        <f t="shared" si="5"/>
        <v>oedothorax.retusus</v>
      </c>
      <c r="N214" s="45">
        <v>2</v>
      </c>
      <c r="P214" s="47">
        <v>3</v>
      </c>
      <c r="T214" s="2">
        <f t="shared" si="7"/>
        <v>5</v>
      </c>
    </row>
    <row r="215" spans="1:20" x14ac:dyDescent="0.25">
      <c r="A215">
        <v>1240</v>
      </c>
      <c r="B215" s="29">
        <v>45085</v>
      </c>
      <c r="C215" s="29">
        <v>45702</v>
      </c>
      <c r="D215" t="s">
        <v>526</v>
      </c>
      <c r="E215" t="s">
        <v>88</v>
      </c>
      <c r="F215" t="s">
        <v>517</v>
      </c>
      <c r="G215">
        <v>4</v>
      </c>
      <c r="H215">
        <v>2</v>
      </c>
      <c r="I215" t="s">
        <v>25</v>
      </c>
      <c r="J215" t="s">
        <v>38</v>
      </c>
      <c r="K215" t="s">
        <v>39</v>
      </c>
      <c r="L215" t="str">
        <f t="shared" si="5"/>
        <v>bathyphantes.gracilis</v>
      </c>
      <c r="P215" s="47">
        <v>1</v>
      </c>
      <c r="T215" s="2">
        <f t="shared" si="7"/>
        <v>1</v>
      </c>
    </row>
    <row r="216" spans="1:20" x14ac:dyDescent="0.25">
      <c r="A216">
        <v>1240</v>
      </c>
      <c r="B216" s="29">
        <v>45085</v>
      </c>
      <c r="C216" s="29">
        <v>45702</v>
      </c>
      <c r="D216" t="s">
        <v>526</v>
      </c>
      <c r="E216" t="s">
        <v>88</v>
      </c>
      <c r="F216" t="s">
        <v>517</v>
      </c>
      <c r="G216">
        <v>4</v>
      </c>
      <c r="H216">
        <v>2</v>
      </c>
      <c r="I216" t="s">
        <v>25</v>
      </c>
      <c r="J216" t="s">
        <v>45</v>
      </c>
      <c r="K216" t="s">
        <v>46</v>
      </c>
      <c r="L216" t="str">
        <f t="shared" si="5"/>
        <v>tenuiphantes.tenuis</v>
      </c>
      <c r="P216" s="47">
        <v>1</v>
      </c>
      <c r="T216" s="2">
        <f t="shared" si="7"/>
        <v>1</v>
      </c>
    </row>
    <row r="217" spans="1:20" x14ac:dyDescent="0.25">
      <c r="A217">
        <v>1240</v>
      </c>
      <c r="B217" s="29">
        <v>45085</v>
      </c>
      <c r="C217" s="29">
        <v>45702</v>
      </c>
      <c r="D217" t="s">
        <v>526</v>
      </c>
      <c r="E217" t="s">
        <v>88</v>
      </c>
      <c r="F217" t="s">
        <v>517</v>
      </c>
      <c r="G217">
        <v>4</v>
      </c>
      <c r="H217">
        <v>2</v>
      </c>
      <c r="I217" t="s">
        <v>49</v>
      </c>
      <c r="J217" t="s">
        <v>49</v>
      </c>
      <c r="K217" t="s">
        <v>16</v>
      </c>
      <c r="L217" t="str">
        <f t="shared" si="5"/>
        <v>immature.immature</v>
      </c>
      <c r="R217" s="49">
        <v>5</v>
      </c>
      <c r="T217" s="2">
        <f t="shared" si="7"/>
        <v>5</v>
      </c>
    </row>
    <row r="218" spans="1:20" x14ac:dyDescent="0.25">
      <c r="A218">
        <v>1240</v>
      </c>
      <c r="B218" s="29">
        <v>45085</v>
      </c>
      <c r="C218" s="29">
        <v>45702</v>
      </c>
      <c r="D218" t="s">
        <v>526</v>
      </c>
      <c r="E218" t="s">
        <v>88</v>
      </c>
      <c r="F218" t="s">
        <v>517</v>
      </c>
      <c r="G218">
        <v>4</v>
      </c>
      <c r="H218">
        <v>2</v>
      </c>
      <c r="I218" t="s">
        <v>25</v>
      </c>
      <c r="J218" t="s">
        <v>35</v>
      </c>
      <c r="K218" t="s">
        <v>36</v>
      </c>
      <c r="L218" t="str">
        <f t="shared" si="5"/>
        <v>gongylidiellum.vivum</v>
      </c>
      <c r="N218" s="45">
        <v>3</v>
      </c>
      <c r="T218" s="2">
        <f t="shared" si="7"/>
        <v>3</v>
      </c>
    </row>
    <row r="219" spans="1:20" x14ac:dyDescent="0.25">
      <c r="A219">
        <v>1240</v>
      </c>
      <c r="B219" s="29">
        <v>45085</v>
      </c>
      <c r="C219" s="29">
        <v>45702</v>
      </c>
      <c r="D219" t="s">
        <v>526</v>
      </c>
      <c r="E219" t="s">
        <v>88</v>
      </c>
      <c r="F219" t="s">
        <v>517</v>
      </c>
      <c r="G219">
        <v>4</v>
      </c>
      <c r="H219">
        <v>2</v>
      </c>
      <c r="I219" t="s">
        <v>25</v>
      </c>
      <c r="J219" t="s">
        <v>31</v>
      </c>
      <c r="K219" t="s">
        <v>32</v>
      </c>
      <c r="L219" t="str">
        <f t="shared" si="5"/>
        <v>savignia.frontata</v>
      </c>
      <c r="N219" s="45">
        <v>2</v>
      </c>
      <c r="T219" s="2">
        <f t="shared" si="7"/>
        <v>2</v>
      </c>
    </row>
    <row r="220" spans="1:20" x14ac:dyDescent="0.25">
      <c r="A220">
        <v>1243</v>
      </c>
      <c r="B220" s="29">
        <v>45085</v>
      </c>
      <c r="C220" s="29">
        <v>45702</v>
      </c>
      <c r="D220" t="s">
        <v>526</v>
      </c>
      <c r="E220" t="s">
        <v>88</v>
      </c>
      <c r="F220" t="s">
        <v>517</v>
      </c>
      <c r="G220">
        <v>5</v>
      </c>
      <c r="H220">
        <v>2</v>
      </c>
      <c r="I220" t="s">
        <v>21</v>
      </c>
      <c r="J220" t="s">
        <v>22</v>
      </c>
      <c r="K220" t="s">
        <v>76</v>
      </c>
      <c r="L220" t="str">
        <f t="shared" si="5"/>
        <v>pardosa.amentata</v>
      </c>
      <c r="N220" s="45">
        <v>5</v>
      </c>
      <c r="P220" s="47">
        <v>1</v>
      </c>
      <c r="T220" s="2">
        <f t="shared" si="7"/>
        <v>6</v>
      </c>
    </row>
    <row r="221" spans="1:20" x14ac:dyDescent="0.25">
      <c r="A221">
        <v>1243</v>
      </c>
      <c r="B221" s="29">
        <v>45085</v>
      </c>
      <c r="C221" s="29">
        <v>45702</v>
      </c>
      <c r="D221" t="s">
        <v>526</v>
      </c>
      <c r="E221" t="s">
        <v>88</v>
      </c>
      <c r="F221" t="s">
        <v>517</v>
      </c>
      <c r="G221">
        <v>5</v>
      </c>
      <c r="H221">
        <v>2</v>
      </c>
      <c r="I221" t="s">
        <v>21</v>
      </c>
      <c r="J221" t="s">
        <v>22</v>
      </c>
      <c r="K221" t="s">
        <v>24</v>
      </c>
      <c r="L221" t="str">
        <f t="shared" si="5"/>
        <v>pardosa.palustris</v>
      </c>
      <c r="N221" s="45">
        <v>1</v>
      </c>
      <c r="P221" s="47">
        <v>1</v>
      </c>
      <c r="T221" s="2">
        <f t="shared" si="7"/>
        <v>2</v>
      </c>
    </row>
    <row r="222" spans="1:20" x14ac:dyDescent="0.25">
      <c r="A222">
        <v>1243</v>
      </c>
      <c r="B222" s="29">
        <v>45085</v>
      </c>
      <c r="C222" s="29">
        <v>45702</v>
      </c>
      <c r="D222" t="s">
        <v>526</v>
      </c>
      <c r="E222" t="s">
        <v>88</v>
      </c>
      <c r="F222" t="s">
        <v>517</v>
      </c>
      <c r="G222">
        <v>5</v>
      </c>
      <c r="H222">
        <v>2</v>
      </c>
      <c r="I222" t="s">
        <v>21</v>
      </c>
      <c r="J222" t="s">
        <v>22</v>
      </c>
      <c r="K222" t="s">
        <v>23</v>
      </c>
      <c r="L222" t="str">
        <f t="shared" si="5"/>
        <v>pardosa.pullata</v>
      </c>
      <c r="N222" s="45">
        <v>1</v>
      </c>
      <c r="T222" s="2">
        <f t="shared" si="7"/>
        <v>1</v>
      </c>
    </row>
    <row r="223" spans="1:20" x14ac:dyDescent="0.25">
      <c r="A223">
        <v>1243</v>
      </c>
      <c r="B223" s="29">
        <v>45085</v>
      </c>
      <c r="C223" s="29">
        <v>45702</v>
      </c>
      <c r="D223" t="s">
        <v>526</v>
      </c>
      <c r="E223" t="s">
        <v>88</v>
      </c>
      <c r="F223" t="s">
        <v>517</v>
      </c>
      <c r="G223">
        <v>5</v>
      </c>
      <c r="H223">
        <v>2</v>
      </c>
      <c r="I223" t="s">
        <v>28</v>
      </c>
      <c r="J223" t="s">
        <v>29</v>
      </c>
      <c r="K223" t="s">
        <v>30</v>
      </c>
      <c r="L223" t="str">
        <f t="shared" si="5"/>
        <v>pachygnatha.degeeri</v>
      </c>
      <c r="P223" s="47">
        <v>1</v>
      </c>
      <c r="T223" s="2">
        <f t="shared" si="7"/>
        <v>1</v>
      </c>
    </row>
    <row r="224" spans="1:20" x14ac:dyDescent="0.25">
      <c r="A224">
        <v>1243</v>
      </c>
      <c r="B224" s="29">
        <v>45085</v>
      </c>
      <c r="C224" s="29">
        <v>45702</v>
      </c>
      <c r="D224" t="s">
        <v>526</v>
      </c>
      <c r="E224" t="s">
        <v>88</v>
      </c>
      <c r="F224" t="s">
        <v>517</v>
      </c>
      <c r="G224">
        <v>5</v>
      </c>
      <c r="H224">
        <v>2</v>
      </c>
      <c r="I224" t="s">
        <v>25</v>
      </c>
      <c r="J224" t="s">
        <v>122</v>
      </c>
      <c r="K224" t="s">
        <v>439</v>
      </c>
      <c r="L224" t="str">
        <f t="shared" si="5"/>
        <v>leptorhoptrum.robustum</v>
      </c>
      <c r="N224" s="45">
        <v>1</v>
      </c>
      <c r="O224">
        <v>1</v>
      </c>
      <c r="T224" s="2">
        <f t="shared" si="7"/>
        <v>1</v>
      </c>
    </row>
    <row r="225" spans="1:20" x14ac:dyDescent="0.25">
      <c r="A225">
        <v>1243</v>
      </c>
      <c r="B225" s="29">
        <v>45085</v>
      </c>
      <c r="C225" s="29">
        <v>45702</v>
      </c>
      <c r="D225" t="s">
        <v>526</v>
      </c>
      <c r="E225" t="s">
        <v>88</v>
      </c>
      <c r="F225" t="s">
        <v>517</v>
      </c>
      <c r="G225">
        <v>5</v>
      </c>
      <c r="H225">
        <v>2</v>
      </c>
      <c r="I225" t="s">
        <v>25</v>
      </c>
      <c r="J225" t="s">
        <v>26</v>
      </c>
      <c r="K225" t="s">
        <v>37</v>
      </c>
      <c r="L225" t="str">
        <f t="shared" si="5"/>
        <v>oedothorax.retusus</v>
      </c>
      <c r="N225" s="45">
        <v>2</v>
      </c>
      <c r="T225" s="2">
        <f t="shared" si="7"/>
        <v>2</v>
      </c>
    </row>
    <row r="226" spans="1:20" x14ac:dyDescent="0.25">
      <c r="A226">
        <v>1243</v>
      </c>
      <c r="B226" s="29">
        <v>45085</v>
      </c>
      <c r="C226" s="29">
        <v>45702</v>
      </c>
      <c r="D226" t="s">
        <v>526</v>
      </c>
      <c r="E226" t="s">
        <v>88</v>
      </c>
      <c r="F226" t="s">
        <v>517</v>
      </c>
      <c r="G226">
        <v>5</v>
      </c>
      <c r="H226">
        <v>2</v>
      </c>
      <c r="I226" t="s">
        <v>25</v>
      </c>
      <c r="J226" t="s">
        <v>31</v>
      </c>
      <c r="K226" t="s">
        <v>32</v>
      </c>
      <c r="L226" t="str">
        <f t="shared" si="5"/>
        <v>savignia.frontata</v>
      </c>
      <c r="N226" s="45">
        <v>2</v>
      </c>
      <c r="P226" s="47">
        <v>1</v>
      </c>
      <c r="T226" s="2">
        <f t="shared" si="7"/>
        <v>3</v>
      </c>
    </row>
    <row r="227" spans="1:20" x14ac:dyDescent="0.25">
      <c r="A227">
        <v>1243</v>
      </c>
      <c r="B227" s="29">
        <v>45085</v>
      </c>
      <c r="C227" s="29">
        <v>45702</v>
      </c>
      <c r="D227" t="s">
        <v>526</v>
      </c>
      <c r="E227" t="s">
        <v>88</v>
      </c>
      <c r="F227" t="s">
        <v>517</v>
      </c>
      <c r="G227">
        <v>5</v>
      </c>
      <c r="H227">
        <v>2</v>
      </c>
      <c r="I227" t="s">
        <v>25</v>
      </c>
      <c r="J227" t="s">
        <v>38</v>
      </c>
      <c r="K227" t="s">
        <v>39</v>
      </c>
      <c r="L227" t="str">
        <f t="shared" si="5"/>
        <v>bathyphantes.gracilis</v>
      </c>
      <c r="P227" s="47">
        <v>1</v>
      </c>
      <c r="T227" s="2">
        <f t="shared" si="7"/>
        <v>1</v>
      </c>
    </row>
    <row r="228" spans="1:20" x14ac:dyDescent="0.25">
      <c r="A228">
        <v>1411</v>
      </c>
      <c r="B228" s="29">
        <v>45085</v>
      </c>
      <c r="C228" s="29">
        <v>45702</v>
      </c>
      <c r="D228" t="s">
        <v>532</v>
      </c>
      <c r="E228" t="s">
        <v>115</v>
      </c>
      <c r="F228" t="s">
        <v>517</v>
      </c>
      <c r="G228">
        <v>1</v>
      </c>
      <c r="H228">
        <v>2</v>
      </c>
      <c r="I228" t="s">
        <v>21</v>
      </c>
      <c r="J228" t="s">
        <v>22</v>
      </c>
      <c r="K228" t="s">
        <v>76</v>
      </c>
      <c r="L228" t="str">
        <f t="shared" si="5"/>
        <v>pardosa.amentata</v>
      </c>
      <c r="N228" s="45">
        <v>3</v>
      </c>
      <c r="T228" s="2">
        <f t="shared" si="7"/>
        <v>3</v>
      </c>
    </row>
    <row r="229" spans="1:20" x14ac:dyDescent="0.25">
      <c r="A229">
        <v>1411</v>
      </c>
      <c r="B229" s="29">
        <v>45085</v>
      </c>
      <c r="C229" s="29">
        <v>45702</v>
      </c>
      <c r="D229" t="s">
        <v>532</v>
      </c>
      <c r="E229" t="s">
        <v>115</v>
      </c>
      <c r="F229" t="s">
        <v>517</v>
      </c>
      <c r="G229">
        <v>1</v>
      </c>
      <c r="H229">
        <v>2</v>
      </c>
      <c r="I229" t="s">
        <v>21</v>
      </c>
      <c r="J229" t="s">
        <v>22</v>
      </c>
      <c r="K229" t="s">
        <v>23</v>
      </c>
      <c r="L229" t="str">
        <f t="shared" si="5"/>
        <v>pardosa.pullata</v>
      </c>
      <c r="N229" s="45">
        <v>1</v>
      </c>
      <c r="T229" s="2">
        <f t="shared" si="7"/>
        <v>1</v>
      </c>
    </row>
    <row r="230" spans="1:20" x14ac:dyDescent="0.25">
      <c r="A230">
        <v>1411</v>
      </c>
      <c r="B230" s="29">
        <v>45085</v>
      </c>
      <c r="C230" s="29">
        <v>45702</v>
      </c>
      <c r="D230" t="s">
        <v>532</v>
      </c>
      <c r="E230" t="s">
        <v>115</v>
      </c>
      <c r="F230" t="s">
        <v>517</v>
      </c>
      <c r="G230">
        <v>1</v>
      </c>
      <c r="H230">
        <v>2</v>
      </c>
      <c r="I230" t="s">
        <v>21</v>
      </c>
      <c r="J230" t="s">
        <v>22</v>
      </c>
      <c r="K230" t="s">
        <v>24</v>
      </c>
      <c r="L230" t="str">
        <f t="shared" si="5"/>
        <v>pardosa.palustris</v>
      </c>
      <c r="N230" s="45">
        <v>1</v>
      </c>
      <c r="T230" s="2">
        <f t="shared" si="7"/>
        <v>1</v>
      </c>
    </row>
    <row r="231" spans="1:20" x14ac:dyDescent="0.25">
      <c r="A231">
        <v>1411</v>
      </c>
      <c r="B231" s="29">
        <v>45085</v>
      </c>
      <c r="C231" s="29">
        <v>45702</v>
      </c>
      <c r="D231" t="s">
        <v>532</v>
      </c>
      <c r="E231" t="s">
        <v>115</v>
      </c>
      <c r="F231" t="s">
        <v>517</v>
      </c>
      <c r="G231">
        <v>1</v>
      </c>
      <c r="H231">
        <v>2</v>
      </c>
      <c r="I231" t="s">
        <v>25</v>
      </c>
      <c r="J231" t="s">
        <v>122</v>
      </c>
      <c r="K231" t="s">
        <v>439</v>
      </c>
      <c r="L231" t="str">
        <f t="shared" si="5"/>
        <v>leptorhoptrum.robustum</v>
      </c>
      <c r="N231" s="45">
        <v>2</v>
      </c>
      <c r="O231">
        <v>2</v>
      </c>
      <c r="T231" s="2">
        <f t="shared" si="7"/>
        <v>2</v>
      </c>
    </row>
    <row r="232" spans="1:20" x14ac:dyDescent="0.25">
      <c r="A232">
        <v>1411</v>
      </c>
      <c r="B232" s="29">
        <v>45085</v>
      </c>
      <c r="C232" s="29">
        <v>45702</v>
      </c>
      <c r="D232" t="s">
        <v>532</v>
      </c>
      <c r="E232" t="s">
        <v>115</v>
      </c>
      <c r="F232" t="s">
        <v>517</v>
      </c>
      <c r="G232">
        <v>1</v>
      </c>
      <c r="H232">
        <v>2</v>
      </c>
      <c r="I232" t="s">
        <v>25</v>
      </c>
      <c r="J232" t="s">
        <v>38</v>
      </c>
      <c r="K232" t="s">
        <v>534</v>
      </c>
      <c r="L232" t="str">
        <f t="shared" si="5"/>
        <v>bathyphantes.approximatus</v>
      </c>
      <c r="P232" s="47">
        <v>1</v>
      </c>
      <c r="Q232">
        <v>1</v>
      </c>
      <c r="T232" s="2">
        <f t="shared" si="7"/>
        <v>1</v>
      </c>
    </row>
    <row r="233" spans="1:20" x14ac:dyDescent="0.25">
      <c r="A233">
        <v>1411</v>
      </c>
      <c r="B233" s="29">
        <v>45085</v>
      </c>
      <c r="C233" s="29">
        <v>45702</v>
      </c>
      <c r="D233" t="s">
        <v>532</v>
      </c>
      <c r="E233" t="s">
        <v>115</v>
      </c>
      <c r="F233" t="s">
        <v>517</v>
      </c>
      <c r="G233">
        <v>1</v>
      </c>
      <c r="H233">
        <v>2</v>
      </c>
      <c r="I233" t="s">
        <v>25</v>
      </c>
      <c r="J233" t="s">
        <v>45</v>
      </c>
      <c r="K233" t="s">
        <v>46</v>
      </c>
      <c r="L233" t="str">
        <f t="shared" si="5"/>
        <v>tenuiphantes.tenuis</v>
      </c>
      <c r="P233" s="47">
        <v>1</v>
      </c>
      <c r="T233" s="2">
        <f t="shared" si="7"/>
        <v>1</v>
      </c>
    </row>
    <row r="234" spans="1:20" x14ac:dyDescent="0.25">
      <c r="A234">
        <v>1411</v>
      </c>
      <c r="B234" s="29">
        <v>45085</v>
      </c>
      <c r="C234" s="29">
        <v>45702</v>
      </c>
      <c r="D234" t="s">
        <v>532</v>
      </c>
      <c r="E234" t="s">
        <v>115</v>
      </c>
      <c r="F234" t="s">
        <v>517</v>
      </c>
      <c r="G234">
        <v>1</v>
      </c>
      <c r="H234">
        <v>2</v>
      </c>
      <c r="I234" t="s">
        <v>25</v>
      </c>
      <c r="J234" t="s">
        <v>26</v>
      </c>
      <c r="K234" t="s">
        <v>37</v>
      </c>
      <c r="L234" t="str">
        <f t="shared" si="5"/>
        <v>oedothorax.retusus</v>
      </c>
      <c r="N234" s="45">
        <v>3</v>
      </c>
      <c r="P234" s="47">
        <v>3</v>
      </c>
      <c r="T234" s="2">
        <f t="shared" si="7"/>
        <v>6</v>
      </c>
    </row>
    <row r="235" spans="1:20" x14ac:dyDescent="0.25">
      <c r="A235">
        <v>1411</v>
      </c>
      <c r="B235" s="29">
        <v>45085</v>
      </c>
      <c r="C235" s="29">
        <v>45702</v>
      </c>
      <c r="D235" t="s">
        <v>532</v>
      </c>
      <c r="E235" t="s">
        <v>115</v>
      </c>
      <c r="F235" t="s">
        <v>517</v>
      </c>
      <c r="G235">
        <v>1</v>
      </c>
      <c r="H235">
        <v>2</v>
      </c>
      <c r="I235" t="s">
        <v>25</v>
      </c>
      <c r="J235" t="s">
        <v>43</v>
      </c>
      <c r="K235" t="s">
        <v>96</v>
      </c>
      <c r="L235" t="str">
        <f t="shared" si="5"/>
        <v>dicymbium.tibiale</v>
      </c>
      <c r="N235" s="45">
        <v>1</v>
      </c>
      <c r="O235">
        <v>1</v>
      </c>
      <c r="T235" s="2">
        <f t="shared" ref="T235:T261" si="8">N235+P235+R235</f>
        <v>1</v>
      </c>
    </row>
    <row r="236" spans="1:20" x14ac:dyDescent="0.25">
      <c r="A236">
        <v>1411</v>
      </c>
      <c r="B236" s="29">
        <v>45085</v>
      </c>
      <c r="C236" s="29">
        <v>45702</v>
      </c>
      <c r="D236" t="s">
        <v>532</v>
      </c>
      <c r="E236" t="s">
        <v>115</v>
      </c>
      <c r="F236" t="s">
        <v>517</v>
      </c>
      <c r="G236">
        <v>1</v>
      </c>
      <c r="H236">
        <v>2</v>
      </c>
      <c r="I236" t="s">
        <v>25</v>
      </c>
      <c r="J236" t="s">
        <v>31</v>
      </c>
      <c r="K236" t="s">
        <v>32</v>
      </c>
      <c r="L236" t="str">
        <f t="shared" si="5"/>
        <v>savignia.frontata</v>
      </c>
      <c r="N236" s="45">
        <v>17</v>
      </c>
      <c r="P236" s="47">
        <v>2</v>
      </c>
      <c r="T236" s="2">
        <f t="shared" si="8"/>
        <v>19</v>
      </c>
    </row>
    <row r="237" spans="1:20" x14ac:dyDescent="0.25">
      <c r="A237">
        <v>1411</v>
      </c>
      <c r="B237" s="29">
        <v>45085</v>
      </c>
      <c r="C237" s="29">
        <v>45702</v>
      </c>
      <c r="D237" t="s">
        <v>532</v>
      </c>
      <c r="E237" t="s">
        <v>115</v>
      </c>
      <c r="F237" t="s">
        <v>517</v>
      </c>
      <c r="G237">
        <v>1</v>
      </c>
      <c r="H237">
        <v>2</v>
      </c>
      <c r="I237" t="s">
        <v>25</v>
      </c>
      <c r="J237" t="s">
        <v>58</v>
      </c>
      <c r="K237" t="s">
        <v>73</v>
      </c>
      <c r="L237" t="str">
        <f t="shared" si="5"/>
        <v>palliduphantes.ericaeus</v>
      </c>
      <c r="N237" s="45">
        <v>1</v>
      </c>
      <c r="T237" s="2">
        <f t="shared" si="8"/>
        <v>1</v>
      </c>
    </row>
    <row r="238" spans="1:20" x14ac:dyDescent="0.25">
      <c r="A238">
        <v>1411</v>
      </c>
      <c r="B238" s="29">
        <v>45085</v>
      </c>
      <c r="C238" s="29">
        <v>45702</v>
      </c>
      <c r="D238" t="s">
        <v>532</v>
      </c>
      <c r="E238" t="s">
        <v>115</v>
      </c>
      <c r="F238" t="s">
        <v>517</v>
      </c>
      <c r="G238">
        <v>1</v>
      </c>
      <c r="H238">
        <v>2</v>
      </c>
      <c r="I238" t="s">
        <v>25</v>
      </c>
      <c r="J238" t="s">
        <v>35</v>
      </c>
      <c r="K238" t="s">
        <v>36</v>
      </c>
      <c r="L238" t="str">
        <f t="shared" si="5"/>
        <v>gongylidiellum.vivum</v>
      </c>
      <c r="N238" s="45">
        <v>1</v>
      </c>
      <c r="T238" s="2">
        <f t="shared" si="8"/>
        <v>1</v>
      </c>
    </row>
    <row r="239" spans="1:20" x14ac:dyDescent="0.25">
      <c r="A239">
        <v>1414</v>
      </c>
      <c r="B239" s="29">
        <v>45085</v>
      </c>
      <c r="C239" s="29">
        <v>45702</v>
      </c>
      <c r="D239" t="s">
        <v>532</v>
      </c>
      <c r="E239" t="s">
        <v>115</v>
      </c>
      <c r="F239" t="s">
        <v>517</v>
      </c>
      <c r="G239">
        <v>2</v>
      </c>
      <c r="H239">
        <v>2</v>
      </c>
      <c r="I239" t="s">
        <v>21</v>
      </c>
      <c r="J239" t="s">
        <v>22</v>
      </c>
      <c r="K239" t="s">
        <v>23</v>
      </c>
      <c r="L239" t="str">
        <f t="shared" si="5"/>
        <v>pardosa.pullata</v>
      </c>
      <c r="N239" s="45">
        <v>1</v>
      </c>
      <c r="P239" s="47">
        <v>1</v>
      </c>
      <c r="T239" s="2">
        <f t="shared" si="8"/>
        <v>2</v>
      </c>
    </row>
    <row r="240" spans="1:20" x14ac:dyDescent="0.25">
      <c r="A240">
        <v>1414</v>
      </c>
      <c r="B240" s="29">
        <v>45085</v>
      </c>
      <c r="C240" s="29">
        <v>45702</v>
      </c>
      <c r="D240" t="s">
        <v>532</v>
      </c>
      <c r="E240" t="s">
        <v>115</v>
      </c>
      <c r="F240" t="s">
        <v>517</v>
      </c>
      <c r="G240">
        <v>2</v>
      </c>
      <c r="H240">
        <v>2</v>
      </c>
      <c r="I240" t="s">
        <v>21</v>
      </c>
      <c r="J240" t="s">
        <v>77</v>
      </c>
      <c r="K240" t="s">
        <v>78</v>
      </c>
      <c r="L240" t="str">
        <f t="shared" si="5"/>
        <v>alopecosa.pulverulenta</v>
      </c>
      <c r="N240" s="45">
        <v>1</v>
      </c>
      <c r="T240" s="2">
        <f t="shared" si="8"/>
        <v>1</v>
      </c>
    </row>
    <row r="241" spans="1:20" x14ac:dyDescent="0.25">
      <c r="A241">
        <v>1414</v>
      </c>
      <c r="B241" s="29">
        <v>45085</v>
      </c>
      <c r="C241" s="29">
        <v>45702</v>
      </c>
      <c r="D241" t="s">
        <v>532</v>
      </c>
      <c r="E241" t="s">
        <v>115</v>
      </c>
      <c r="F241" t="s">
        <v>517</v>
      </c>
      <c r="G241">
        <v>2</v>
      </c>
      <c r="H241">
        <v>2</v>
      </c>
      <c r="I241" t="s">
        <v>25</v>
      </c>
      <c r="J241" t="s">
        <v>26</v>
      </c>
      <c r="K241" t="s">
        <v>37</v>
      </c>
      <c r="L241" t="str">
        <f t="shared" si="5"/>
        <v>oedothorax.retusus</v>
      </c>
      <c r="P241" s="47">
        <v>1</v>
      </c>
      <c r="T241" s="2">
        <f t="shared" si="8"/>
        <v>1</v>
      </c>
    </row>
    <row r="242" spans="1:20" x14ac:dyDescent="0.25">
      <c r="A242">
        <v>1414</v>
      </c>
      <c r="B242" s="29">
        <v>45085</v>
      </c>
      <c r="C242" s="29">
        <v>45702</v>
      </c>
      <c r="D242" t="s">
        <v>532</v>
      </c>
      <c r="E242" t="s">
        <v>115</v>
      </c>
      <c r="F242" t="s">
        <v>517</v>
      </c>
      <c r="G242">
        <v>2</v>
      </c>
      <c r="H242">
        <v>2</v>
      </c>
      <c r="I242" t="s">
        <v>25</v>
      </c>
      <c r="J242" t="s">
        <v>43</v>
      </c>
      <c r="K242" t="s">
        <v>96</v>
      </c>
      <c r="L242" t="str">
        <f t="shared" si="5"/>
        <v>dicymbium.tibiale</v>
      </c>
      <c r="N242" s="45">
        <v>1</v>
      </c>
      <c r="T242" s="2">
        <f t="shared" si="8"/>
        <v>1</v>
      </c>
    </row>
    <row r="243" spans="1:20" x14ac:dyDescent="0.25">
      <c r="A243">
        <v>1414</v>
      </c>
      <c r="B243" s="29">
        <v>45085</v>
      </c>
      <c r="C243" s="29">
        <v>45702</v>
      </c>
      <c r="D243" t="s">
        <v>532</v>
      </c>
      <c r="E243" t="s">
        <v>115</v>
      </c>
      <c r="F243" t="s">
        <v>517</v>
      </c>
      <c r="G243">
        <v>2</v>
      </c>
      <c r="H243">
        <v>2</v>
      </c>
      <c r="I243" t="s">
        <v>25</v>
      </c>
      <c r="J243" t="s">
        <v>31</v>
      </c>
      <c r="K243" t="s">
        <v>32</v>
      </c>
      <c r="L243" t="str">
        <f t="shared" si="5"/>
        <v>savignia.frontata</v>
      </c>
      <c r="N243" s="45">
        <v>5</v>
      </c>
      <c r="P243" s="47">
        <v>1</v>
      </c>
      <c r="T243" s="2">
        <f t="shared" si="8"/>
        <v>6</v>
      </c>
    </row>
    <row r="244" spans="1:20" x14ac:dyDescent="0.25">
      <c r="A244">
        <v>1414</v>
      </c>
      <c r="B244" s="29">
        <v>45085</v>
      </c>
      <c r="C244" s="29">
        <v>45702</v>
      </c>
      <c r="D244" t="s">
        <v>532</v>
      </c>
      <c r="E244" t="s">
        <v>115</v>
      </c>
      <c r="F244" t="s">
        <v>517</v>
      </c>
      <c r="G244">
        <v>2</v>
      </c>
      <c r="H244">
        <v>2</v>
      </c>
      <c r="I244" t="s">
        <v>25</v>
      </c>
      <c r="J244" t="s">
        <v>43</v>
      </c>
      <c r="K244" t="s">
        <v>44</v>
      </c>
      <c r="L244" t="str">
        <f t="shared" si="5"/>
        <v>dicymbium.nigrum</v>
      </c>
      <c r="P244" s="47">
        <v>1</v>
      </c>
      <c r="T244" s="2">
        <f t="shared" si="8"/>
        <v>1</v>
      </c>
    </row>
    <row r="245" spans="1:20" x14ac:dyDescent="0.25">
      <c r="A245">
        <v>1414</v>
      </c>
      <c r="B245" s="29">
        <v>45085</v>
      </c>
      <c r="C245" s="29">
        <v>45702</v>
      </c>
      <c r="D245" t="s">
        <v>532</v>
      </c>
      <c r="E245" t="s">
        <v>115</v>
      </c>
      <c r="F245" t="s">
        <v>517</v>
      </c>
      <c r="G245">
        <v>2</v>
      </c>
      <c r="H245">
        <v>2</v>
      </c>
      <c r="I245" t="s">
        <v>25</v>
      </c>
      <c r="J245" t="s">
        <v>38</v>
      </c>
      <c r="K245" t="s">
        <v>39</v>
      </c>
      <c r="L245" t="str">
        <f t="shared" si="5"/>
        <v>bathyphantes.gracilis</v>
      </c>
      <c r="P245" s="47">
        <v>1</v>
      </c>
      <c r="T245" s="2">
        <f t="shared" si="8"/>
        <v>1</v>
      </c>
    </row>
    <row r="246" spans="1:20" x14ac:dyDescent="0.25">
      <c r="A246">
        <v>1414</v>
      </c>
      <c r="B246" s="29">
        <v>45085</v>
      </c>
      <c r="C246" s="29">
        <v>45702</v>
      </c>
      <c r="D246" t="s">
        <v>532</v>
      </c>
      <c r="E246" t="s">
        <v>115</v>
      </c>
      <c r="F246" t="s">
        <v>517</v>
      </c>
      <c r="G246">
        <v>2</v>
      </c>
      <c r="H246">
        <v>2</v>
      </c>
      <c r="I246" t="s">
        <v>25</v>
      </c>
      <c r="J246" t="s">
        <v>35</v>
      </c>
      <c r="K246" t="s">
        <v>36</v>
      </c>
      <c r="L246" t="str">
        <f t="shared" si="5"/>
        <v>gongylidiellum.vivum</v>
      </c>
      <c r="N246" s="45">
        <v>2</v>
      </c>
      <c r="T246" s="2">
        <f t="shared" si="8"/>
        <v>2</v>
      </c>
    </row>
    <row r="247" spans="1:20" x14ac:dyDescent="0.25">
      <c r="A247">
        <v>1414</v>
      </c>
      <c r="B247" s="29">
        <v>45085</v>
      </c>
      <c r="C247" s="29">
        <v>45702</v>
      </c>
      <c r="D247" t="s">
        <v>532</v>
      </c>
      <c r="E247" t="s">
        <v>115</v>
      </c>
      <c r="F247" t="s">
        <v>517</v>
      </c>
      <c r="G247">
        <v>2</v>
      </c>
      <c r="H247">
        <v>2</v>
      </c>
      <c r="I247" t="s">
        <v>49</v>
      </c>
      <c r="J247" t="s">
        <v>49</v>
      </c>
      <c r="K247" t="s">
        <v>16</v>
      </c>
      <c r="L247" t="str">
        <f t="shared" si="5"/>
        <v>immature.immature</v>
      </c>
      <c r="R247" s="49">
        <v>2</v>
      </c>
      <c r="T247" s="2">
        <f t="shared" si="8"/>
        <v>2</v>
      </c>
    </row>
    <row r="248" spans="1:20" x14ac:dyDescent="0.25">
      <c r="A248">
        <v>1417</v>
      </c>
      <c r="B248" s="29">
        <v>45085</v>
      </c>
      <c r="C248" s="29">
        <v>45702</v>
      </c>
      <c r="D248" t="s">
        <v>532</v>
      </c>
      <c r="E248" t="s">
        <v>115</v>
      </c>
      <c r="F248" t="s">
        <v>517</v>
      </c>
      <c r="G248">
        <v>3</v>
      </c>
      <c r="H248">
        <v>2</v>
      </c>
      <c r="I248" t="s">
        <v>21</v>
      </c>
      <c r="J248" t="s">
        <v>22</v>
      </c>
      <c r="K248" t="s">
        <v>23</v>
      </c>
      <c r="L248" t="str">
        <f t="shared" si="5"/>
        <v>pardosa.pullata</v>
      </c>
      <c r="P248" s="47">
        <v>1</v>
      </c>
      <c r="T248" s="2">
        <f t="shared" si="8"/>
        <v>1</v>
      </c>
    </row>
    <row r="249" spans="1:20" x14ac:dyDescent="0.25">
      <c r="A249">
        <v>1417</v>
      </c>
      <c r="B249" s="29">
        <v>45085</v>
      </c>
      <c r="C249" s="29">
        <v>45702</v>
      </c>
      <c r="D249" t="s">
        <v>532</v>
      </c>
      <c r="E249" t="s">
        <v>115</v>
      </c>
      <c r="F249" t="s">
        <v>517</v>
      </c>
      <c r="G249">
        <v>3</v>
      </c>
      <c r="H249">
        <v>2</v>
      </c>
      <c r="I249" t="s">
        <v>25</v>
      </c>
      <c r="J249" t="s">
        <v>26</v>
      </c>
      <c r="K249" t="s">
        <v>37</v>
      </c>
      <c r="L249" t="str">
        <f t="shared" si="5"/>
        <v>oedothorax.retusus</v>
      </c>
      <c r="P249" s="47">
        <v>2</v>
      </c>
      <c r="T249" s="2">
        <f t="shared" si="8"/>
        <v>2</v>
      </c>
    </row>
    <row r="250" spans="1:20" x14ac:dyDescent="0.25">
      <c r="A250">
        <v>1417</v>
      </c>
      <c r="B250" s="29">
        <v>45085</v>
      </c>
      <c r="C250" s="29">
        <v>45702</v>
      </c>
      <c r="D250" t="s">
        <v>532</v>
      </c>
      <c r="E250" t="s">
        <v>115</v>
      </c>
      <c r="F250" t="s">
        <v>517</v>
      </c>
      <c r="G250">
        <v>3</v>
      </c>
      <c r="H250">
        <v>2</v>
      </c>
      <c r="I250" t="s">
        <v>25</v>
      </c>
      <c r="J250" t="s">
        <v>43</v>
      </c>
      <c r="K250" t="s">
        <v>44</v>
      </c>
      <c r="L250" t="str">
        <f t="shared" si="5"/>
        <v>dicymbium.nigrum</v>
      </c>
      <c r="P250" s="47">
        <v>1</v>
      </c>
      <c r="T250" s="2">
        <f t="shared" si="8"/>
        <v>1</v>
      </c>
    </row>
    <row r="251" spans="1:20" x14ac:dyDescent="0.25">
      <c r="A251">
        <v>1417</v>
      </c>
      <c r="B251" s="29">
        <v>45085</v>
      </c>
      <c r="C251" s="29">
        <v>45702</v>
      </c>
      <c r="D251" t="s">
        <v>532</v>
      </c>
      <c r="E251" t="s">
        <v>115</v>
      </c>
      <c r="F251" t="s">
        <v>517</v>
      </c>
      <c r="G251">
        <v>3</v>
      </c>
      <c r="H251">
        <v>2</v>
      </c>
      <c r="I251" t="s">
        <v>25</v>
      </c>
      <c r="J251" t="s">
        <v>43</v>
      </c>
      <c r="K251" t="s">
        <v>96</v>
      </c>
      <c r="L251" t="str">
        <f t="shared" si="5"/>
        <v>dicymbium.tibiale</v>
      </c>
      <c r="N251" s="45">
        <v>1</v>
      </c>
      <c r="T251" s="2">
        <f t="shared" si="8"/>
        <v>1</v>
      </c>
    </row>
    <row r="252" spans="1:20" x14ac:dyDescent="0.25">
      <c r="A252">
        <v>1417</v>
      </c>
      <c r="B252" s="29">
        <v>45085</v>
      </c>
      <c r="C252" s="29">
        <v>45702</v>
      </c>
      <c r="D252" t="s">
        <v>532</v>
      </c>
      <c r="E252" t="s">
        <v>115</v>
      </c>
      <c r="F252" t="s">
        <v>517</v>
      </c>
      <c r="G252">
        <v>3</v>
      </c>
      <c r="H252">
        <v>2</v>
      </c>
      <c r="I252" t="s">
        <v>25</v>
      </c>
      <c r="J252" t="s">
        <v>31</v>
      </c>
      <c r="K252" t="s">
        <v>32</v>
      </c>
      <c r="L252" t="str">
        <f t="shared" si="5"/>
        <v>savignia.frontata</v>
      </c>
      <c r="N252" s="45">
        <v>6</v>
      </c>
      <c r="P252" s="47">
        <v>1</v>
      </c>
      <c r="T252" s="2">
        <f t="shared" si="8"/>
        <v>7</v>
      </c>
    </row>
    <row r="253" spans="1:20" x14ac:dyDescent="0.25">
      <c r="A253">
        <v>1417</v>
      </c>
      <c r="B253" s="29">
        <v>45085</v>
      </c>
      <c r="C253" s="29">
        <v>45702</v>
      </c>
      <c r="D253" t="s">
        <v>532</v>
      </c>
      <c r="E253" t="s">
        <v>115</v>
      </c>
      <c r="F253" t="s">
        <v>517</v>
      </c>
      <c r="G253">
        <v>3</v>
      </c>
      <c r="H253">
        <v>2</v>
      </c>
      <c r="I253" t="s">
        <v>25</v>
      </c>
      <c r="J253" t="s">
        <v>58</v>
      </c>
      <c r="K253" t="s">
        <v>73</v>
      </c>
      <c r="L253" t="str">
        <f t="shared" si="5"/>
        <v>palliduphantes.ericaeus</v>
      </c>
      <c r="N253" s="45">
        <v>3</v>
      </c>
      <c r="T253" s="2">
        <f t="shared" si="8"/>
        <v>3</v>
      </c>
    </row>
    <row r="254" spans="1:20" x14ac:dyDescent="0.25">
      <c r="A254">
        <v>1417</v>
      </c>
      <c r="B254" s="29">
        <v>45085</v>
      </c>
      <c r="C254" s="29">
        <v>45702</v>
      </c>
      <c r="D254" t="s">
        <v>532</v>
      </c>
      <c r="E254" t="s">
        <v>115</v>
      </c>
      <c r="F254" t="s">
        <v>517</v>
      </c>
      <c r="G254">
        <v>3</v>
      </c>
      <c r="H254">
        <v>2</v>
      </c>
      <c r="I254" t="s">
        <v>49</v>
      </c>
      <c r="J254" t="s">
        <v>49</v>
      </c>
      <c r="K254" t="s">
        <v>16</v>
      </c>
      <c r="L254" t="str">
        <f t="shared" si="5"/>
        <v>immature.immature</v>
      </c>
      <c r="R254" s="49">
        <v>2</v>
      </c>
      <c r="T254" s="2">
        <f t="shared" si="8"/>
        <v>2</v>
      </c>
    </row>
    <row r="255" spans="1:20" x14ac:dyDescent="0.25">
      <c r="A255">
        <v>1417</v>
      </c>
      <c r="B255" s="29">
        <v>45085</v>
      </c>
      <c r="C255" s="29">
        <v>45702</v>
      </c>
      <c r="D255" t="s">
        <v>532</v>
      </c>
      <c r="E255" t="s">
        <v>115</v>
      </c>
      <c r="F255" t="s">
        <v>517</v>
      </c>
      <c r="G255">
        <v>3</v>
      </c>
      <c r="H255">
        <v>2</v>
      </c>
      <c r="I255" t="s">
        <v>25</v>
      </c>
      <c r="J255" t="s">
        <v>97</v>
      </c>
      <c r="K255" t="s">
        <v>98</v>
      </c>
      <c r="L255" t="str">
        <f t="shared" si="5"/>
        <v>micrargus.herbigradus</v>
      </c>
      <c r="N255" s="45">
        <v>1</v>
      </c>
      <c r="T255" s="2">
        <f t="shared" si="8"/>
        <v>1</v>
      </c>
    </row>
    <row r="256" spans="1:20" x14ac:dyDescent="0.25">
      <c r="A256">
        <v>1420</v>
      </c>
      <c r="B256" s="29">
        <v>45085</v>
      </c>
      <c r="C256" s="29">
        <v>45702</v>
      </c>
      <c r="D256" t="s">
        <v>532</v>
      </c>
      <c r="E256" t="s">
        <v>115</v>
      </c>
      <c r="F256" t="s">
        <v>517</v>
      </c>
      <c r="G256">
        <v>4</v>
      </c>
      <c r="H256">
        <v>2</v>
      </c>
      <c r="I256" t="s">
        <v>25</v>
      </c>
      <c r="J256" t="s">
        <v>43</v>
      </c>
      <c r="K256" t="s">
        <v>96</v>
      </c>
      <c r="L256" t="str">
        <f t="shared" si="5"/>
        <v>dicymbium.tibiale</v>
      </c>
      <c r="N256" s="45">
        <v>1</v>
      </c>
      <c r="T256" s="2">
        <f t="shared" si="8"/>
        <v>1</v>
      </c>
    </row>
    <row r="257" spans="1:20" x14ac:dyDescent="0.25">
      <c r="A257">
        <v>1420</v>
      </c>
      <c r="B257" s="29">
        <v>45085</v>
      </c>
      <c r="C257" s="29">
        <v>45702</v>
      </c>
      <c r="D257" t="s">
        <v>532</v>
      </c>
      <c r="E257" t="s">
        <v>115</v>
      </c>
      <c r="F257" t="s">
        <v>517</v>
      </c>
      <c r="G257">
        <v>4</v>
      </c>
      <c r="H257">
        <v>2</v>
      </c>
      <c r="I257" t="s">
        <v>25</v>
      </c>
      <c r="J257" t="s">
        <v>122</v>
      </c>
      <c r="K257" t="s">
        <v>439</v>
      </c>
      <c r="L257" t="str">
        <f t="shared" si="5"/>
        <v>leptorhoptrum.robustum</v>
      </c>
      <c r="N257" s="45">
        <v>1</v>
      </c>
      <c r="T257" s="2">
        <f t="shared" si="8"/>
        <v>1</v>
      </c>
    </row>
    <row r="258" spans="1:20" x14ac:dyDescent="0.25">
      <c r="A258">
        <v>1420</v>
      </c>
      <c r="B258" s="29">
        <v>45085</v>
      </c>
      <c r="C258" s="29">
        <v>45702</v>
      </c>
      <c r="D258" t="s">
        <v>532</v>
      </c>
      <c r="E258" t="s">
        <v>115</v>
      </c>
      <c r="F258" t="s">
        <v>517</v>
      </c>
      <c r="G258">
        <v>4</v>
      </c>
      <c r="H258">
        <v>2</v>
      </c>
      <c r="I258" t="s">
        <v>25</v>
      </c>
      <c r="J258" t="s">
        <v>43</v>
      </c>
      <c r="K258" t="s">
        <v>44</v>
      </c>
      <c r="L258" t="str">
        <f t="shared" si="5"/>
        <v>dicymbium.nigrum</v>
      </c>
      <c r="P258" s="47">
        <v>1</v>
      </c>
      <c r="T258" s="2">
        <f t="shared" si="8"/>
        <v>1</v>
      </c>
    </row>
    <row r="259" spans="1:20" x14ac:dyDescent="0.25">
      <c r="A259">
        <v>1420</v>
      </c>
      <c r="B259" s="29">
        <v>45085</v>
      </c>
      <c r="C259" s="29">
        <v>45702</v>
      </c>
      <c r="D259" t="s">
        <v>532</v>
      </c>
      <c r="E259" t="s">
        <v>115</v>
      </c>
      <c r="F259" t="s">
        <v>517</v>
      </c>
      <c r="G259">
        <v>4</v>
      </c>
      <c r="H259">
        <v>2</v>
      </c>
      <c r="I259" t="s">
        <v>25</v>
      </c>
      <c r="J259" t="s">
        <v>31</v>
      </c>
      <c r="K259" t="s">
        <v>32</v>
      </c>
      <c r="L259" t="str">
        <f t="shared" si="5"/>
        <v>savignia.frontata</v>
      </c>
      <c r="N259" s="45">
        <v>8</v>
      </c>
      <c r="P259" s="47">
        <v>3</v>
      </c>
      <c r="T259" s="2">
        <f t="shared" si="8"/>
        <v>11</v>
      </c>
    </row>
    <row r="260" spans="1:20" x14ac:dyDescent="0.25">
      <c r="A260">
        <v>1420</v>
      </c>
      <c r="B260" s="29">
        <v>45085</v>
      </c>
      <c r="C260" s="29">
        <v>45702</v>
      </c>
      <c r="D260" t="s">
        <v>532</v>
      </c>
      <c r="E260" t="s">
        <v>115</v>
      </c>
      <c r="F260" t="s">
        <v>517</v>
      </c>
      <c r="G260">
        <v>4</v>
      </c>
      <c r="H260">
        <v>2</v>
      </c>
      <c r="I260" t="s">
        <v>25</v>
      </c>
      <c r="J260" t="s">
        <v>38</v>
      </c>
      <c r="K260" t="s">
        <v>39</v>
      </c>
      <c r="L260" t="str">
        <f t="shared" si="5"/>
        <v>bathyphantes.gracilis</v>
      </c>
      <c r="N260" s="45">
        <v>2</v>
      </c>
      <c r="T260" s="2">
        <f t="shared" si="8"/>
        <v>2</v>
      </c>
    </row>
    <row r="261" spans="1:20" x14ac:dyDescent="0.25">
      <c r="A261">
        <v>1420</v>
      </c>
      <c r="B261" s="29">
        <v>45085</v>
      </c>
      <c r="C261" s="29">
        <v>45702</v>
      </c>
      <c r="D261" t="s">
        <v>532</v>
      </c>
      <c r="E261" t="s">
        <v>115</v>
      </c>
      <c r="F261" t="s">
        <v>517</v>
      </c>
      <c r="G261">
        <v>4</v>
      </c>
      <c r="H261">
        <v>2</v>
      </c>
      <c r="I261" t="s">
        <v>25</v>
      </c>
      <c r="J261" t="s">
        <v>35</v>
      </c>
      <c r="K261" t="s">
        <v>36</v>
      </c>
      <c r="L261" t="str">
        <f t="shared" si="5"/>
        <v>gongylidiellum.vivum</v>
      </c>
      <c r="N261" s="45">
        <v>1</v>
      </c>
      <c r="P261" s="47">
        <v>1</v>
      </c>
      <c r="T261" s="2">
        <f t="shared" si="8"/>
        <v>2</v>
      </c>
    </row>
    <row r="262" spans="1:20" x14ac:dyDescent="0.25">
      <c r="A262">
        <v>1420</v>
      </c>
      <c r="B262" s="29">
        <v>45085</v>
      </c>
      <c r="C262" s="29">
        <v>45702</v>
      </c>
      <c r="D262" t="s">
        <v>532</v>
      </c>
      <c r="E262" t="s">
        <v>115</v>
      </c>
      <c r="F262" t="s">
        <v>517</v>
      </c>
      <c r="G262">
        <v>4</v>
      </c>
      <c r="H262">
        <v>2</v>
      </c>
      <c r="I262" t="s">
        <v>25</v>
      </c>
      <c r="J262" t="s">
        <v>26</v>
      </c>
      <c r="K262" t="s">
        <v>37</v>
      </c>
      <c r="L262" t="str">
        <f t="shared" si="5"/>
        <v>oedothorax.retusus</v>
      </c>
      <c r="N262" s="45">
        <v>1</v>
      </c>
    </row>
    <row r="263" spans="1:20" x14ac:dyDescent="0.25">
      <c r="A263">
        <v>1420</v>
      </c>
      <c r="B263" s="29">
        <v>45085</v>
      </c>
      <c r="C263" s="29">
        <v>45702</v>
      </c>
      <c r="D263" t="s">
        <v>532</v>
      </c>
      <c r="E263" t="s">
        <v>115</v>
      </c>
      <c r="F263" t="s">
        <v>517</v>
      </c>
      <c r="G263">
        <v>4</v>
      </c>
      <c r="H263">
        <v>2</v>
      </c>
      <c r="I263" t="s">
        <v>25</v>
      </c>
      <c r="J263" t="s">
        <v>97</v>
      </c>
      <c r="K263" t="s">
        <v>98</v>
      </c>
      <c r="L263" t="str">
        <f t="shared" si="5"/>
        <v>micrargus.herbigradus</v>
      </c>
      <c r="P263" s="47">
        <v>1</v>
      </c>
    </row>
    <row r="264" spans="1:20" x14ac:dyDescent="0.25">
      <c r="A264">
        <v>1423</v>
      </c>
      <c r="B264" s="29">
        <v>45085</v>
      </c>
      <c r="C264" s="29">
        <v>45702</v>
      </c>
      <c r="D264" t="s">
        <v>532</v>
      </c>
      <c r="E264" t="s">
        <v>115</v>
      </c>
      <c r="F264" t="s">
        <v>517</v>
      </c>
      <c r="G264">
        <v>5</v>
      </c>
      <c r="H264">
        <v>2</v>
      </c>
      <c r="I264" t="s">
        <v>21</v>
      </c>
      <c r="J264" t="s">
        <v>22</v>
      </c>
      <c r="K264" t="s">
        <v>76</v>
      </c>
      <c r="L264" t="str">
        <f t="shared" si="5"/>
        <v>pardosa.amentata</v>
      </c>
      <c r="P264" s="47">
        <v>1</v>
      </c>
    </row>
    <row r="265" spans="1:20" x14ac:dyDescent="0.25">
      <c r="A265">
        <v>1423</v>
      </c>
      <c r="B265" s="29">
        <v>45085</v>
      </c>
      <c r="C265" s="29">
        <v>45702</v>
      </c>
      <c r="D265" t="s">
        <v>532</v>
      </c>
      <c r="E265" t="s">
        <v>115</v>
      </c>
      <c r="F265" t="s">
        <v>517</v>
      </c>
      <c r="G265">
        <v>5</v>
      </c>
      <c r="H265">
        <v>2</v>
      </c>
      <c r="I265" t="s">
        <v>21</v>
      </c>
      <c r="J265" t="s">
        <v>22</v>
      </c>
      <c r="K265" t="s">
        <v>23</v>
      </c>
      <c r="L265" t="str">
        <f t="shared" si="5"/>
        <v>pardosa.pullata</v>
      </c>
      <c r="N265" s="45">
        <v>1</v>
      </c>
    </row>
    <row r="266" spans="1:20" x14ac:dyDescent="0.25">
      <c r="A266">
        <v>1423</v>
      </c>
      <c r="B266" s="29">
        <v>45085</v>
      </c>
      <c r="C266" s="29">
        <v>45702</v>
      </c>
      <c r="D266" t="s">
        <v>532</v>
      </c>
      <c r="E266" t="s">
        <v>115</v>
      </c>
      <c r="F266" t="s">
        <v>517</v>
      </c>
      <c r="G266">
        <v>5</v>
      </c>
      <c r="H266">
        <v>2</v>
      </c>
      <c r="I266" t="s">
        <v>25</v>
      </c>
      <c r="J266" t="s">
        <v>122</v>
      </c>
      <c r="K266" t="s">
        <v>439</v>
      </c>
      <c r="L266" t="str">
        <f t="shared" si="5"/>
        <v>leptorhoptrum.robustum</v>
      </c>
      <c r="N266" s="45">
        <v>1</v>
      </c>
    </row>
    <row r="267" spans="1:20" x14ac:dyDescent="0.25">
      <c r="A267">
        <v>1423</v>
      </c>
      <c r="B267" s="29">
        <v>45085</v>
      </c>
      <c r="C267" s="29">
        <v>45702</v>
      </c>
      <c r="D267" t="s">
        <v>532</v>
      </c>
      <c r="E267" t="s">
        <v>115</v>
      </c>
      <c r="F267" t="s">
        <v>517</v>
      </c>
      <c r="G267">
        <v>5</v>
      </c>
      <c r="H267">
        <v>2</v>
      </c>
      <c r="I267" t="s">
        <v>25</v>
      </c>
      <c r="J267" t="s">
        <v>26</v>
      </c>
      <c r="K267" t="s">
        <v>37</v>
      </c>
      <c r="L267" t="str">
        <f t="shared" si="5"/>
        <v>oedothorax.retusus</v>
      </c>
      <c r="N267" s="45">
        <v>5</v>
      </c>
      <c r="P267" s="47">
        <v>1</v>
      </c>
    </row>
    <row r="268" spans="1:20" x14ac:dyDescent="0.25">
      <c r="A268">
        <v>1423</v>
      </c>
      <c r="B268" s="29">
        <v>45085</v>
      </c>
      <c r="C268" s="29">
        <v>45702</v>
      </c>
      <c r="D268" t="s">
        <v>532</v>
      </c>
      <c r="E268" t="s">
        <v>115</v>
      </c>
      <c r="F268" t="s">
        <v>517</v>
      </c>
      <c r="G268">
        <v>5</v>
      </c>
      <c r="H268">
        <v>2</v>
      </c>
      <c r="I268" t="s">
        <v>25</v>
      </c>
      <c r="J268" t="s">
        <v>127</v>
      </c>
      <c r="K268" t="s">
        <v>537</v>
      </c>
      <c r="L268" t="str">
        <f t="shared" si="5"/>
        <v>diplocephalus.latifrons</v>
      </c>
      <c r="N268" s="45">
        <v>1</v>
      </c>
      <c r="O268">
        <v>1</v>
      </c>
    </row>
    <row r="269" spans="1:20" x14ac:dyDescent="0.25">
      <c r="A269">
        <v>1423</v>
      </c>
      <c r="B269" s="29">
        <v>45085</v>
      </c>
      <c r="C269" s="29">
        <v>45702</v>
      </c>
      <c r="D269" t="s">
        <v>532</v>
      </c>
      <c r="E269" t="s">
        <v>115</v>
      </c>
      <c r="F269" t="s">
        <v>517</v>
      </c>
      <c r="G269">
        <v>5</v>
      </c>
      <c r="H269">
        <v>2</v>
      </c>
      <c r="I269" t="s">
        <v>25</v>
      </c>
      <c r="J269" t="s">
        <v>97</v>
      </c>
      <c r="K269" t="s">
        <v>98</v>
      </c>
      <c r="L269" t="str">
        <f t="shared" si="5"/>
        <v>micrargus.herbigradus</v>
      </c>
      <c r="P269" s="47">
        <v>1</v>
      </c>
    </row>
    <row r="270" spans="1:20" x14ac:dyDescent="0.25">
      <c r="A270">
        <v>1081</v>
      </c>
      <c r="B270" s="29">
        <v>45084</v>
      </c>
      <c r="C270" s="29">
        <v>45705</v>
      </c>
      <c r="D270" t="s">
        <v>539</v>
      </c>
      <c r="E270" t="s">
        <v>88</v>
      </c>
      <c r="F270" t="s">
        <v>540</v>
      </c>
      <c r="G270">
        <v>1</v>
      </c>
      <c r="H270">
        <v>2</v>
      </c>
      <c r="I270" t="s">
        <v>25</v>
      </c>
      <c r="J270" t="s">
        <v>43</v>
      </c>
      <c r="K270" t="s">
        <v>44</v>
      </c>
      <c r="L270" t="str">
        <f t="shared" si="5"/>
        <v>dicymbium.nigrum</v>
      </c>
      <c r="P270" s="47">
        <v>1</v>
      </c>
    </row>
    <row r="271" spans="1:20" x14ac:dyDescent="0.25">
      <c r="A271">
        <v>1081</v>
      </c>
      <c r="B271" s="29">
        <v>45084</v>
      </c>
      <c r="C271" s="29">
        <v>45705</v>
      </c>
      <c r="D271" t="s">
        <v>539</v>
      </c>
      <c r="E271" t="s">
        <v>88</v>
      </c>
      <c r="F271" t="s">
        <v>540</v>
      </c>
      <c r="G271">
        <v>1</v>
      </c>
      <c r="H271">
        <v>2</v>
      </c>
      <c r="I271" t="s">
        <v>25</v>
      </c>
      <c r="J271" t="s">
        <v>26</v>
      </c>
      <c r="K271" t="s">
        <v>37</v>
      </c>
      <c r="L271" t="str">
        <f t="shared" si="5"/>
        <v>oedothorax.retusus</v>
      </c>
      <c r="N271" s="45">
        <v>1</v>
      </c>
    </row>
    <row r="272" spans="1:20" x14ac:dyDescent="0.25">
      <c r="A272">
        <v>1081</v>
      </c>
      <c r="B272" s="29">
        <v>45084</v>
      </c>
      <c r="C272" s="29">
        <v>45705</v>
      </c>
      <c r="D272" t="s">
        <v>539</v>
      </c>
      <c r="E272" t="s">
        <v>88</v>
      </c>
      <c r="F272" t="s">
        <v>540</v>
      </c>
      <c r="G272">
        <v>1</v>
      </c>
      <c r="H272">
        <v>2</v>
      </c>
      <c r="I272" t="s">
        <v>25</v>
      </c>
      <c r="J272" t="s">
        <v>38</v>
      </c>
      <c r="K272" t="s">
        <v>39</v>
      </c>
      <c r="L272" t="str">
        <f t="shared" si="5"/>
        <v>bathyphantes.gracilis</v>
      </c>
      <c r="P272" s="47">
        <v>2</v>
      </c>
    </row>
    <row r="273" spans="1:18" x14ac:dyDescent="0.25">
      <c r="A273">
        <v>1081</v>
      </c>
      <c r="B273" s="29">
        <v>45084</v>
      </c>
      <c r="C273" s="29">
        <v>45705</v>
      </c>
      <c r="D273" t="s">
        <v>539</v>
      </c>
      <c r="E273" t="s">
        <v>88</v>
      </c>
      <c r="F273" t="s">
        <v>540</v>
      </c>
      <c r="G273">
        <v>1</v>
      </c>
      <c r="H273">
        <v>2</v>
      </c>
      <c r="I273" t="s">
        <v>49</v>
      </c>
      <c r="J273" t="s">
        <v>49</v>
      </c>
      <c r="K273" t="s">
        <v>16</v>
      </c>
      <c r="L273" t="str">
        <f t="shared" si="5"/>
        <v>immature.immature</v>
      </c>
      <c r="R273" s="49">
        <v>1</v>
      </c>
    </row>
    <row r="274" spans="1:18" x14ac:dyDescent="0.25">
      <c r="A274">
        <v>1084</v>
      </c>
      <c r="B274" s="29">
        <v>45084</v>
      </c>
      <c r="C274" s="29">
        <v>45705</v>
      </c>
      <c r="D274" t="s">
        <v>539</v>
      </c>
      <c r="E274" t="s">
        <v>88</v>
      </c>
      <c r="F274" t="s">
        <v>540</v>
      </c>
      <c r="G274">
        <v>2</v>
      </c>
      <c r="H274">
        <v>2</v>
      </c>
      <c r="I274" t="s">
        <v>21</v>
      </c>
      <c r="J274" t="s">
        <v>22</v>
      </c>
      <c r="K274" t="s">
        <v>76</v>
      </c>
      <c r="L274" t="str">
        <f t="shared" si="5"/>
        <v>pardosa.amentata</v>
      </c>
      <c r="N274" s="45">
        <v>1</v>
      </c>
      <c r="P274" s="47">
        <v>1</v>
      </c>
    </row>
    <row r="275" spans="1:18" x14ac:dyDescent="0.25">
      <c r="A275">
        <v>1084</v>
      </c>
      <c r="B275" s="29">
        <v>45084</v>
      </c>
      <c r="C275" s="29">
        <v>45705</v>
      </c>
      <c r="D275" t="s">
        <v>539</v>
      </c>
      <c r="E275" t="s">
        <v>88</v>
      </c>
      <c r="F275" t="s">
        <v>540</v>
      </c>
      <c r="G275">
        <v>2</v>
      </c>
      <c r="H275">
        <v>2</v>
      </c>
      <c r="I275" t="s">
        <v>21</v>
      </c>
      <c r="J275" t="s">
        <v>77</v>
      </c>
      <c r="K275" t="s">
        <v>78</v>
      </c>
      <c r="L275" t="str">
        <f t="shared" si="5"/>
        <v>alopecosa.pulverulenta</v>
      </c>
      <c r="N275" s="45">
        <v>1</v>
      </c>
    </row>
    <row r="276" spans="1:18" x14ac:dyDescent="0.25">
      <c r="A276">
        <v>1087</v>
      </c>
      <c r="B276" s="29">
        <v>45084</v>
      </c>
      <c r="C276" s="29">
        <v>45705</v>
      </c>
      <c r="D276" t="s">
        <v>539</v>
      </c>
      <c r="E276" t="s">
        <v>88</v>
      </c>
      <c r="F276" t="s">
        <v>540</v>
      </c>
      <c r="G276">
        <v>3</v>
      </c>
      <c r="H276">
        <v>2</v>
      </c>
      <c r="I276" t="s">
        <v>21</v>
      </c>
      <c r="J276" t="s">
        <v>22</v>
      </c>
      <c r="K276" t="s">
        <v>76</v>
      </c>
      <c r="L276" t="str">
        <f t="shared" si="5"/>
        <v>pardosa.amentata</v>
      </c>
      <c r="N276" s="45">
        <v>12</v>
      </c>
      <c r="P276" s="47">
        <v>6</v>
      </c>
    </row>
    <row r="277" spans="1:18" x14ac:dyDescent="0.25">
      <c r="A277">
        <v>1087</v>
      </c>
      <c r="B277" s="29">
        <v>45084</v>
      </c>
      <c r="C277" s="29">
        <v>45705</v>
      </c>
      <c r="D277" t="s">
        <v>539</v>
      </c>
      <c r="E277" t="s">
        <v>88</v>
      </c>
      <c r="F277" t="s">
        <v>540</v>
      </c>
      <c r="G277">
        <v>3</v>
      </c>
      <c r="H277">
        <v>2</v>
      </c>
      <c r="I277" t="s">
        <v>25</v>
      </c>
      <c r="J277" t="s">
        <v>26</v>
      </c>
      <c r="K277" t="s">
        <v>37</v>
      </c>
      <c r="L277" t="str">
        <f t="shared" si="5"/>
        <v>oedothorax.retusus</v>
      </c>
      <c r="N277" s="45">
        <v>2</v>
      </c>
    </row>
    <row r="278" spans="1:18" x14ac:dyDescent="0.25">
      <c r="A278">
        <v>1087</v>
      </c>
      <c r="B278" s="29">
        <v>45084</v>
      </c>
      <c r="C278" s="29">
        <v>45705</v>
      </c>
      <c r="D278" t="s">
        <v>539</v>
      </c>
      <c r="E278" t="s">
        <v>88</v>
      </c>
      <c r="F278" t="s">
        <v>540</v>
      </c>
      <c r="G278">
        <v>3</v>
      </c>
      <c r="H278">
        <v>2</v>
      </c>
      <c r="I278" t="s">
        <v>25</v>
      </c>
      <c r="J278" t="s">
        <v>62</v>
      </c>
      <c r="K278" t="s">
        <v>63</v>
      </c>
      <c r="L278" t="str">
        <f t="shared" si="5"/>
        <v>walckenaeria.vigilax</v>
      </c>
      <c r="N278" s="45">
        <v>1</v>
      </c>
      <c r="R278" s="49">
        <v>2</v>
      </c>
    </row>
    <row r="279" spans="1:18" x14ac:dyDescent="0.25">
      <c r="A279">
        <v>1087</v>
      </c>
      <c r="B279" s="29">
        <v>45084</v>
      </c>
      <c r="C279" s="29">
        <v>45705</v>
      </c>
      <c r="D279" t="s">
        <v>539</v>
      </c>
      <c r="E279" t="s">
        <v>88</v>
      </c>
      <c r="F279" t="s">
        <v>540</v>
      </c>
      <c r="G279">
        <v>3</v>
      </c>
      <c r="H279">
        <v>2</v>
      </c>
      <c r="I279" t="s">
        <v>25</v>
      </c>
      <c r="J279" t="s">
        <v>38</v>
      </c>
      <c r="K279" t="s">
        <v>39</v>
      </c>
      <c r="L279" t="str">
        <f t="shared" si="5"/>
        <v>bathyphantes.gracilis</v>
      </c>
      <c r="P279" s="47">
        <v>1</v>
      </c>
    </row>
    <row r="280" spans="1:18" x14ac:dyDescent="0.25">
      <c r="A280">
        <v>1090</v>
      </c>
      <c r="B280" s="29">
        <v>45084</v>
      </c>
      <c r="C280" s="29">
        <v>45705</v>
      </c>
      <c r="D280" t="s">
        <v>539</v>
      </c>
      <c r="E280" t="s">
        <v>88</v>
      </c>
      <c r="F280" t="s">
        <v>540</v>
      </c>
      <c r="G280">
        <v>4</v>
      </c>
      <c r="H280">
        <v>2</v>
      </c>
      <c r="I280" t="s">
        <v>21</v>
      </c>
      <c r="J280" t="s">
        <v>77</v>
      </c>
      <c r="K280" t="s">
        <v>78</v>
      </c>
      <c r="L280" t="str">
        <f t="shared" si="5"/>
        <v>alopecosa.pulverulenta</v>
      </c>
      <c r="N280" s="45">
        <v>1</v>
      </c>
    </row>
    <row r="281" spans="1:18" x14ac:dyDescent="0.25">
      <c r="A281">
        <v>1090</v>
      </c>
      <c r="B281" s="29">
        <v>45084</v>
      </c>
      <c r="C281" s="29">
        <v>45705</v>
      </c>
      <c r="D281" t="s">
        <v>539</v>
      </c>
      <c r="E281" t="s">
        <v>88</v>
      </c>
      <c r="F281" t="s">
        <v>540</v>
      </c>
      <c r="G281">
        <v>4</v>
      </c>
      <c r="H281">
        <v>2</v>
      </c>
      <c r="I281" t="s">
        <v>21</v>
      </c>
      <c r="J281" t="s">
        <v>22</v>
      </c>
      <c r="K281" t="s">
        <v>76</v>
      </c>
      <c r="L281" t="str">
        <f t="shared" si="5"/>
        <v>pardosa.amentata</v>
      </c>
      <c r="N281" s="45">
        <v>1</v>
      </c>
      <c r="P281" s="47">
        <v>4</v>
      </c>
    </row>
    <row r="282" spans="1:18" x14ac:dyDescent="0.25">
      <c r="A282">
        <v>1090</v>
      </c>
      <c r="B282" s="29">
        <v>45084</v>
      </c>
      <c r="C282" s="29">
        <v>45705</v>
      </c>
      <c r="D282" t="s">
        <v>539</v>
      </c>
      <c r="E282" t="s">
        <v>88</v>
      </c>
      <c r="F282" t="s">
        <v>540</v>
      </c>
      <c r="G282">
        <v>4</v>
      </c>
      <c r="H282">
        <v>2</v>
      </c>
      <c r="I282" t="s">
        <v>25</v>
      </c>
      <c r="J282" t="s">
        <v>38</v>
      </c>
      <c r="K282" t="s">
        <v>39</v>
      </c>
      <c r="L282" t="str">
        <f t="shared" si="5"/>
        <v>bathyphantes.gracilis</v>
      </c>
      <c r="N282" s="45">
        <v>4</v>
      </c>
    </row>
    <row r="283" spans="1:18" x14ac:dyDescent="0.25">
      <c r="A283">
        <v>1090</v>
      </c>
      <c r="B283" s="29">
        <v>45084</v>
      </c>
      <c r="C283" s="29">
        <v>45705</v>
      </c>
      <c r="D283" t="s">
        <v>539</v>
      </c>
      <c r="E283" t="s">
        <v>88</v>
      </c>
      <c r="F283" t="s">
        <v>540</v>
      </c>
      <c r="G283">
        <v>4</v>
      </c>
      <c r="H283">
        <v>2</v>
      </c>
      <c r="I283" t="s">
        <v>49</v>
      </c>
      <c r="J283" t="s">
        <v>49</v>
      </c>
      <c r="K283" t="s">
        <v>16</v>
      </c>
      <c r="L283" t="str">
        <f t="shared" si="5"/>
        <v>immature.immature</v>
      </c>
      <c r="R283" s="49">
        <v>3</v>
      </c>
    </row>
    <row r="284" spans="1:18" x14ac:dyDescent="0.25">
      <c r="A284">
        <v>1090</v>
      </c>
      <c r="B284" s="29">
        <v>45084</v>
      </c>
      <c r="C284" s="29">
        <v>45705</v>
      </c>
      <c r="D284" t="s">
        <v>539</v>
      </c>
      <c r="E284" t="s">
        <v>88</v>
      </c>
      <c r="F284" t="s">
        <v>540</v>
      </c>
      <c r="G284">
        <v>4</v>
      </c>
      <c r="H284">
        <v>2</v>
      </c>
      <c r="I284" t="s">
        <v>25</v>
      </c>
      <c r="J284" t="s">
        <v>58</v>
      </c>
      <c r="K284" t="s">
        <v>73</v>
      </c>
      <c r="L284" t="str">
        <f t="shared" si="5"/>
        <v>palliduphantes.ericaeus</v>
      </c>
      <c r="P284" s="47">
        <v>1</v>
      </c>
    </row>
    <row r="285" spans="1:18" x14ac:dyDescent="0.25">
      <c r="A285">
        <v>1093</v>
      </c>
      <c r="B285" s="29">
        <v>45084</v>
      </c>
      <c r="C285" s="29">
        <v>45705</v>
      </c>
      <c r="D285" t="s">
        <v>539</v>
      </c>
      <c r="E285" t="s">
        <v>88</v>
      </c>
      <c r="F285" t="s">
        <v>540</v>
      </c>
      <c r="G285">
        <v>5</v>
      </c>
      <c r="H285">
        <v>2</v>
      </c>
      <c r="I285" t="s">
        <v>25</v>
      </c>
      <c r="J285" t="s">
        <v>58</v>
      </c>
      <c r="K285" t="s">
        <v>73</v>
      </c>
      <c r="L285" t="str">
        <f t="shared" si="5"/>
        <v>palliduphantes.ericaeus</v>
      </c>
      <c r="P285" s="47">
        <v>1</v>
      </c>
    </row>
    <row r="286" spans="1:18" x14ac:dyDescent="0.25">
      <c r="A286">
        <v>1261</v>
      </c>
      <c r="B286" s="29">
        <v>45084</v>
      </c>
      <c r="C286" s="29">
        <v>45705</v>
      </c>
      <c r="D286" t="s">
        <v>541</v>
      </c>
      <c r="E286" t="s">
        <v>115</v>
      </c>
      <c r="F286" t="s">
        <v>540</v>
      </c>
      <c r="G286">
        <v>1</v>
      </c>
      <c r="H286">
        <v>2</v>
      </c>
      <c r="I286" t="s">
        <v>21</v>
      </c>
      <c r="J286" t="s">
        <v>22</v>
      </c>
      <c r="K286" t="s">
        <v>76</v>
      </c>
      <c r="L286" t="str">
        <f t="shared" si="5"/>
        <v>pardosa.amentata</v>
      </c>
      <c r="N286" s="45">
        <v>1</v>
      </c>
    </row>
    <row r="287" spans="1:18" x14ac:dyDescent="0.25">
      <c r="A287">
        <v>1261</v>
      </c>
      <c r="B287" s="29">
        <v>45084</v>
      </c>
      <c r="C287" s="29">
        <v>45705</v>
      </c>
      <c r="D287" t="s">
        <v>541</v>
      </c>
      <c r="E287" t="s">
        <v>115</v>
      </c>
      <c r="F287" t="s">
        <v>540</v>
      </c>
      <c r="G287">
        <v>1</v>
      </c>
      <c r="H287">
        <v>2</v>
      </c>
      <c r="I287" t="s">
        <v>25</v>
      </c>
      <c r="J287" t="s">
        <v>38</v>
      </c>
      <c r="K287" t="s">
        <v>39</v>
      </c>
      <c r="L287" t="str">
        <f t="shared" si="5"/>
        <v>bathyphantes.gracilis</v>
      </c>
      <c r="P287" s="47">
        <v>1</v>
      </c>
    </row>
    <row r="288" spans="1:18" x14ac:dyDescent="0.25">
      <c r="A288">
        <v>1264</v>
      </c>
      <c r="B288" s="29">
        <v>45084</v>
      </c>
      <c r="C288" s="29">
        <v>45705</v>
      </c>
      <c r="D288" t="s">
        <v>541</v>
      </c>
      <c r="E288" t="s">
        <v>115</v>
      </c>
      <c r="F288" t="s">
        <v>540</v>
      </c>
      <c r="G288">
        <v>2</v>
      </c>
      <c r="H288">
        <v>2</v>
      </c>
      <c r="I288" t="s">
        <v>25</v>
      </c>
      <c r="J288" t="s">
        <v>45</v>
      </c>
      <c r="K288" t="s">
        <v>46</v>
      </c>
      <c r="L288" t="str">
        <f t="shared" si="5"/>
        <v>tenuiphantes.tenuis</v>
      </c>
      <c r="P288" s="47">
        <v>1</v>
      </c>
    </row>
    <row r="289" spans="1:18" x14ac:dyDescent="0.25">
      <c r="A289">
        <v>1264</v>
      </c>
      <c r="B289" s="29">
        <v>45084</v>
      </c>
      <c r="C289" s="29">
        <v>45705</v>
      </c>
      <c r="D289" t="s">
        <v>541</v>
      </c>
      <c r="E289" t="s">
        <v>115</v>
      </c>
      <c r="F289" t="s">
        <v>540</v>
      </c>
      <c r="G289">
        <v>2</v>
      </c>
      <c r="H289">
        <v>2</v>
      </c>
      <c r="I289" t="s">
        <v>21</v>
      </c>
      <c r="J289" t="s">
        <v>22</v>
      </c>
      <c r="K289" t="s">
        <v>76</v>
      </c>
      <c r="L289" t="str">
        <f t="shared" si="5"/>
        <v>pardosa.amentata</v>
      </c>
      <c r="N289" s="45">
        <v>1</v>
      </c>
    </row>
    <row r="290" spans="1:18" x14ac:dyDescent="0.25">
      <c r="A290">
        <v>1264</v>
      </c>
      <c r="B290" s="29">
        <v>45084</v>
      </c>
      <c r="C290" s="29">
        <v>45705</v>
      </c>
      <c r="D290" t="s">
        <v>541</v>
      </c>
      <c r="E290" t="s">
        <v>115</v>
      </c>
      <c r="F290" t="s">
        <v>540</v>
      </c>
      <c r="G290">
        <v>2</v>
      </c>
      <c r="H290">
        <v>2</v>
      </c>
      <c r="I290" t="s">
        <v>49</v>
      </c>
      <c r="J290" t="s">
        <v>49</v>
      </c>
      <c r="K290" t="s">
        <v>16</v>
      </c>
      <c r="L290" t="str">
        <f t="shared" si="5"/>
        <v>immature.immature</v>
      </c>
      <c r="R290" s="49">
        <v>1</v>
      </c>
    </row>
    <row r="291" spans="1:18" x14ac:dyDescent="0.25">
      <c r="A291">
        <v>1267</v>
      </c>
      <c r="B291" s="29">
        <v>45084</v>
      </c>
      <c r="C291" s="29">
        <v>45705</v>
      </c>
      <c r="D291" t="s">
        <v>541</v>
      </c>
      <c r="E291" t="s">
        <v>115</v>
      </c>
      <c r="F291" t="s">
        <v>540</v>
      </c>
      <c r="G291">
        <v>3</v>
      </c>
      <c r="H291">
        <v>2</v>
      </c>
      <c r="I291" t="s">
        <v>21</v>
      </c>
      <c r="J291" t="s">
        <v>22</v>
      </c>
      <c r="K291" t="s">
        <v>76</v>
      </c>
      <c r="L291" t="str">
        <f t="shared" si="5"/>
        <v>pardosa.amentata</v>
      </c>
      <c r="N291" s="45">
        <v>3</v>
      </c>
      <c r="P291" s="47">
        <v>1</v>
      </c>
    </row>
    <row r="292" spans="1:18" x14ac:dyDescent="0.25">
      <c r="A292">
        <v>1267</v>
      </c>
      <c r="B292" s="29">
        <v>45084</v>
      </c>
      <c r="C292" s="29">
        <v>45705</v>
      </c>
      <c r="D292" t="s">
        <v>541</v>
      </c>
      <c r="E292" t="s">
        <v>115</v>
      </c>
      <c r="F292" t="s">
        <v>540</v>
      </c>
      <c r="G292">
        <v>3</v>
      </c>
      <c r="H292">
        <v>2</v>
      </c>
      <c r="I292" t="s">
        <v>21</v>
      </c>
      <c r="J292" t="s">
        <v>22</v>
      </c>
      <c r="K292" t="s">
        <v>23</v>
      </c>
      <c r="L292" t="str">
        <f t="shared" si="5"/>
        <v>pardosa.pullata</v>
      </c>
      <c r="N292" s="45">
        <v>1</v>
      </c>
    </row>
    <row r="293" spans="1:18" x14ac:dyDescent="0.25">
      <c r="A293">
        <v>1267</v>
      </c>
      <c r="B293" s="29">
        <v>45084</v>
      </c>
      <c r="C293" s="29">
        <v>45705</v>
      </c>
      <c r="D293" t="s">
        <v>541</v>
      </c>
      <c r="E293" t="s">
        <v>115</v>
      </c>
      <c r="F293" t="s">
        <v>540</v>
      </c>
      <c r="G293">
        <v>3</v>
      </c>
      <c r="H293">
        <v>2</v>
      </c>
      <c r="I293" t="s">
        <v>25</v>
      </c>
      <c r="J293" t="s">
        <v>45</v>
      </c>
      <c r="K293" t="s">
        <v>46</v>
      </c>
      <c r="L293" t="str">
        <f t="shared" si="5"/>
        <v>tenuiphantes.tenuis</v>
      </c>
      <c r="P293" s="47">
        <v>1</v>
      </c>
    </row>
    <row r="294" spans="1:18" x14ac:dyDescent="0.25">
      <c r="A294">
        <v>1267</v>
      </c>
      <c r="B294" s="29">
        <v>45084</v>
      </c>
      <c r="C294" s="29">
        <v>45705</v>
      </c>
      <c r="D294" t="s">
        <v>541</v>
      </c>
      <c r="E294" t="s">
        <v>115</v>
      </c>
      <c r="F294" t="s">
        <v>540</v>
      </c>
      <c r="G294">
        <v>3</v>
      </c>
      <c r="H294">
        <v>2</v>
      </c>
      <c r="I294" t="s">
        <v>25</v>
      </c>
      <c r="J294" t="s">
        <v>38</v>
      </c>
      <c r="K294" t="s">
        <v>39</v>
      </c>
      <c r="L294" t="str">
        <f t="shared" si="5"/>
        <v>bathyphantes.gracilis</v>
      </c>
      <c r="P294" s="47">
        <v>1</v>
      </c>
    </row>
    <row r="295" spans="1:18" x14ac:dyDescent="0.25">
      <c r="A295">
        <v>1267</v>
      </c>
      <c r="B295" s="29">
        <v>45084</v>
      </c>
      <c r="C295" s="29">
        <v>45705</v>
      </c>
      <c r="D295" t="s">
        <v>541</v>
      </c>
      <c r="E295" t="s">
        <v>115</v>
      </c>
      <c r="F295" t="s">
        <v>540</v>
      </c>
      <c r="G295">
        <v>3</v>
      </c>
      <c r="H295">
        <v>2</v>
      </c>
      <c r="I295" t="s">
        <v>25</v>
      </c>
      <c r="J295" t="s">
        <v>127</v>
      </c>
      <c r="K295" t="s">
        <v>128</v>
      </c>
      <c r="L295" t="str">
        <f t="shared" si="5"/>
        <v>diplocephalus.permixtus</v>
      </c>
      <c r="P295" s="47">
        <v>1</v>
      </c>
    </row>
    <row r="296" spans="1:18" x14ac:dyDescent="0.25">
      <c r="A296">
        <v>1270</v>
      </c>
      <c r="B296" s="29">
        <v>45084</v>
      </c>
      <c r="C296" s="29">
        <v>45705</v>
      </c>
      <c r="D296" t="s">
        <v>541</v>
      </c>
      <c r="E296" t="s">
        <v>115</v>
      </c>
      <c r="F296" t="s">
        <v>540</v>
      </c>
      <c r="G296">
        <v>4</v>
      </c>
      <c r="H296">
        <v>2</v>
      </c>
      <c r="I296" t="s">
        <v>21</v>
      </c>
      <c r="J296" t="s">
        <v>22</v>
      </c>
      <c r="K296" t="s">
        <v>76</v>
      </c>
      <c r="L296" t="str">
        <f t="shared" si="5"/>
        <v>pardosa.amentata</v>
      </c>
      <c r="N296" s="45">
        <v>3</v>
      </c>
    </row>
    <row r="297" spans="1:18" x14ac:dyDescent="0.25">
      <c r="A297">
        <v>1270</v>
      </c>
      <c r="B297" s="29">
        <v>45084</v>
      </c>
      <c r="C297" s="29">
        <v>45705</v>
      </c>
      <c r="D297" t="s">
        <v>541</v>
      </c>
      <c r="E297" t="s">
        <v>115</v>
      </c>
      <c r="F297" t="s">
        <v>540</v>
      </c>
      <c r="G297">
        <v>4</v>
      </c>
      <c r="H297">
        <v>2</v>
      </c>
      <c r="I297" t="s">
        <v>21</v>
      </c>
      <c r="J297" t="s">
        <v>22</v>
      </c>
      <c r="K297" t="s">
        <v>76</v>
      </c>
      <c r="L297" t="str">
        <f t="shared" si="5"/>
        <v>pardosa.amentata</v>
      </c>
      <c r="N297" s="45">
        <v>1</v>
      </c>
    </row>
    <row r="298" spans="1:18" x14ac:dyDescent="0.25">
      <c r="A298">
        <v>1270</v>
      </c>
      <c r="B298" s="29">
        <v>45084</v>
      </c>
      <c r="C298" s="29">
        <v>45705</v>
      </c>
      <c r="D298" t="s">
        <v>541</v>
      </c>
      <c r="E298" t="s">
        <v>115</v>
      </c>
      <c r="F298" t="s">
        <v>540</v>
      </c>
      <c r="G298">
        <v>4</v>
      </c>
      <c r="H298">
        <v>2</v>
      </c>
      <c r="I298" t="s">
        <v>25</v>
      </c>
      <c r="J298" t="s">
        <v>35</v>
      </c>
      <c r="K298" t="s">
        <v>36</v>
      </c>
      <c r="L298" t="str">
        <f t="shared" si="5"/>
        <v>gongylidiellum.vivum</v>
      </c>
      <c r="P298" s="47">
        <v>1</v>
      </c>
    </row>
    <row r="299" spans="1:18" x14ac:dyDescent="0.25">
      <c r="A299">
        <v>1273</v>
      </c>
      <c r="B299" s="29">
        <v>45084</v>
      </c>
      <c r="C299" s="29">
        <v>45706</v>
      </c>
      <c r="D299" t="s">
        <v>541</v>
      </c>
      <c r="E299" t="s">
        <v>115</v>
      </c>
      <c r="F299" t="s">
        <v>540</v>
      </c>
      <c r="G299">
        <v>5</v>
      </c>
      <c r="H299">
        <v>2</v>
      </c>
      <c r="I299" t="s">
        <v>21</v>
      </c>
      <c r="J299" t="s">
        <v>22</v>
      </c>
      <c r="K299" t="s">
        <v>76</v>
      </c>
      <c r="L299" t="str">
        <f t="shared" si="5"/>
        <v>pardosa.amentata</v>
      </c>
      <c r="N299" s="45">
        <v>1</v>
      </c>
    </row>
    <row r="300" spans="1:18" x14ac:dyDescent="0.25">
      <c r="A300">
        <v>1273</v>
      </c>
      <c r="B300" s="29">
        <v>45084</v>
      </c>
      <c r="C300" s="29">
        <v>45706</v>
      </c>
      <c r="D300" t="s">
        <v>541</v>
      </c>
      <c r="E300" t="s">
        <v>115</v>
      </c>
      <c r="F300" t="s">
        <v>540</v>
      </c>
      <c r="G300">
        <v>5</v>
      </c>
      <c r="H300">
        <v>2</v>
      </c>
      <c r="I300" t="s">
        <v>25</v>
      </c>
      <c r="J300" t="s">
        <v>35</v>
      </c>
      <c r="K300" t="s">
        <v>36</v>
      </c>
      <c r="L300" t="str">
        <f t="shared" si="5"/>
        <v>gongylidiellum.vivum</v>
      </c>
      <c r="P300" s="47">
        <v>1</v>
      </c>
    </row>
    <row r="301" spans="1:18" x14ac:dyDescent="0.25">
      <c r="A301">
        <v>1141</v>
      </c>
      <c r="B301" s="29">
        <v>45085</v>
      </c>
      <c r="C301" s="29">
        <v>45706</v>
      </c>
      <c r="D301" t="s">
        <v>542</v>
      </c>
      <c r="E301" t="s">
        <v>88</v>
      </c>
      <c r="F301" t="s">
        <v>540</v>
      </c>
      <c r="G301">
        <v>1</v>
      </c>
      <c r="H301">
        <v>2</v>
      </c>
      <c r="I301" t="s">
        <v>21</v>
      </c>
      <c r="J301" t="s">
        <v>22</v>
      </c>
      <c r="K301" t="s">
        <v>23</v>
      </c>
      <c r="L301" t="str">
        <f t="shared" si="5"/>
        <v>pardosa.pullata</v>
      </c>
      <c r="N301" s="45">
        <v>9</v>
      </c>
      <c r="P301" s="47">
        <v>2</v>
      </c>
    </row>
    <row r="302" spans="1:18" x14ac:dyDescent="0.25">
      <c r="A302">
        <v>1141</v>
      </c>
      <c r="B302" s="29">
        <v>45085</v>
      </c>
      <c r="C302" s="29">
        <v>45706</v>
      </c>
      <c r="D302" t="s">
        <v>542</v>
      </c>
      <c r="E302" t="s">
        <v>88</v>
      </c>
      <c r="F302" t="s">
        <v>540</v>
      </c>
      <c r="G302">
        <v>1</v>
      </c>
      <c r="H302">
        <v>2</v>
      </c>
      <c r="I302" t="s">
        <v>21</v>
      </c>
      <c r="J302" t="s">
        <v>22</v>
      </c>
      <c r="K302" t="s">
        <v>24</v>
      </c>
      <c r="L302" t="str">
        <f t="shared" si="5"/>
        <v>pardosa.palustris</v>
      </c>
      <c r="N302" s="45">
        <v>1</v>
      </c>
    </row>
    <row r="303" spans="1:18" x14ac:dyDescent="0.25">
      <c r="A303">
        <v>1141</v>
      </c>
      <c r="B303" s="29">
        <v>45085</v>
      </c>
      <c r="C303" s="29">
        <v>45706</v>
      </c>
      <c r="D303" t="s">
        <v>542</v>
      </c>
      <c r="E303" t="s">
        <v>88</v>
      </c>
      <c r="F303" t="s">
        <v>540</v>
      </c>
      <c r="G303">
        <v>1</v>
      </c>
      <c r="H303">
        <v>2</v>
      </c>
      <c r="I303" t="s">
        <v>21</v>
      </c>
      <c r="J303" t="s">
        <v>22</v>
      </c>
      <c r="K303" t="s">
        <v>76</v>
      </c>
      <c r="L303" t="str">
        <f t="shared" si="5"/>
        <v>pardosa.amentata</v>
      </c>
      <c r="N303" s="45">
        <v>2</v>
      </c>
    </row>
    <row r="304" spans="1:18" x14ac:dyDescent="0.25">
      <c r="A304">
        <v>1141</v>
      </c>
      <c r="B304" s="29">
        <v>45085</v>
      </c>
      <c r="C304" s="29">
        <v>45706</v>
      </c>
      <c r="D304" t="s">
        <v>542</v>
      </c>
      <c r="E304" t="s">
        <v>88</v>
      </c>
      <c r="F304" t="s">
        <v>540</v>
      </c>
      <c r="G304">
        <v>1</v>
      </c>
      <c r="H304">
        <v>2</v>
      </c>
      <c r="I304" t="s">
        <v>28</v>
      </c>
      <c r="J304" t="s">
        <v>29</v>
      </c>
      <c r="K304" t="s">
        <v>30</v>
      </c>
      <c r="L304" t="str">
        <f t="shared" si="5"/>
        <v>pachygnatha.degeeri</v>
      </c>
      <c r="P304" s="47">
        <v>4</v>
      </c>
    </row>
    <row r="305" spans="1:18" x14ac:dyDescent="0.25">
      <c r="A305">
        <v>1141</v>
      </c>
      <c r="B305" s="29">
        <v>45085</v>
      </c>
      <c r="C305" s="29">
        <v>45706</v>
      </c>
      <c r="D305" t="s">
        <v>542</v>
      </c>
      <c r="E305" t="s">
        <v>88</v>
      </c>
      <c r="F305" t="s">
        <v>540</v>
      </c>
      <c r="G305">
        <v>1</v>
      </c>
      <c r="H305">
        <v>2</v>
      </c>
      <c r="I305" t="s">
        <v>25</v>
      </c>
      <c r="J305" t="s">
        <v>45</v>
      </c>
      <c r="K305" t="s">
        <v>46</v>
      </c>
      <c r="L305" t="str">
        <f t="shared" si="5"/>
        <v>tenuiphantes.tenuis</v>
      </c>
      <c r="P305" s="47">
        <v>2</v>
      </c>
    </row>
    <row r="306" spans="1:18" x14ac:dyDescent="0.25">
      <c r="A306">
        <v>1141</v>
      </c>
      <c r="B306" s="29">
        <v>45085</v>
      </c>
      <c r="C306" s="29">
        <v>45706</v>
      </c>
      <c r="D306" t="s">
        <v>542</v>
      </c>
      <c r="E306" t="s">
        <v>88</v>
      </c>
      <c r="F306" t="s">
        <v>540</v>
      </c>
      <c r="G306">
        <v>1</v>
      </c>
      <c r="H306">
        <v>2</v>
      </c>
      <c r="I306" t="s">
        <v>25</v>
      </c>
      <c r="J306" t="s">
        <v>26</v>
      </c>
      <c r="K306" t="s">
        <v>37</v>
      </c>
      <c r="L306" t="str">
        <f t="shared" si="5"/>
        <v>oedothorax.retusus</v>
      </c>
      <c r="N306" s="45">
        <v>1</v>
      </c>
    </row>
    <row r="307" spans="1:18" x14ac:dyDescent="0.25">
      <c r="A307">
        <v>1141</v>
      </c>
      <c r="B307" s="29">
        <v>45085</v>
      </c>
      <c r="C307" s="29">
        <v>45706</v>
      </c>
      <c r="D307" t="s">
        <v>542</v>
      </c>
      <c r="E307" t="s">
        <v>88</v>
      </c>
      <c r="F307" t="s">
        <v>540</v>
      </c>
      <c r="G307">
        <v>1</v>
      </c>
      <c r="H307">
        <v>2</v>
      </c>
      <c r="I307" t="s">
        <v>25</v>
      </c>
      <c r="J307" t="s">
        <v>33</v>
      </c>
      <c r="K307" t="s">
        <v>34</v>
      </c>
      <c r="L307" t="str">
        <f t="shared" si="5"/>
        <v>erigone.dentipalpis</v>
      </c>
      <c r="N307" s="45">
        <v>1</v>
      </c>
    </row>
    <row r="308" spans="1:18" x14ac:dyDescent="0.25">
      <c r="A308">
        <v>1141</v>
      </c>
      <c r="B308" s="29">
        <v>45085</v>
      </c>
      <c r="C308" s="29">
        <v>45706</v>
      </c>
      <c r="D308" t="s">
        <v>542</v>
      </c>
      <c r="E308" t="s">
        <v>88</v>
      </c>
      <c r="F308" t="s">
        <v>540</v>
      </c>
      <c r="G308">
        <v>1</v>
      </c>
      <c r="H308">
        <v>2</v>
      </c>
      <c r="I308" t="s">
        <v>25</v>
      </c>
      <c r="J308" t="s">
        <v>35</v>
      </c>
      <c r="K308" t="s">
        <v>36</v>
      </c>
      <c r="L308" t="str">
        <f t="shared" si="5"/>
        <v>gongylidiellum.vivum</v>
      </c>
      <c r="N308" s="45">
        <v>1</v>
      </c>
      <c r="P308" s="47">
        <v>1</v>
      </c>
    </row>
    <row r="309" spans="1:18" x14ac:dyDescent="0.25">
      <c r="A309">
        <v>1141</v>
      </c>
      <c r="B309" s="29">
        <v>45085</v>
      </c>
      <c r="C309" s="29">
        <v>45706</v>
      </c>
      <c r="D309" t="s">
        <v>542</v>
      </c>
      <c r="E309" t="s">
        <v>88</v>
      </c>
      <c r="F309" t="s">
        <v>540</v>
      </c>
      <c r="G309">
        <v>1</v>
      </c>
      <c r="H309">
        <v>2</v>
      </c>
      <c r="I309" t="s">
        <v>25</v>
      </c>
      <c r="J309" t="s">
        <v>26</v>
      </c>
      <c r="K309" t="s">
        <v>27</v>
      </c>
      <c r="L309" t="str">
        <f t="shared" si="5"/>
        <v>oedothorax.fuscus</v>
      </c>
      <c r="P309" s="47">
        <v>1</v>
      </c>
    </row>
    <row r="310" spans="1:18" x14ac:dyDescent="0.25">
      <c r="A310">
        <v>1141</v>
      </c>
      <c r="B310" s="29">
        <v>45085</v>
      </c>
      <c r="C310" s="29">
        <v>45706</v>
      </c>
      <c r="D310" t="s">
        <v>542</v>
      </c>
      <c r="E310" t="s">
        <v>88</v>
      </c>
      <c r="F310" t="s">
        <v>540</v>
      </c>
      <c r="G310">
        <v>1</v>
      </c>
      <c r="H310">
        <v>2</v>
      </c>
      <c r="I310" t="s">
        <v>25</v>
      </c>
      <c r="J310" t="s">
        <v>31</v>
      </c>
      <c r="K310" t="s">
        <v>32</v>
      </c>
      <c r="L310" t="str">
        <f t="shared" si="5"/>
        <v>savignia.frontata</v>
      </c>
      <c r="P310" s="47">
        <v>1</v>
      </c>
    </row>
    <row r="311" spans="1:18" x14ac:dyDescent="0.25">
      <c r="A311">
        <v>1141</v>
      </c>
      <c r="B311" s="29">
        <v>45085</v>
      </c>
      <c r="C311" s="29">
        <v>45706</v>
      </c>
      <c r="D311" t="s">
        <v>542</v>
      </c>
      <c r="E311" t="s">
        <v>88</v>
      </c>
      <c r="F311" t="s">
        <v>540</v>
      </c>
      <c r="G311">
        <v>1</v>
      </c>
      <c r="H311">
        <v>2</v>
      </c>
      <c r="I311" t="s">
        <v>49</v>
      </c>
      <c r="J311" t="s">
        <v>49</v>
      </c>
      <c r="K311" t="s">
        <v>16</v>
      </c>
      <c r="L311" t="str">
        <f t="shared" si="5"/>
        <v>immature.immature</v>
      </c>
      <c r="R311" s="49">
        <v>2</v>
      </c>
    </row>
    <row r="312" spans="1:18" x14ac:dyDescent="0.25">
      <c r="A312">
        <v>1144</v>
      </c>
      <c r="B312" s="29">
        <v>45085</v>
      </c>
      <c r="C312" s="29">
        <v>45706</v>
      </c>
      <c r="D312" t="s">
        <v>542</v>
      </c>
      <c r="E312" t="s">
        <v>88</v>
      </c>
      <c r="F312" t="s">
        <v>540</v>
      </c>
      <c r="G312">
        <v>2</v>
      </c>
      <c r="H312">
        <v>2</v>
      </c>
      <c r="I312" t="s">
        <v>21</v>
      </c>
      <c r="J312" t="s">
        <v>22</v>
      </c>
      <c r="K312" t="s">
        <v>76</v>
      </c>
      <c r="L312" t="str">
        <f t="shared" si="5"/>
        <v>pardosa.amentata</v>
      </c>
      <c r="N312" s="45">
        <v>5</v>
      </c>
    </row>
    <row r="313" spans="1:18" x14ac:dyDescent="0.25">
      <c r="A313">
        <v>1144</v>
      </c>
      <c r="B313" s="29">
        <v>45085</v>
      </c>
      <c r="C313" s="29">
        <v>45706</v>
      </c>
      <c r="D313" t="s">
        <v>542</v>
      </c>
      <c r="E313" t="s">
        <v>88</v>
      </c>
      <c r="F313" t="s">
        <v>540</v>
      </c>
      <c r="G313">
        <v>2</v>
      </c>
      <c r="H313">
        <v>2</v>
      </c>
      <c r="I313" t="s">
        <v>21</v>
      </c>
      <c r="J313" t="s">
        <v>22</v>
      </c>
      <c r="K313" t="s">
        <v>95</v>
      </c>
      <c r="L313" t="str">
        <f t="shared" si="5"/>
        <v>pardosa.nigriceps</v>
      </c>
      <c r="N313" s="45">
        <v>1</v>
      </c>
    </row>
    <row r="314" spans="1:18" x14ac:dyDescent="0.25">
      <c r="A314">
        <v>1144</v>
      </c>
      <c r="B314" s="29">
        <v>45085</v>
      </c>
      <c r="C314" s="29">
        <v>45706</v>
      </c>
      <c r="D314" t="s">
        <v>542</v>
      </c>
      <c r="E314" t="s">
        <v>88</v>
      </c>
      <c r="F314" t="s">
        <v>540</v>
      </c>
      <c r="G314">
        <v>2</v>
      </c>
      <c r="H314">
        <v>2</v>
      </c>
      <c r="I314" t="s">
        <v>21</v>
      </c>
      <c r="J314" t="s">
        <v>22</v>
      </c>
      <c r="K314" t="s">
        <v>23</v>
      </c>
      <c r="L314" t="str">
        <f t="shared" si="5"/>
        <v>pardosa.pullata</v>
      </c>
      <c r="N314" s="45">
        <v>4</v>
      </c>
    </row>
    <row r="315" spans="1:18" x14ac:dyDescent="0.25">
      <c r="A315">
        <v>1144</v>
      </c>
      <c r="B315" s="29">
        <v>45085</v>
      </c>
      <c r="C315" s="29">
        <v>45706</v>
      </c>
      <c r="D315" t="s">
        <v>542</v>
      </c>
      <c r="E315" t="s">
        <v>88</v>
      </c>
      <c r="F315" t="s">
        <v>540</v>
      </c>
      <c r="G315">
        <v>2</v>
      </c>
      <c r="H315">
        <v>2</v>
      </c>
      <c r="I315" t="s">
        <v>21</v>
      </c>
      <c r="J315" t="s">
        <v>22</v>
      </c>
      <c r="K315" t="s">
        <v>24</v>
      </c>
      <c r="L315" t="str">
        <f t="shared" si="5"/>
        <v>pardosa.palustris</v>
      </c>
      <c r="N315" s="45">
        <v>1</v>
      </c>
    </row>
    <row r="316" spans="1:18" x14ac:dyDescent="0.25">
      <c r="A316">
        <v>1144</v>
      </c>
      <c r="B316" s="29">
        <v>45085</v>
      </c>
      <c r="C316" s="29">
        <v>45706</v>
      </c>
      <c r="D316" t="s">
        <v>542</v>
      </c>
      <c r="E316" t="s">
        <v>88</v>
      </c>
      <c r="F316" t="s">
        <v>540</v>
      </c>
      <c r="G316">
        <v>2</v>
      </c>
      <c r="H316">
        <v>2</v>
      </c>
      <c r="I316" t="s">
        <v>28</v>
      </c>
      <c r="J316" t="s">
        <v>29</v>
      </c>
      <c r="K316" t="s">
        <v>30</v>
      </c>
      <c r="L316" t="str">
        <f t="shared" si="5"/>
        <v>pachygnatha.degeeri</v>
      </c>
      <c r="N316" s="45">
        <v>2</v>
      </c>
      <c r="P316" s="47">
        <v>1</v>
      </c>
    </row>
    <row r="317" spans="1:18" x14ac:dyDescent="0.25">
      <c r="A317">
        <v>1144</v>
      </c>
      <c r="B317" s="29">
        <v>45085</v>
      </c>
      <c r="C317" s="29">
        <v>45706</v>
      </c>
      <c r="D317" t="s">
        <v>542</v>
      </c>
      <c r="E317" t="s">
        <v>88</v>
      </c>
      <c r="F317" t="s">
        <v>540</v>
      </c>
      <c r="G317">
        <v>2</v>
      </c>
      <c r="H317">
        <v>2</v>
      </c>
      <c r="I317" t="s">
        <v>25</v>
      </c>
      <c r="J317" t="s">
        <v>26</v>
      </c>
      <c r="K317" t="s">
        <v>37</v>
      </c>
      <c r="L317" t="str">
        <f t="shared" si="5"/>
        <v>oedothorax.retusus</v>
      </c>
      <c r="P317" s="47">
        <v>1</v>
      </c>
    </row>
    <row r="318" spans="1:18" x14ac:dyDescent="0.25">
      <c r="A318">
        <v>1144</v>
      </c>
      <c r="B318" s="29">
        <v>45085</v>
      </c>
      <c r="C318" s="29">
        <v>45706</v>
      </c>
      <c r="D318" t="s">
        <v>542</v>
      </c>
      <c r="E318" t="s">
        <v>88</v>
      </c>
      <c r="F318" t="s">
        <v>540</v>
      </c>
      <c r="G318">
        <v>2</v>
      </c>
      <c r="H318">
        <v>2</v>
      </c>
      <c r="I318" t="s">
        <v>25</v>
      </c>
      <c r="J318" t="s">
        <v>45</v>
      </c>
      <c r="K318" t="s">
        <v>46</v>
      </c>
      <c r="L318" t="str">
        <f t="shared" si="5"/>
        <v>tenuiphantes.tenuis</v>
      </c>
      <c r="P318" s="47">
        <v>1</v>
      </c>
    </row>
    <row r="319" spans="1:18" x14ac:dyDescent="0.25">
      <c r="A319">
        <v>1144</v>
      </c>
      <c r="B319" s="29">
        <v>45085</v>
      </c>
      <c r="C319" s="29">
        <v>45706</v>
      </c>
      <c r="D319" t="s">
        <v>542</v>
      </c>
      <c r="E319" t="s">
        <v>88</v>
      </c>
      <c r="F319" t="s">
        <v>540</v>
      </c>
      <c r="G319">
        <v>2</v>
      </c>
      <c r="H319">
        <v>2</v>
      </c>
      <c r="I319" t="s">
        <v>25</v>
      </c>
      <c r="J319" t="s">
        <v>35</v>
      </c>
      <c r="K319" t="s">
        <v>36</v>
      </c>
      <c r="L319" t="str">
        <f t="shared" si="5"/>
        <v>gongylidiellum.vivum</v>
      </c>
      <c r="N319" s="45">
        <v>2</v>
      </c>
    </row>
    <row r="320" spans="1:18" x14ac:dyDescent="0.25">
      <c r="A320">
        <v>1144</v>
      </c>
      <c r="B320" s="29">
        <v>45085</v>
      </c>
      <c r="C320" s="29">
        <v>45706</v>
      </c>
      <c r="D320" t="s">
        <v>542</v>
      </c>
      <c r="E320" t="s">
        <v>88</v>
      </c>
      <c r="F320" t="s">
        <v>540</v>
      </c>
      <c r="G320">
        <v>2</v>
      </c>
      <c r="H320">
        <v>2</v>
      </c>
      <c r="I320" t="s">
        <v>25</v>
      </c>
      <c r="J320" t="s">
        <v>31</v>
      </c>
      <c r="K320" t="s">
        <v>32</v>
      </c>
      <c r="L320" t="str">
        <f t="shared" si="5"/>
        <v>savignia.frontata</v>
      </c>
      <c r="P320" s="47">
        <v>8</v>
      </c>
    </row>
    <row r="321" spans="1:18" x14ac:dyDescent="0.25">
      <c r="A321">
        <v>1144</v>
      </c>
      <c r="B321" s="29">
        <v>45085</v>
      </c>
      <c r="C321" s="29">
        <v>45706</v>
      </c>
      <c r="D321" t="s">
        <v>542</v>
      </c>
      <c r="E321" t="s">
        <v>88</v>
      </c>
      <c r="F321" t="s">
        <v>540</v>
      </c>
      <c r="G321">
        <v>2</v>
      </c>
      <c r="H321">
        <v>2</v>
      </c>
      <c r="I321" t="s">
        <v>25</v>
      </c>
      <c r="J321" t="s">
        <v>26</v>
      </c>
      <c r="K321" t="s">
        <v>27</v>
      </c>
      <c r="L321" t="str">
        <f t="shared" si="5"/>
        <v>oedothorax.fuscus</v>
      </c>
      <c r="P321" s="47">
        <v>1</v>
      </c>
    </row>
    <row r="322" spans="1:18" x14ac:dyDescent="0.25">
      <c r="A322">
        <v>1144</v>
      </c>
      <c r="B322" s="29">
        <v>45085</v>
      </c>
      <c r="C322" s="29">
        <v>45706</v>
      </c>
      <c r="D322" t="s">
        <v>542</v>
      </c>
      <c r="E322" t="s">
        <v>88</v>
      </c>
      <c r="F322" t="s">
        <v>540</v>
      </c>
      <c r="G322">
        <v>2</v>
      </c>
      <c r="H322">
        <v>2</v>
      </c>
      <c r="I322" t="s">
        <v>49</v>
      </c>
      <c r="J322" t="s">
        <v>49</v>
      </c>
      <c r="K322" t="s">
        <v>16</v>
      </c>
      <c r="L322" t="str">
        <f t="shared" si="5"/>
        <v>immature.immature</v>
      </c>
      <c r="R322" s="49">
        <v>1</v>
      </c>
    </row>
    <row r="323" spans="1:18" x14ac:dyDescent="0.25">
      <c r="A323">
        <v>1147</v>
      </c>
      <c r="B323" s="29">
        <v>45085</v>
      </c>
      <c r="C323" s="29">
        <v>45706</v>
      </c>
      <c r="D323" t="s">
        <v>542</v>
      </c>
      <c r="E323" t="s">
        <v>88</v>
      </c>
      <c r="F323" t="s">
        <v>540</v>
      </c>
      <c r="G323">
        <v>3</v>
      </c>
      <c r="H323">
        <v>2</v>
      </c>
      <c r="I323" t="s">
        <v>21</v>
      </c>
      <c r="J323" t="s">
        <v>22</v>
      </c>
      <c r="K323" t="s">
        <v>23</v>
      </c>
      <c r="L323" t="str">
        <f t="shared" si="5"/>
        <v>pardosa.pullata</v>
      </c>
      <c r="N323" s="45">
        <v>10</v>
      </c>
      <c r="P323" s="47">
        <v>1</v>
      </c>
    </row>
    <row r="324" spans="1:18" x14ac:dyDescent="0.25">
      <c r="A324">
        <v>1147</v>
      </c>
      <c r="B324" s="29">
        <v>45085</v>
      </c>
      <c r="C324" s="29">
        <v>45706</v>
      </c>
      <c r="D324" t="s">
        <v>542</v>
      </c>
      <c r="E324" t="s">
        <v>88</v>
      </c>
      <c r="F324" t="s">
        <v>540</v>
      </c>
      <c r="G324">
        <v>3</v>
      </c>
      <c r="H324">
        <v>2</v>
      </c>
      <c r="I324" t="s">
        <v>21</v>
      </c>
      <c r="J324" t="s">
        <v>22</v>
      </c>
      <c r="K324" t="s">
        <v>24</v>
      </c>
      <c r="L324" t="str">
        <f t="shared" si="5"/>
        <v>pardosa.palustris</v>
      </c>
      <c r="N324" s="45">
        <v>3</v>
      </c>
    </row>
    <row r="325" spans="1:18" x14ac:dyDescent="0.25">
      <c r="A325">
        <v>1147</v>
      </c>
      <c r="B325" s="29">
        <v>45085</v>
      </c>
      <c r="C325" s="29">
        <v>45706</v>
      </c>
      <c r="D325" t="s">
        <v>542</v>
      </c>
      <c r="E325" t="s">
        <v>88</v>
      </c>
      <c r="F325" t="s">
        <v>540</v>
      </c>
      <c r="G325">
        <v>3</v>
      </c>
      <c r="H325">
        <v>2</v>
      </c>
      <c r="I325" t="s">
        <v>28</v>
      </c>
      <c r="J325" t="s">
        <v>29</v>
      </c>
      <c r="K325" t="s">
        <v>30</v>
      </c>
      <c r="L325" t="str">
        <f t="shared" si="5"/>
        <v>pachygnatha.degeeri</v>
      </c>
      <c r="N325" s="45">
        <v>2</v>
      </c>
      <c r="P325" s="47">
        <v>3</v>
      </c>
    </row>
    <row r="326" spans="1:18" x14ac:dyDescent="0.25">
      <c r="A326">
        <v>1147</v>
      </c>
      <c r="B326" s="29">
        <v>45085</v>
      </c>
      <c r="C326" s="29">
        <v>45706</v>
      </c>
      <c r="D326" t="s">
        <v>542</v>
      </c>
      <c r="E326" t="s">
        <v>88</v>
      </c>
      <c r="F326" t="s">
        <v>540</v>
      </c>
      <c r="G326">
        <v>3</v>
      </c>
      <c r="H326">
        <v>2</v>
      </c>
      <c r="I326" t="s">
        <v>25</v>
      </c>
      <c r="J326" t="s">
        <v>33</v>
      </c>
      <c r="K326" t="s">
        <v>40</v>
      </c>
      <c r="L326" t="str">
        <f t="shared" si="5"/>
        <v>erigone.atra</v>
      </c>
      <c r="N326" s="45">
        <v>1</v>
      </c>
    </row>
    <row r="327" spans="1:18" x14ac:dyDescent="0.25">
      <c r="A327">
        <v>1147</v>
      </c>
      <c r="B327" s="29">
        <v>45085</v>
      </c>
      <c r="C327" s="29">
        <v>45706</v>
      </c>
      <c r="D327" t="s">
        <v>542</v>
      </c>
      <c r="E327" t="s">
        <v>88</v>
      </c>
      <c r="F327" t="s">
        <v>540</v>
      </c>
      <c r="G327">
        <v>3</v>
      </c>
      <c r="H327">
        <v>2</v>
      </c>
      <c r="I327" t="s">
        <v>25</v>
      </c>
      <c r="J327" t="s">
        <v>43</v>
      </c>
      <c r="K327" t="s">
        <v>44</v>
      </c>
      <c r="L327" t="str">
        <f t="shared" si="5"/>
        <v>dicymbium.nigrum</v>
      </c>
      <c r="P327" s="47">
        <v>1</v>
      </c>
    </row>
    <row r="328" spans="1:18" x14ac:dyDescent="0.25">
      <c r="A328">
        <v>1147</v>
      </c>
      <c r="B328" s="29">
        <v>45085</v>
      </c>
      <c r="C328" s="29">
        <v>45706</v>
      </c>
      <c r="D328" t="s">
        <v>542</v>
      </c>
      <c r="E328" t="s">
        <v>88</v>
      </c>
      <c r="F328" t="s">
        <v>540</v>
      </c>
      <c r="G328">
        <v>3</v>
      </c>
      <c r="H328">
        <v>2</v>
      </c>
      <c r="I328" t="s">
        <v>25</v>
      </c>
      <c r="J328" t="s">
        <v>26</v>
      </c>
      <c r="K328" t="s">
        <v>37</v>
      </c>
      <c r="L328" t="str">
        <f t="shared" si="5"/>
        <v>oedothorax.retusus</v>
      </c>
      <c r="N328" s="45">
        <v>2</v>
      </c>
    </row>
    <row r="329" spans="1:18" x14ac:dyDescent="0.25">
      <c r="A329">
        <v>1147</v>
      </c>
      <c r="B329" s="29">
        <v>45085</v>
      </c>
      <c r="C329" s="29">
        <v>45706</v>
      </c>
      <c r="D329" t="s">
        <v>542</v>
      </c>
      <c r="E329" t="s">
        <v>88</v>
      </c>
      <c r="F329" t="s">
        <v>540</v>
      </c>
      <c r="G329">
        <v>3</v>
      </c>
      <c r="H329">
        <v>2</v>
      </c>
      <c r="I329" t="s">
        <v>25</v>
      </c>
      <c r="J329" t="s">
        <v>31</v>
      </c>
      <c r="K329" t="s">
        <v>32</v>
      </c>
      <c r="L329" t="str">
        <f t="shared" si="5"/>
        <v>savignia.frontata</v>
      </c>
      <c r="N329" s="45">
        <v>1</v>
      </c>
    </row>
    <row r="330" spans="1:18" x14ac:dyDescent="0.25">
      <c r="A330">
        <v>1147</v>
      </c>
      <c r="B330" s="29">
        <v>45085</v>
      </c>
      <c r="C330" s="29">
        <v>45706</v>
      </c>
      <c r="D330" t="s">
        <v>542</v>
      </c>
      <c r="E330" t="s">
        <v>88</v>
      </c>
      <c r="F330" t="s">
        <v>540</v>
      </c>
      <c r="G330">
        <v>3</v>
      </c>
      <c r="H330">
        <v>2</v>
      </c>
      <c r="I330" t="s">
        <v>25</v>
      </c>
      <c r="J330" t="s">
        <v>35</v>
      </c>
      <c r="K330" t="s">
        <v>36</v>
      </c>
      <c r="L330" t="str">
        <f t="shared" si="5"/>
        <v>gongylidiellum.vivum</v>
      </c>
      <c r="N330" s="45">
        <v>1</v>
      </c>
    </row>
    <row r="331" spans="1:18" x14ac:dyDescent="0.25">
      <c r="A331">
        <v>1147</v>
      </c>
      <c r="B331" s="29">
        <v>45085</v>
      </c>
      <c r="C331" s="29">
        <v>45706</v>
      </c>
      <c r="D331" t="s">
        <v>542</v>
      </c>
      <c r="E331" t="s">
        <v>88</v>
      </c>
      <c r="F331" t="s">
        <v>540</v>
      </c>
      <c r="G331">
        <v>3</v>
      </c>
      <c r="H331">
        <v>2</v>
      </c>
      <c r="I331" t="s">
        <v>25</v>
      </c>
      <c r="J331" t="s">
        <v>58</v>
      </c>
      <c r="K331" t="s">
        <v>73</v>
      </c>
      <c r="L331" t="str">
        <f t="shared" si="5"/>
        <v>palliduphantes.ericaeus</v>
      </c>
      <c r="N331" s="45">
        <v>1</v>
      </c>
    </row>
    <row r="332" spans="1:18" x14ac:dyDescent="0.25">
      <c r="A332">
        <v>1147</v>
      </c>
      <c r="B332" s="29">
        <v>45085</v>
      </c>
      <c r="C332" s="29">
        <v>45706</v>
      </c>
      <c r="D332" t="s">
        <v>542</v>
      </c>
      <c r="E332" t="s">
        <v>88</v>
      </c>
      <c r="F332" t="s">
        <v>540</v>
      </c>
      <c r="G332">
        <v>3</v>
      </c>
      <c r="H332">
        <v>2</v>
      </c>
      <c r="I332" t="s">
        <v>49</v>
      </c>
      <c r="J332" t="s">
        <v>49</v>
      </c>
      <c r="K332" t="s">
        <v>16</v>
      </c>
      <c r="L332" t="str">
        <f t="shared" si="5"/>
        <v>immature.immature</v>
      </c>
      <c r="R332" s="49">
        <v>1</v>
      </c>
    </row>
    <row r="333" spans="1:18" x14ac:dyDescent="0.25">
      <c r="A333">
        <v>1150</v>
      </c>
      <c r="B333" s="29">
        <v>45085</v>
      </c>
      <c r="C333" s="29">
        <v>45706</v>
      </c>
      <c r="D333" t="s">
        <v>542</v>
      </c>
      <c r="E333" t="s">
        <v>88</v>
      </c>
      <c r="F333" t="s">
        <v>540</v>
      </c>
      <c r="G333">
        <v>4</v>
      </c>
      <c r="H333">
        <v>2</v>
      </c>
      <c r="I333" t="s">
        <v>21</v>
      </c>
      <c r="J333" t="s">
        <v>22</v>
      </c>
      <c r="K333" t="s">
        <v>24</v>
      </c>
      <c r="L333" t="str">
        <f t="shared" si="5"/>
        <v>pardosa.palustris</v>
      </c>
      <c r="N333" s="45">
        <v>31</v>
      </c>
      <c r="P333" s="47">
        <v>1</v>
      </c>
    </row>
    <row r="334" spans="1:18" x14ac:dyDescent="0.25">
      <c r="A334">
        <v>1150</v>
      </c>
      <c r="B334" s="29">
        <v>45085</v>
      </c>
      <c r="C334" s="29">
        <v>45706</v>
      </c>
      <c r="D334" t="s">
        <v>542</v>
      </c>
      <c r="E334" t="s">
        <v>88</v>
      </c>
      <c r="F334" t="s">
        <v>540</v>
      </c>
      <c r="G334">
        <v>4</v>
      </c>
      <c r="H334">
        <v>2</v>
      </c>
      <c r="I334" t="s">
        <v>21</v>
      </c>
      <c r="J334" t="s">
        <v>22</v>
      </c>
      <c r="K334" t="s">
        <v>23</v>
      </c>
      <c r="L334" t="str">
        <f t="shared" si="5"/>
        <v>pardosa.pullata</v>
      </c>
      <c r="N334" s="45">
        <v>11</v>
      </c>
    </row>
    <row r="335" spans="1:18" x14ac:dyDescent="0.25">
      <c r="A335">
        <v>1150</v>
      </c>
      <c r="B335" s="29">
        <v>45085</v>
      </c>
      <c r="C335" s="29">
        <v>45706</v>
      </c>
      <c r="D335" t="s">
        <v>542</v>
      </c>
      <c r="E335" t="s">
        <v>88</v>
      </c>
      <c r="F335" t="s">
        <v>540</v>
      </c>
      <c r="G335">
        <v>4</v>
      </c>
      <c r="H335">
        <v>2</v>
      </c>
      <c r="I335" t="s">
        <v>21</v>
      </c>
      <c r="J335" t="s">
        <v>22</v>
      </c>
      <c r="K335" t="s">
        <v>76</v>
      </c>
      <c r="L335" t="str">
        <f t="shared" si="5"/>
        <v>pardosa.amentata</v>
      </c>
      <c r="N335" s="45">
        <v>5</v>
      </c>
    </row>
    <row r="336" spans="1:18" x14ac:dyDescent="0.25">
      <c r="A336">
        <v>1150</v>
      </c>
      <c r="B336" s="29">
        <v>45085</v>
      </c>
      <c r="C336" s="29">
        <v>45706</v>
      </c>
      <c r="D336" t="s">
        <v>542</v>
      </c>
      <c r="E336" t="s">
        <v>88</v>
      </c>
      <c r="F336" t="s">
        <v>540</v>
      </c>
      <c r="G336">
        <v>4</v>
      </c>
      <c r="H336">
        <v>2</v>
      </c>
      <c r="I336" t="s">
        <v>28</v>
      </c>
      <c r="J336" t="s">
        <v>29</v>
      </c>
      <c r="K336" t="s">
        <v>30</v>
      </c>
      <c r="L336" t="str">
        <f t="shared" si="5"/>
        <v>pachygnatha.degeeri</v>
      </c>
      <c r="N336" s="45">
        <v>8</v>
      </c>
      <c r="P336" s="47">
        <v>2</v>
      </c>
    </row>
    <row r="337" spans="1:18" x14ac:dyDescent="0.25">
      <c r="A337">
        <v>1150</v>
      </c>
      <c r="B337" s="29">
        <v>45085</v>
      </c>
      <c r="C337" s="29">
        <v>45706</v>
      </c>
      <c r="D337" t="s">
        <v>542</v>
      </c>
      <c r="E337" t="s">
        <v>88</v>
      </c>
      <c r="F337" t="s">
        <v>540</v>
      </c>
      <c r="G337">
        <v>4</v>
      </c>
      <c r="H337">
        <v>2</v>
      </c>
      <c r="I337" t="s">
        <v>25</v>
      </c>
      <c r="J337" t="s">
        <v>33</v>
      </c>
      <c r="K337" t="s">
        <v>40</v>
      </c>
      <c r="L337" t="str">
        <f t="shared" si="5"/>
        <v>erigone.atra</v>
      </c>
      <c r="N337" s="45">
        <v>1</v>
      </c>
    </row>
    <row r="338" spans="1:18" x14ac:dyDescent="0.25">
      <c r="A338">
        <v>1150</v>
      </c>
      <c r="B338" s="29">
        <v>45085</v>
      </c>
      <c r="C338" s="29">
        <v>45706</v>
      </c>
      <c r="D338" t="s">
        <v>542</v>
      </c>
      <c r="E338" t="s">
        <v>88</v>
      </c>
      <c r="F338" t="s">
        <v>540</v>
      </c>
      <c r="G338">
        <v>4</v>
      </c>
      <c r="H338">
        <v>2</v>
      </c>
      <c r="I338" t="s">
        <v>25</v>
      </c>
      <c r="J338" t="s">
        <v>26</v>
      </c>
      <c r="K338" t="s">
        <v>37</v>
      </c>
      <c r="L338" t="str">
        <f t="shared" si="5"/>
        <v>oedothorax.retusus</v>
      </c>
      <c r="N338" s="45">
        <v>2</v>
      </c>
    </row>
    <row r="339" spans="1:18" x14ac:dyDescent="0.25">
      <c r="A339">
        <v>1150</v>
      </c>
      <c r="B339" s="29">
        <v>45085</v>
      </c>
      <c r="C339" s="29">
        <v>45706</v>
      </c>
      <c r="D339" t="s">
        <v>542</v>
      </c>
      <c r="E339" t="s">
        <v>88</v>
      </c>
      <c r="F339" t="s">
        <v>540</v>
      </c>
      <c r="G339">
        <v>4</v>
      </c>
      <c r="H339">
        <v>2</v>
      </c>
      <c r="I339" t="s">
        <v>25</v>
      </c>
      <c r="J339" t="s">
        <v>26</v>
      </c>
      <c r="K339" t="s">
        <v>27</v>
      </c>
      <c r="L339" t="str">
        <f t="shared" si="5"/>
        <v>oedothorax.fuscus</v>
      </c>
      <c r="P339" s="47">
        <v>2</v>
      </c>
    </row>
    <row r="340" spans="1:18" x14ac:dyDescent="0.25">
      <c r="A340">
        <v>1150</v>
      </c>
      <c r="B340" s="29">
        <v>45085</v>
      </c>
      <c r="C340" s="29">
        <v>45706</v>
      </c>
      <c r="D340" t="s">
        <v>542</v>
      </c>
      <c r="E340" t="s">
        <v>88</v>
      </c>
      <c r="F340" t="s">
        <v>540</v>
      </c>
      <c r="G340">
        <v>4</v>
      </c>
      <c r="H340">
        <v>2</v>
      </c>
      <c r="I340" t="s">
        <v>25</v>
      </c>
      <c r="J340" t="s">
        <v>35</v>
      </c>
      <c r="K340" t="s">
        <v>36</v>
      </c>
      <c r="L340" t="str">
        <f t="shared" si="5"/>
        <v>gongylidiellum.vivum</v>
      </c>
      <c r="N340" s="45">
        <v>1</v>
      </c>
    </row>
    <row r="341" spans="1:18" x14ac:dyDescent="0.25">
      <c r="A341">
        <v>1150</v>
      </c>
      <c r="B341" s="29">
        <v>45085</v>
      </c>
      <c r="C341" s="29">
        <v>45706</v>
      </c>
      <c r="D341" t="s">
        <v>542</v>
      </c>
      <c r="E341" t="s">
        <v>88</v>
      </c>
      <c r="F341" t="s">
        <v>540</v>
      </c>
      <c r="G341">
        <v>4</v>
      </c>
      <c r="H341">
        <v>2</v>
      </c>
      <c r="I341" t="s">
        <v>49</v>
      </c>
      <c r="J341" t="s">
        <v>49</v>
      </c>
      <c r="K341" t="s">
        <v>16</v>
      </c>
      <c r="L341" t="str">
        <f t="shared" si="5"/>
        <v>immature.immature</v>
      </c>
      <c r="R341" s="49">
        <v>1</v>
      </c>
    </row>
    <row r="342" spans="1:18" x14ac:dyDescent="0.25">
      <c r="A342">
        <v>1157</v>
      </c>
      <c r="B342" s="29">
        <v>45085</v>
      </c>
      <c r="C342" s="29">
        <v>45706</v>
      </c>
      <c r="D342" t="s">
        <v>542</v>
      </c>
      <c r="E342" t="s">
        <v>88</v>
      </c>
      <c r="F342" t="s">
        <v>540</v>
      </c>
      <c r="G342">
        <v>5</v>
      </c>
      <c r="H342">
        <v>2</v>
      </c>
      <c r="I342" t="s">
        <v>21</v>
      </c>
      <c r="J342" t="s">
        <v>22</v>
      </c>
      <c r="K342" t="s">
        <v>76</v>
      </c>
      <c r="L342" t="str">
        <f t="shared" si="5"/>
        <v>pardosa.amentata</v>
      </c>
      <c r="N342" s="45">
        <v>8</v>
      </c>
      <c r="P342" s="47">
        <v>3</v>
      </c>
    </row>
    <row r="343" spans="1:18" x14ac:dyDescent="0.25">
      <c r="A343">
        <v>1157</v>
      </c>
      <c r="B343" s="29">
        <v>45085</v>
      </c>
      <c r="C343" s="29">
        <v>45706</v>
      </c>
      <c r="D343" t="s">
        <v>542</v>
      </c>
      <c r="E343" t="s">
        <v>88</v>
      </c>
      <c r="F343" t="s">
        <v>540</v>
      </c>
      <c r="G343">
        <v>5</v>
      </c>
      <c r="H343">
        <v>2</v>
      </c>
      <c r="I343" t="s">
        <v>21</v>
      </c>
      <c r="J343" t="s">
        <v>22</v>
      </c>
      <c r="K343" t="s">
        <v>23</v>
      </c>
      <c r="L343" t="str">
        <f t="shared" si="5"/>
        <v>pardosa.pullata</v>
      </c>
      <c r="N343" s="45">
        <v>10</v>
      </c>
    </row>
    <row r="344" spans="1:18" x14ac:dyDescent="0.25">
      <c r="A344">
        <v>1157</v>
      </c>
      <c r="B344" s="29">
        <v>45085</v>
      </c>
      <c r="C344" s="29">
        <v>45706</v>
      </c>
      <c r="D344" t="s">
        <v>542</v>
      </c>
      <c r="E344" t="s">
        <v>88</v>
      </c>
      <c r="F344" t="s">
        <v>540</v>
      </c>
      <c r="G344">
        <v>5</v>
      </c>
      <c r="H344">
        <v>2</v>
      </c>
      <c r="I344" t="s">
        <v>21</v>
      </c>
      <c r="J344" t="s">
        <v>22</v>
      </c>
      <c r="K344" t="s">
        <v>24</v>
      </c>
      <c r="L344" t="str">
        <f t="shared" si="5"/>
        <v>pardosa.palustris</v>
      </c>
      <c r="N344" s="45">
        <v>3</v>
      </c>
    </row>
    <row r="345" spans="1:18" x14ac:dyDescent="0.25">
      <c r="A345">
        <v>1157</v>
      </c>
      <c r="B345" s="29">
        <v>45085</v>
      </c>
      <c r="C345" s="29">
        <v>45706</v>
      </c>
      <c r="D345" t="s">
        <v>542</v>
      </c>
      <c r="E345" t="s">
        <v>88</v>
      </c>
      <c r="F345" t="s">
        <v>540</v>
      </c>
      <c r="G345">
        <v>5</v>
      </c>
      <c r="H345">
        <v>2</v>
      </c>
      <c r="I345" t="s">
        <v>28</v>
      </c>
      <c r="J345" t="s">
        <v>29</v>
      </c>
      <c r="K345" t="s">
        <v>30</v>
      </c>
      <c r="L345" t="str">
        <f t="shared" si="5"/>
        <v>pachygnatha.degeeri</v>
      </c>
      <c r="P345" s="47">
        <v>2</v>
      </c>
    </row>
    <row r="346" spans="1:18" x14ac:dyDescent="0.25">
      <c r="A346">
        <v>1157</v>
      </c>
      <c r="B346" s="29">
        <v>45085</v>
      </c>
      <c r="C346" s="29">
        <v>45706</v>
      </c>
      <c r="D346" t="s">
        <v>542</v>
      </c>
      <c r="E346" t="s">
        <v>88</v>
      </c>
      <c r="F346" t="s">
        <v>540</v>
      </c>
      <c r="G346">
        <v>5</v>
      </c>
      <c r="H346">
        <v>2</v>
      </c>
      <c r="I346" t="s">
        <v>25</v>
      </c>
      <c r="J346" t="s">
        <v>26</v>
      </c>
      <c r="K346" t="s">
        <v>37</v>
      </c>
      <c r="L346" t="str">
        <f t="shared" si="5"/>
        <v>oedothorax.retusus</v>
      </c>
      <c r="P346" s="47">
        <v>1</v>
      </c>
    </row>
    <row r="347" spans="1:18" x14ac:dyDescent="0.25">
      <c r="A347">
        <v>1157</v>
      </c>
      <c r="B347" s="29">
        <v>45085</v>
      </c>
      <c r="C347" s="29">
        <v>45706</v>
      </c>
      <c r="D347" t="s">
        <v>542</v>
      </c>
      <c r="E347" t="s">
        <v>88</v>
      </c>
      <c r="F347" t="s">
        <v>540</v>
      </c>
      <c r="G347">
        <v>5</v>
      </c>
      <c r="H347">
        <v>2</v>
      </c>
      <c r="I347" t="s">
        <v>25</v>
      </c>
      <c r="J347" t="s">
        <v>43</v>
      </c>
      <c r="K347" t="s">
        <v>44</v>
      </c>
      <c r="L347" t="str">
        <f t="shared" si="5"/>
        <v>dicymbium.nigrum</v>
      </c>
      <c r="N347" s="45">
        <v>1</v>
      </c>
      <c r="O347">
        <v>1</v>
      </c>
      <c r="P347" s="47">
        <v>1</v>
      </c>
    </row>
    <row r="348" spans="1:18" x14ac:dyDescent="0.25">
      <c r="A348">
        <v>1157</v>
      </c>
      <c r="B348" s="29">
        <v>45085</v>
      </c>
      <c r="C348" s="29">
        <v>45706</v>
      </c>
      <c r="D348" t="s">
        <v>542</v>
      </c>
      <c r="E348" t="s">
        <v>88</v>
      </c>
      <c r="F348" t="s">
        <v>540</v>
      </c>
      <c r="G348">
        <v>5</v>
      </c>
      <c r="H348">
        <v>2</v>
      </c>
      <c r="I348" t="s">
        <v>25</v>
      </c>
      <c r="J348" t="s">
        <v>31</v>
      </c>
      <c r="K348" t="s">
        <v>32</v>
      </c>
      <c r="L348" t="str">
        <f t="shared" si="5"/>
        <v>savignia.frontata</v>
      </c>
      <c r="N348" s="45">
        <v>3</v>
      </c>
      <c r="P348" s="47">
        <v>1</v>
      </c>
    </row>
    <row r="349" spans="1:18" x14ac:dyDescent="0.25">
      <c r="A349">
        <v>1157</v>
      </c>
      <c r="B349" s="29">
        <v>45085</v>
      </c>
      <c r="C349" s="29">
        <v>45706</v>
      </c>
      <c r="D349" t="s">
        <v>542</v>
      </c>
      <c r="E349" t="s">
        <v>88</v>
      </c>
      <c r="F349" t="s">
        <v>540</v>
      </c>
      <c r="G349">
        <v>5</v>
      </c>
      <c r="H349">
        <v>2</v>
      </c>
      <c r="I349" t="s">
        <v>25</v>
      </c>
      <c r="J349" t="s">
        <v>35</v>
      </c>
      <c r="K349" t="s">
        <v>36</v>
      </c>
      <c r="L349" t="str">
        <f t="shared" si="5"/>
        <v>gongylidiellum.vivum</v>
      </c>
      <c r="N349" s="45">
        <v>4</v>
      </c>
    </row>
    <row r="350" spans="1:18" x14ac:dyDescent="0.25">
      <c r="A350">
        <v>1157</v>
      </c>
      <c r="B350" s="29">
        <v>45085</v>
      </c>
      <c r="C350" s="29">
        <v>45706</v>
      </c>
      <c r="D350" t="s">
        <v>542</v>
      </c>
      <c r="E350" t="s">
        <v>88</v>
      </c>
      <c r="F350" t="s">
        <v>540</v>
      </c>
      <c r="G350">
        <v>5</v>
      </c>
      <c r="H350">
        <v>2</v>
      </c>
      <c r="I350" t="s">
        <v>25</v>
      </c>
      <c r="J350" t="s">
        <v>38</v>
      </c>
      <c r="K350" t="s">
        <v>39</v>
      </c>
      <c r="L350" t="str">
        <f t="shared" si="5"/>
        <v>bathyphantes.gracilis</v>
      </c>
      <c r="N350" s="45">
        <v>2</v>
      </c>
    </row>
    <row r="351" spans="1:18" x14ac:dyDescent="0.25">
      <c r="A351">
        <v>1157</v>
      </c>
      <c r="B351" s="29">
        <v>45085</v>
      </c>
      <c r="C351" s="29">
        <v>45706</v>
      </c>
      <c r="D351" t="s">
        <v>542</v>
      </c>
      <c r="E351" t="s">
        <v>88</v>
      </c>
      <c r="F351" t="s">
        <v>540</v>
      </c>
      <c r="G351">
        <v>5</v>
      </c>
      <c r="H351">
        <v>2</v>
      </c>
      <c r="I351" t="s">
        <v>25</v>
      </c>
      <c r="J351" t="s">
        <v>58</v>
      </c>
      <c r="K351" t="s">
        <v>73</v>
      </c>
      <c r="L351" t="str">
        <f t="shared" si="5"/>
        <v>palliduphantes.ericaeus</v>
      </c>
      <c r="N351" s="45">
        <v>1</v>
      </c>
    </row>
    <row r="352" spans="1:18" x14ac:dyDescent="0.25">
      <c r="A352">
        <v>1157</v>
      </c>
      <c r="B352" s="29">
        <v>45085</v>
      </c>
      <c r="C352" s="29">
        <v>45706</v>
      </c>
      <c r="D352" t="s">
        <v>542</v>
      </c>
      <c r="E352" t="s">
        <v>88</v>
      </c>
      <c r="F352" t="s">
        <v>540</v>
      </c>
      <c r="G352">
        <v>5</v>
      </c>
      <c r="H352">
        <v>2</v>
      </c>
      <c r="I352" t="s">
        <v>49</v>
      </c>
      <c r="J352" t="s">
        <v>49</v>
      </c>
      <c r="K352" t="s">
        <v>16</v>
      </c>
      <c r="L352" t="str">
        <f t="shared" si="5"/>
        <v>immature.immature</v>
      </c>
      <c r="R352" s="49">
        <v>4</v>
      </c>
    </row>
    <row r="353" spans="1:18" x14ac:dyDescent="0.25">
      <c r="A353">
        <v>1321</v>
      </c>
      <c r="B353" s="29">
        <v>45084</v>
      </c>
      <c r="C353" s="29">
        <v>45712</v>
      </c>
      <c r="D353" t="s">
        <v>543</v>
      </c>
      <c r="E353" t="s">
        <v>115</v>
      </c>
      <c r="F353" t="s">
        <v>540</v>
      </c>
      <c r="G353">
        <v>1</v>
      </c>
      <c r="H353">
        <v>2</v>
      </c>
      <c r="I353" t="s">
        <v>21</v>
      </c>
      <c r="J353" t="s">
        <v>22</v>
      </c>
      <c r="K353" t="s">
        <v>23</v>
      </c>
      <c r="L353" t="str">
        <f t="shared" si="5"/>
        <v>pardosa.pullata</v>
      </c>
      <c r="N353" s="45">
        <v>2</v>
      </c>
    </row>
    <row r="354" spans="1:18" x14ac:dyDescent="0.25">
      <c r="A354">
        <v>1321</v>
      </c>
      <c r="B354" s="29">
        <v>45084</v>
      </c>
      <c r="C354" s="29">
        <v>45712</v>
      </c>
      <c r="D354" t="s">
        <v>543</v>
      </c>
      <c r="E354" t="s">
        <v>115</v>
      </c>
      <c r="F354" t="s">
        <v>540</v>
      </c>
      <c r="G354">
        <v>1</v>
      </c>
      <c r="H354">
        <v>2</v>
      </c>
      <c r="I354" t="s">
        <v>28</v>
      </c>
      <c r="J354" t="s">
        <v>29</v>
      </c>
      <c r="K354" t="s">
        <v>30</v>
      </c>
      <c r="L354" t="str">
        <f t="shared" si="5"/>
        <v>pachygnatha.degeeri</v>
      </c>
      <c r="P354" s="47">
        <v>1</v>
      </c>
    </row>
    <row r="355" spans="1:18" x14ac:dyDescent="0.25">
      <c r="A355">
        <v>1321</v>
      </c>
      <c r="B355" s="29">
        <v>45084</v>
      </c>
      <c r="C355" s="29">
        <v>45712</v>
      </c>
      <c r="D355" t="s">
        <v>543</v>
      </c>
      <c r="E355" t="s">
        <v>115</v>
      </c>
      <c r="F355" t="s">
        <v>540</v>
      </c>
      <c r="G355">
        <v>1</v>
      </c>
      <c r="H355">
        <v>2</v>
      </c>
      <c r="I355" t="s">
        <v>25</v>
      </c>
      <c r="J355" t="s">
        <v>26</v>
      </c>
      <c r="K355" t="s">
        <v>37</v>
      </c>
      <c r="L355" t="str">
        <f t="shared" si="5"/>
        <v>oedothorax.retusus</v>
      </c>
      <c r="P355" s="47">
        <v>2</v>
      </c>
    </row>
    <row r="356" spans="1:18" x14ac:dyDescent="0.25">
      <c r="A356">
        <v>1321</v>
      </c>
      <c r="B356" s="29">
        <v>45084</v>
      </c>
      <c r="C356" s="29">
        <v>45712</v>
      </c>
      <c r="D356" t="s">
        <v>543</v>
      </c>
      <c r="E356" t="s">
        <v>115</v>
      </c>
      <c r="F356" t="s">
        <v>540</v>
      </c>
      <c r="G356">
        <v>1</v>
      </c>
      <c r="H356">
        <v>2</v>
      </c>
      <c r="I356" t="s">
        <v>25</v>
      </c>
      <c r="J356" t="s">
        <v>45</v>
      </c>
      <c r="K356" t="s">
        <v>46</v>
      </c>
      <c r="L356" t="str">
        <f t="shared" si="5"/>
        <v>tenuiphantes.tenuis</v>
      </c>
      <c r="P356" s="47">
        <v>1</v>
      </c>
    </row>
    <row r="357" spans="1:18" x14ac:dyDescent="0.25">
      <c r="A357">
        <v>1321</v>
      </c>
      <c r="B357" s="29">
        <v>45084</v>
      </c>
      <c r="C357" s="29">
        <v>45712</v>
      </c>
      <c r="D357" t="s">
        <v>543</v>
      </c>
      <c r="E357" t="s">
        <v>115</v>
      </c>
      <c r="F357" t="s">
        <v>540</v>
      </c>
      <c r="G357">
        <v>1</v>
      </c>
      <c r="H357">
        <v>2</v>
      </c>
      <c r="I357" t="s">
        <v>25</v>
      </c>
      <c r="J357" t="s">
        <v>43</v>
      </c>
      <c r="K357" t="s">
        <v>96</v>
      </c>
      <c r="L357" t="str">
        <f t="shared" si="5"/>
        <v>dicymbium.tibiale</v>
      </c>
      <c r="N357" s="45">
        <v>1</v>
      </c>
      <c r="P357" s="47">
        <v>1</v>
      </c>
    </row>
    <row r="358" spans="1:18" x14ac:dyDescent="0.25">
      <c r="A358">
        <v>1321</v>
      </c>
      <c r="B358" s="29">
        <v>45084</v>
      </c>
      <c r="C358" s="29">
        <v>45712</v>
      </c>
      <c r="D358" t="s">
        <v>543</v>
      </c>
      <c r="E358" t="s">
        <v>115</v>
      </c>
      <c r="F358" t="s">
        <v>540</v>
      </c>
      <c r="G358">
        <v>1</v>
      </c>
      <c r="H358">
        <v>2</v>
      </c>
      <c r="I358" t="s">
        <v>25</v>
      </c>
      <c r="J358" t="s">
        <v>43</v>
      </c>
      <c r="K358" t="s">
        <v>44</v>
      </c>
      <c r="L358" t="str">
        <f t="shared" si="5"/>
        <v>dicymbium.nigrum</v>
      </c>
      <c r="P358" s="47">
        <v>3</v>
      </c>
    </row>
    <row r="359" spans="1:18" x14ac:dyDescent="0.25">
      <c r="A359">
        <v>1321</v>
      </c>
      <c r="B359" s="29">
        <v>45084</v>
      </c>
      <c r="C359" s="29">
        <v>45712</v>
      </c>
      <c r="D359" t="s">
        <v>543</v>
      </c>
      <c r="E359" t="s">
        <v>115</v>
      </c>
      <c r="F359" t="s">
        <v>540</v>
      </c>
      <c r="G359">
        <v>1</v>
      </c>
      <c r="H359">
        <v>2</v>
      </c>
      <c r="I359" t="s">
        <v>25</v>
      </c>
      <c r="J359" t="s">
        <v>124</v>
      </c>
      <c r="K359" t="s">
        <v>125</v>
      </c>
      <c r="L359" t="str">
        <f t="shared" si="5"/>
        <v>dismodicus.bifrons</v>
      </c>
      <c r="P359" s="47">
        <v>1</v>
      </c>
    </row>
    <row r="360" spans="1:18" x14ac:dyDescent="0.25">
      <c r="A360">
        <v>1321</v>
      </c>
      <c r="B360" s="29">
        <v>45084</v>
      </c>
      <c r="C360" s="29">
        <v>45712</v>
      </c>
      <c r="D360" t="s">
        <v>543</v>
      </c>
      <c r="E360" t="s">
        <v>115</v>
      </c>
      <c r="F360" t="s">
        <v>540</v>
      </c>
      <c r="G360">
        <v>1</v>
      </c>
      <c r="H360">
        <v>2</v>
      </c>
      <c r="I360" t="s">
        <v>25</v>
      </c>
      <c r="J360" t="s">
        <v>35</v>
      </c>
      <c r="K360" t="s">
        <v>36</v>
      </c>
      <c r="L360" t="str">
        <f t="shared" si="5"/>
        <v>gongylidiellum.vivum</v>
      </c>
      <c r="N360" s="45">
        <v>1</v>
      </c>
    </row>
    <row r="361" spans="1:18" x14ac:dyDescent="0.25">
      <c r="A361">
        <v>1321</v>
      </c>
      <c r="B361" s="29">
        <v>45084</v>
      </c>
      <c r="C361" s="29">
        <v>45712</v>
      </c>
      <c r="D361" t="s">
        <v>543</v>
      </c>
      <c r="E361" t="s">
        <v>115</v>
      </c>
      <c r="F361" t="s">
        <v>540</v>
      </c>
      <c r="G361">
        <v>1</v>
      </c>
      <c r="H361">
        <v>2</v>
      </c>
      <c r="I361" t="s">
        <v>25</v>
      </c>
      <c r="J361" t="s">
        <v>97</v>
      </c>
      <c r="K361" t="s">
        <v>98</v>
      </c>
      <c r="L361" t="str">
        <f t="shared" ref="L361:L424" si="9">LOWER(J361&amp;"."&amp;K361)</f>
        <v>micrargus.herbigradus</v>
      </c>
      <c r="N361" s="45">
        <v>1</v>
      </c>
      <c r="P361" s="47">
        <v>1</v>
      </c>
    </row>
    <row r="362" spans="1:18" x14ac:dyDescent="0.25">
      <c r="A362">
        <v>1321</v>
      </c>
      <c r="B362" s="29">
        <v>45084</v>
      </c>
      <c r="C362" s="29">
        <v>45712</v>
      </c>
      <c r="D362" t="s">
        <v>543</v>
      </c>
      <c r="E362" t="s">
        <v>115</v>
      </c>
      <c r="F362" t="s">
        <v>540</v>
      </c>
      <c r="G362">
        <v>1</v>
      </c>
      <c r="H362">
        <v>2</v>
      </c>
      <c r="I362" t="s">
        <v>25</v>
      </c>
      <c r="J362" t="s">
        <v>38</v>
      </c>
      <c r="K362" t="s">
        <v>39</v>
      </c>
      <c r="L362" t="str">
        <f t="shared" si="9"/>
        <v>bathyphantes.gracilis</v>
      </c>
      <c r="N362" s="45">
        <v>1</v>
      </c>
    </row>
    <row r="363" spans="1:18" x14ac:dyDescent="0.25">
      <c r="A363">
        <v>1321</v>
      </c>
      <c r="B363" s="29">
        <v>45084</v>
      </c>
      <c r="C363" s="29">
        <v>45712</v>
      </c>
      <c r="D363" t="s">
        <v>543</v>
      </c>
      <c r="E363" t="s">
        <v>115</v>
      </c>
      <c r="F363" t="s">
        <v>540</v>
      </c>
      <c r="G363">
        <v>1</v>
      </c>
      <c r="H363">
        <v>2</v>
      </c>
      <c r="I363" t="s">
        <v>49</v>
      </c>
      <c r="J363" t="s">
        <v>49</v>
      </c>
      <c r="K363" t="s">
        <v>16</v>
      </c>
      <c r="L363" t="str">
        <f t="shared" si="9"/>
        <v>immature.immature</v>
      </c>
      <c r="R363" s="49">
        <v>1</v>
      </c>
    </row>
    <row r="364" spans="1:18" x14ac:dyDescent="0.25">
      <c r="A364">
        <v>1324</v>
      </c>
      <c r="B364" s="29">
        <v>45084</v>
      </c>
      <c r="C364" s="29">
        <v>45712</v>
      </c>
      <c r="D364" t="s">
        <v>543</v>
      </c>
      <c r="E364" t="s">
        <v>115</v>
      </c>
      <c r="F364" t="s">
        <v>540</v>
      </c>
      <c r="G364">
        <v>2</v>
      </c>
      <c r="H364">
        <v>2</v>
      </c>
      <c r="I364" t="s">
        <v>21</v>
      </c>
      <c r="J364" t="s">
        <v>22</v>
      </c>
      <c r="K364" t="s">
        <v>23</v>
      </c>
      <c r="L364" t="str">
        <f t="shared" si="9"/>
        <v>pardosa.pullata</v>
      </c>
      <c r="N364" s="45">
        <v>3</v>
      </c>
    </row>
    <row r="365" spans="1:18" x14ac:dyDescent="0.25">
      <c r="A365">
        <v>1324</v>
      </c>
      <c r="B365" s="29">
        <v>45084</v>
      </c>
      <c r="C365" s="29">
        <v>45712</v>
      </c>
      <c r="D365" t="s">
        <v>543</v>
      </c>
      <c r="E365" t="s">
        <v>115</v>
      </c>
      <c r="F365" t="s">
        <v>540</v>
      </c>
      <c r="G365">
        <v>2</v>
      </c>
      <c r="H365">
        <v>2</v>
      </c>
      <c r="I365" t="s">
        <v>21</v>
      </c>
      <c r="J365" t="s">
        <v>22</v>
      </c>
      <c r="K365" t="s">
        <v>76</v>
      </c>
      <c r="L365" t="str">
        <f t="shared" si="9"/>
        <v>pardosa.amentata</v>
      </c>
      <c r="N365" s="45">
        <v>1</v>
      </c>
    </row>
    <row r="366" spans="1:18" x14ac:dyDescent="0.25">
      <c r="A366">
        <v>1324</v>
      </c>
      <c r="B366" s="29">
        <v>45084</v>
      </c>
      <c r="C366" s="29">
        <v>45712</v>
      </c>
      <c r="D366" t="s">
        <v>543</v>
      </c>
      <c r="E366" t="s">
        <v>115</v>
      </c>
      <c r="F366" t="s">
        <v>540</v>
      </c>
      <c r="G366">
        <v>2</v>
      </c>
      <c r="H366">
        <v>2</v>
      </c>
      <c r="I366" t="s">
        <v>25</v>
      </c>
      <c r="J366" t="s">
        <v>93</v>
      </c>
      <c r="K366" t="s">
        <v>94</v>
      </c>
      <c r="L366" t="str">
        <f t="shared" si="9"/>
        <v>lophomma.punctatum</v>
      </c>
      <c r="P366" s="47">
        <v>4</v>
      </c>
    </row>
    <row r="367" spans="1:18" x14ac:dyDescent="0.25">
      <c r="A367">
        <v>1324</v>
      </c>
      <c r="B367" s="29">
        <v>45084</v>
      </c>
      <c r="C367" s="29">
        <v>45712</v>
      </c>
      <c r="D367" t="s">
        <v>543</v>
      </c>
      <c r="E367" t="s">
        <v>115</v>
      </c>
      <c r="F367" t="s">
        <v>540</v>
      </c>
      <c r="G367">
        <v>2</v>
      </c>
      <c r="H367">
        <v>2</v>
      </c>
      <c r="I367" t="s">
        <v>25</v>
      </c>
      <c r="J367" t="s">
        <v>43</v>
      </c>
      <c r="K367" t="s">
        <v>96</v>
      </c>
      <c r="L367" t="str">
        <f t="shared" si="9"/>
        <v>dicymbium.tibiale</v>
      </c>
      <c r="N367" s="45">
        <v>1</v>
      </c>
      <c r="P367" s="47">
        <v>4</v>
      </c>
    </row>
    <row r="368" spans="1:18" x14ac:dyDescent="0.25">
      <c r="A368">
        <v>1324</v>
      </c>
      <c r="B368" s="29">
        <v>45084</v>
      </c>
      <c r="C368" s="29">
        <v>45712</v>
      </c>
      <c r="D368" t="s">
        <v>543</v>
      </c>
      <c r="E368" t="s">
        <v>115</v>
      </c>
      <c r="F368" t="s">
        <v>540</v>
      </c>
      <c r="G368">
        <v>2</v>
      </c>
      <c r="H368">
        <v>2</v>
      </c>
      <c r="I368" t="s">
        <v>25</v>
      </c>
      <c r="J368" t="s">
        <v>43</v>
      </c>
      <c r="K368" t="s">
        <v>44</v>
      </c>
      <c r="L368" t="str">
        <f t="shared" si="9"/>
        <v>dicymbium.nigrum</v>
      </c>
      <c r="P368" s="47">
        <v>3</v>
      </c>
    </row>
    <row r="369" spans="1:18" x14ac:dyDescent="0.25">
      <c r="A369">
        <v>1324</v>
      </c>
      <c r="B369" s="29">
        <v>45084</v>
      </c>
      <c r="C369" s="29">
        <v>45712</v>
      </c>
      <c r="D369" t="s">
        <v>543</v>
      </c>
      <c r="E369" t="s">
        <v>115</v>
      </c>
      <c r="F369" t="s">
        <v>540</v>
      </c>
      <c r="G369">
        <v>2</v>
      </c>
      <c r="H369">
        <v>2</v>
      </c>
      <c r="I369" t="s">
        <v>25</v>
      </c>
      <c r="J369" t="s">
        <v>38</v>
      </c>
      <c r="K369" t="s">
        <v>39</v>
      </c>
      <c r="L369" t="str">
        <f t="shared" si="9"/>
        <v>bathyphantes.gracilis</v>
      </c>
      <c r="N369" s="45">
        <v>2</v>
      </c>
    </row>
    <row r="370" spans="1:18" x14ac:dyDescent="0.25">
      <c r="A370">
        <v>1324</v>
      </c>
      <c r="B370" s="29">
        <v>45084</v>
      </c>
      <c r="C370" s="29">
        <v>45712</v>
      </c>
      <c r="D370" t="s">
        <v>543</v>
      </c>
      <c r="E370" t="s">
        <v>115</v>
      </c>
      <c r="F370" t="s">
        <v>540</v>
      </c>
      <c r="G370">
        <v>2</v>
      </c>
      <c r="H370">
        <v>2</v>
      </c>
      <c r="I370" t="s">
        <v>25</v>
      </c>
      <c r="J370" t="s">
        <v>58</v>
      </c>
      <c r="K370" t="s">
        <v>73</v>
      </c>
      <c r="L370" t="str">
        <f t="shared" si="9"/>
        <v>palliduphantes.ericaeus</v>
      </c>
      <c r="N370" s="45">
        <v>8</v>
      </c>
    </row>
    <row r="371" spans="1:18" x14ac:dyDescent="0.25">
      <c r="A371">
        <v>1324</v>
      </c>
      <c r="B371" s="29">
        <v>45084</v>
      </c>
      <c r="C371" s="29">
        <v>45712</v>
      </c>
      <c r="D371" t="s">
        <v>543</v>
      </c>
      <c r="E371" t="s">
        <v>115</v>
      </c>
      <c r="F371" t="s">
        <v>540</v>
      </c>
      <c r="G371">
        <v>2</v>
      </c>
      <c r="H371">
        <v>2</v>
      </c>
      <c r="I371" t="s">
        <v>49</v>
      </c>
      <c r="J371" t="s">
        <v>49</v>
      </c>
      <c r="K371" t="s">
        <v>16</v>
      </c>
      <c r="L371" t="str">
        <f t="shared" si="9"/>
        <v>immature.immature</v>
      </c>
      <c r="R371" s="49">
        <v>1</v>
      </c>
    </row>
    <row r="372" spans="1:18" x14ac:dyDescent="0.25">
      <c r="A372">
        <v>1327</v>
      </c>
      <c r="B372" s="29">
        <v>45084</v>
      </c>
      <c r="C372" s="29">
        <v>45712</v>
      </c>
      <c r="D372" t="s">
        <v>543</v>
      </c>
      <c r="E372" t="s">
        <v>115</v>
      </c>
      <c r="F372" t="s">
        <v>540</v>
      </c>
      <c r="G372">
        <v>3</v>
      </c>
      <c r="H372">
        <v>2</v>
      </c>
      <c r="I372" t="s">
        <v>21</v>
      </c>
      <c r="J372" t="s">
        <v>22</v>
      </c>
      <c r="K372" t="s">
        <v>76</v>
      </c>
      <c r="L372" t="str">
        <f t="shared" si="9"/>
        <v>pardosa.amentata</v>
      </c>
      <c r="P372" s="47">
        <v>1</v>
      </c>
    </row>
    <row r="373" spans="1:18" x14ac:dyDescent="0.25">
      <c r="A373">
        <v>1327</v>
      </c>
      <c r="B373" s="29">
        <v>45084</v>
      </c>
      <c r="C373" s="29">
        <v>45712</v>
      </c>
      <c r="D373" t="s">
        <v>543</v>
      </c>
      <c r="E373" t="s">
        <v>115</v>
      </c>
      <c r="F373" t="s">
        <v>540</v>
      </c>
      <c r="G373">
        <v>3</v>
      </c>
      <c r="H373">
        <v>2</v>
      </c>
      <c r="I373" t="s">
        <v>21</v>
      </c>
      <c r="J373" t="s">
        <v>22</v>
      </c>
      <c r="K373" t="s">
        <v>23</v>
      </c>
      <c r="L373" t="str">
        <f t="shared" si="9"/>
        <v>pardosa.pullata</v>
      </c>
      <c r="N373" s="45">
        <v>2</v>
      </c>
    </row>
    <row r="374" spans="1:18" x14ac:dyDescent="0.25">
      <c r="A374">
        <v>1327</v>
      </c>
      <c r="B374" s="29">
        <v>45084</v>
      </c>
      <c r="C374" s="29">
        <v>45712</v>
      </c>
      <c r="D374" t="s">
        <v>543</v>
      </c>
      <c r="E374" t="s">
        <v>115</v>
      </c>
      <c r="F374" t="s">
        <v>540</v>
      </c>
      <c r="G374">
        <v>3</v>
      </c>
      <c r="H374">
        <v>2</v>
      </c>
      <c r="I374" t="s">
        <v>25</v>
      </c>
      <c r="J374" t="s">
        <v>93</v>
      </c>
      <c r="K374" t="s">
        <v>94</v>
      </c>
      <c r="L374" t="str">
        <f t="shared" si="9"/>
        <v>lophomma.punctatum</v>
      </c>
      <c r="P374" s="47">
        <v>1</v>
      </c>
    </row>
    <row r="375" spans="1:18" x14ac:dyDescent="0.25">
      <c r="A375">
        <v>1327</v>
      </c>
      <c r="B375" s="29">
        <v>45084</v>
      </c>
      <c r="C375" s="29">
        <v>45712</v>
      </c>
      <c r="D375" t="s">
        <v>543</v>
      </c>
      <c r="E375" t="s">
        <v>115</v>
      </c>
      <c r="F375" t="s">
        <v>540</v>
      </c>
      <c r="G375">
        <v>3</v>
      </c>
      <c r="H375">
        <v>2</v>
      </c>
      <c r="I375" t="s">
        <v>25</v>
      </c>
      <c r="J375" t="s">
        <v>62</v>
      </c>
      <c r="K375" t="s">
        <v>63</v>
      </c>
      <c r="L375" t="str">
        <f t="shared" si="9"/>
        <v>walckenaeria.vigilax</v>
      </c>
      <c r="P375" s="47">
        <v>1</v>
      </c>
    </row>
    <row r="376" spans="1:18" x14ac:dyDescent="0.25">
      <c r="A376">
        <v>1327</v>
      </c>
      <c r="B376" s="29">
        <v>45084</v>
      </c>
      <c r="C376" s="29">
        <v>45712</v>
      </c>
      <c r="D376" t="s">
        <v>543</v>
      </c>
      <c r="E376" t="s">
        <v>115</v>
      </c>
      <c r="F376" t="s">
        <v>540</v>
      </c>
      <c r="G376">
        <v>3</v>
      </c>
      <c r="H376">
        <v>2</v>
      </c>
      <c r="I376" t="s">
        <v>25</v>
      </c>
      <c r="J376" t="s">
        <v>58</v>
      </c>
      <c r="K376" t="s">
        <v>73</v>
      </c>
      <c r="L376" t="str">
        <f t="shared" si="9"/>
        <v>palliduphantes.ericaeus</v>
      </c>
      <c r="N376" s="45">
        <v>5</v>
      </c>
      <c r="P376" s="47">
        <v>1</v>
      </c>
    </row>
    <row r="377" spans="1:18" x14ac:dyDescent="0.25">
      <c r="A377">
        <v>1330</v>
      </c>
      <c r="B377" s="29">
        <v>45084</v>
      </c>
      <c r="C377" s="29">
        <v>45712</v>
      </c>
      <c r="D377" t="s">
        <v>543</v>
      </c>
      <c r="E377" t="s">
        <v>115</v>
      </c>
      <c r="F377" t="s">
        <v>540</v>
      </c>
      <c r="G377">
        <v>4</v>
      </c>
      <c r="H377">
        <v>2</v>
      </c>
      <c r="I377" t="s">
        <v>25</v>
      </c>
      <c r="J377" t="s">
        <v>124</v>
      </c>
      <c r="K377" t="s">
        <v>125</v>
      </c>
      <c r="L377" t="str">
        <f t="shared" si="9"/>
        <v>dismodicus.bifrons</v>
      </c>
      <c r="P377" s="47">
        <v>1</v>
      </c>
    </row>
    <row r="378" spans="1:18" x14ac:dyDescent="0.25">
      <c r="A378">
        <v>1330</v>
      </c>
      <c r="B378" s="29">
        <v>45084</v>
      </c>
      <c r="C378" s="29">
        <v>45712</v>
      </c>
      <c r="D378" t="s">
        <v>543</v>
      </c>
      <c r="E378" t="s">
        <v>115</v>
      </c>
      <c r="F378" t="s">
        <v>540</v>
      </c>
      <c r="G378">
        <v>4</v>
      </c>
      <c r="H378">
        <v>2</v>
      </c>
      <c r="I378" t="s">
        <v>25</v>
      </c>
      <c r="J378" t="s">
        <v>97</v>
      </c>
      <c r="K378" t="s">
        <v>98</v>
      </c>
      <c r="L378" t="str">
        <f t="shared" si="9"/>
        <v>micrargus.herbigradus</v>
      </c>
      <c r="N378" s="45">
        <v>1</v>
      </c>
    </row>
    <row r="379" spans="1:18" x14ac:dyDescent="0.25">
      <c r="A379">
        <v>1330</v>
      </c>
      <c r="B379" s="29">
        <v>45084</v>
      </c>
      <c r="C379" s="29">
        <v>45712</v>
      </c>
      <c r="D379" t="s">
        <v>543</v>
      </c>
      <c r="E379" t="s">
        <v>115</v>
      </c>
      <c r="F379" t="s">
        <v>540</v>
      </c>
      <c r="G379">
        <v>4</v>
      </c>
      <c r="H379">
        <v>2</v>
      </c>
      <c r="I379" t="s">
        <v>25</v>
      </c>
      <c r="J379" t="s">
        <v>38</v>
      </c>
      <c r="K379" t="s">
        <v>39</v>
      </c>
      <c r="L379" t="str">
        <f t="shared" si="9"/>
        <v>bathyphantes.gracilis</v>
      </c>
      <c r="N379" s="45">
        <v>1</v>
      </c>
    </row>
    <row r="380" spans="1:18" x14ac:dyDescent="0.25">
      <c r="A380">
        <v>1333</v>
      </c>
      <c r="B380" s="29">
        <v>45084</v>
      </c>
      <c r="C380" s="29">
        <v>45712</v>
      </c>
      <c r="D380" t="s">
        <v>543</v>
      </c>
      <c r="E380" t="s">
        <v>115</v>
      </c>
      <c r="F380" t="s">
        <v>540</v>
      </c>
      <c r="G380">
        <v>5</v>
      </c>
      <c r="H380">
        <v>2</v>
      </c>
      <c r="I380" t="s">
        <v>21</v>
      </c>
      <c r="J380" t="s">
        <v>22</v>
      </c>
      <c r="K380" t="s">
        <v>23</v>
      </c>
      <c r="L380" t="str">
        <f t="shared" si="9"/>
        <v>pardosa.pullata</v>
      </c>
      <c r="N380" s="45">
        <v>1</v>
      </c>
    </row>
    <row r="381" spans="1:18" x14ac:dyDescent="0.25">
      <c r="A381">
        <v>1333</v>
      </c>
      <c r="B381" s="29">
        <v>45084</v>
      </c>
      <c r="C381" s="29">
        <v>45712</v>
      </c>
      <c r="D381" t="s">
        <v>543</v>
      </c>
      <c r="E381" t="s">
        <v>115</v>
      </c>
      <c r="F381" t="s">
        <v>540</v>
      </c>
      <c r="G381">
        <v>5</v>
      </c>
      <c r="H381">
        <v>2</v>
      </c>
      <c r="I381" t="s">
        <v>25</v>
      </c>
      <c r="J381" t="s">
        <v>43</v>
      </c>
      <c r="K381" t="s">
        <v>44</v>
      </c>
      <c r="L381" t="str">
        <f t="shared" si="9"/>
        <v>dicymbium.nigrum</v>
      </c>
      <c r="P381" s="47">
        <v>3</v>
      </c>
    </row>
    <row r="382" spans="1:18" x14ac:dyDescent="0.25">
      <c r="A382">
        <v>1333</v>
      </c>
      <c r="B382" s="29">
        <v>45084</v>
      </c>
      <c r="C382" s="29">
        <v>45712</v>
      </c>
      <c r="D382" t="s">
        <v>543</v>
      </c>
      <c r="E382" t="s">
        <v>115</v>
      </c>
      <c r="F382" t="s">
        <v>540</v>
      </c>
      <c r="G382">
        <v>5</v>
      </c>
      <c r="H382">
        <v>2</v>
      </c>
      <c r="I382" t="s">
        <v>25</v>
      </c>
      <c r="J382" t="s">
        <v>45</v>
      </c>
      <c r="K382" t="s">
        <v>46</v>
      </c>
      <c r="L382" t="str">
        <f t="shared" si="9"/>
        <v>tenuiphantes.tenuis</v>
      </c>
      <c r="P382" s="47">
        <v>1</v>
      </c>
    </row>
    <row r="383" spans="1:18" x14ac:dyDescent="0.25">
      <c r="A383">
        <v>1333</v>
      </c>
      <c r="B383" s="29">
        <v>45084</v>
      </c>
      <c r="C383" s="29">
        <v>45712</v>
      </c>
      <c r="D383" t="s">
        <v>543</v>
      </c>
      <c r="E383" t="s">
        <v>115</v>
      </c>
      <c r="F383" t="s">
        <v>540</v>
      </c>
      <c r="G383">
        <v>5</v>
      </c>
      <c r="H383">
        <v>2</v>
      </c>
      <c r="I383" t="s">
        <v>25</v>
      </c>
      <c r="J383" t="s">
        <v>43</v>
      </c>
      <c r="K383" t="s">
        <v>96</v>
      </c>
      <c r="L383" t="str">
        <f t="shared" si="9"/>
        <v>dicymbium.tibiale</v>
      </c>
      <c r="P383" s="47">
        <v>1</v>
      </c>
    </row>
    <row r="384" spans="1:18" x14ac:dyDescent="0.25">
      <c r="A384">
        <v>1333</v>
      </c>
      <c r="B384" s="29">
        <v>45084</v>
      </c>
      <c r="C384" s="29">
        <v>45712</v>
      </c>
      <c r="D384" t="s">
        <v>543</v>
      </c>
      <c r="E384" t="s">
        <v>115</v>
      </c>
      <c r="F384" t="s">
        <v>540</v>
      </c>
      <c r="G384">
        <v>5</v>
      </c>
      <c r="H384">
        <v>2</v>
      </c>
      <c r="I384" t="s">
        <v>25</v>
      </c>
      <c r="J384" t="s">
        <v>31</v>
      </c>
      <c r="K384" t="s">
        <v>32</v>
      </c>
      <c r="L384" t="str">
        <f t="shared" si="9"/>
        <v>savignia.frontata</v>
      </c>
      <c r="N384" s="45">
        <v>1</v>
      </c>
    </row>
    <row r="385" spans="1:17" x14ac:dyDescent="0.25">
      <c r="A385">
        <v>1333</v>
      </c>
      <c r="B385" s="29">
        <v>45084</v>
      </c>
      <c r="C385" s="29">
        <v>45712</v>
      </c>
      <c r="D385" t="s">
        <v>543</v>
      </c>
      <c r="E385" t="s">
        <v>115</v>
      </c>
      <c r="F385" t="s">
        <v>540</v>
      </c>
      <c r="G385">
        <v>5</v>
      </c>
      <c r="H385">
        <v>2</v>
      </c>
      <c r="I385" t="s">
        <v>25</v>
      </c>
      <c r="J385" t="s">
        <v>127</v>
      </c>
      <c r="K385" t="s">
        <v>128</v>
      </c>
      <c r="L385" t="str">
        <f t="shared" si="9"/>
        <v>diplocephalus.permixtus</v>
      </c>
      <c r="N385" s="45">
        <v>1</v>
      </c>
      <c r="O385">
        <v>1</v>
      </c>
      <c r="P385" s="47">
        <v>1</v>
      </c>
    </row>
    <row r="386" spans="1:17" x14ac:dyDescent="0.25">
      <c r="A386">
        <v>1333</v>
      </c>
      <c r="B386" s="29">
        <v>45084</v>
      </c>
      <c r="C386" s="29">
        <v>45712</v>
      </c>
      <c r="D386" t="s">
        <v>543</v>
      </c>
      <c r="E386" t="s">
        <v>115</v>
      </c>
      <c r="F386" t="s">
        <v>540</v>
      </c>
      <c r="G386">
        <v>5</v>
      </c>
      <c r="H386">
        <v>2</v>
      </c>
      <c r="I386" t="s">
        <v>25</v>
      </c>
      <c r="J386" t="s">
        <v>127</v>
      </c>
      <c r="K386" t="s">
        <v>537</v>
      </c>
      <c r="L386" t="str">
        <f t="shared" si="9"/>
        <v>diplocephalus.latifrons</v>
      </c>
      <c r="N386" s="45">
        <v>1</v>
      </c>
      <c r="O386">
        <v>1</v>
      </c>
      <c r="P386" s="47">
        <v>1</v>
      </c>
      <c r="Q386">
        <v>1</v>
      </c>
    </row>
    <row r="387" spans="1:17" x14ac:dyDescent="0.25">
      <c r="A387">
        <v>1333</v>
      </c>
      <c r="B387" s="29">
        <v>45084</v>
      </c>
      <c r="C387" s="29">
        <v>45712</v>
      </c>
      <c r="D387" t="s">
        <v>543</v>
      </c>
      <c r="E387" t="s">
        <v>115</v>
      </c>
      <c r="F387" t="s">
        <v>540</v>
      </c>
      <c r="G387">
        <v>5</v>
      </c>
      <c r="H387">
        <v>2</v>
      </c>
      <c r="I387" t="s">
        <v>25</v>
      </c>
      <c r="J387" t="s">
        <v>93</v>
      </c>
      <c r="K387" t="s">
        <v>94</v>
      </c>
      <c r="L387" t="str">
        <f t="shared" si="9"/>
        <v>lophomma.punctatum</v>
      </c>
      <c r="P387" s="47">
        <v>1</v>
      </c>
    </row>
    <row r="388" spans="1:17" x14ac:dyDescent="0.25">
      <c r="A388">
        <v>1333</v>
      </c>
      <c r="B388" s="29">
        <v>45084</v>
      </c>
      <c r="C388" s="29">
        <v>45712</v>
      </c>
      <c r="D388" t="s">
        <v>543</v>
      </c>
      <c r="E388" t="s">
        <v>115</v>
      </c>
      <c r="F388" t="s">
        <v>540</v>
      </c>
      <c r="G388">
        <v>5</v>
      </c>
      <c r="H388">
        <v>2</v>
      </c>
      <c r="I388" t="s">
        <v>25</v>
      </c>
      <c r="J388" t="s">
        <v>26</v>
      </c>
      <c r="K388" t="s">
        <v>37</v>
      </c>
      <c r="L388" t="str">
        <f t="shared" si="9"/>
        <v>oedothorax.retusus</v>
      </c>
      <c r="P388" s="47">
        <v>1</v>
      </c>
    </row>
    <row r="389" spans="1:17" x14ac:dyDescent="0.25">
      <c r="A389">
        <v>1333</v>
      </c>
      <c r="B389" s="29">
        <v>45084</v>
      </c>
      <c r="C389" s="29">
        <v>45712</v>
      </c>
      <c r="D389" t="s">
        <v>543</v>
      </c>
      <c r="E389" t="s">
        <v>115</v>
      </c>
      <c r="F389" t="s">
        <v>540</v>
      </c>
      <c r="G389">
        <v>5</v>
      </c>
      <c r="H389">
        <v>2</v>
      </c>
      <c r="I389" t="s">
        <v>25</v>
      </c>
      <c r="J389" t="s">
        <v>45</v>
      </c>
      <c r="K389" t="s">
        <v>46</v>
      </c>
      <c r="L389" t="str">
        <f t="shared" si="9"/>
        <v>tenuiphantes.tenuis</v>
      </c>
      <c r="N389" s="45">
        <v>1</v>
      </c>
    </row>
    <row r="390" spans="1:17" x14ac:dyDescent="0.25">
      <c r="A390">
        <v>1333</v>
      </c>
      <c r="B390" s="29">
        <v>45084</v>
      </c>
      <c r="C390" s="29">
        <v>45712</v>
      </c>
      <c r="D390" t="s">
        <v>543</v>
      </c>
      <c r="E390" t="s">
        <v>115</v>
      </c>
      <c r="F390" t="s">
        <v>540</v>
      </c>
      <c r="G390">
        <v>5</v>
      </c>
      <c r="H390">
        <v>2</v>
      </c>
      <c r="I390" t="s">
        <v>25</v>
      </c>
      <c r="J390" t="s">
        <v>58</v>
      </c>
      <c r="K390" t="s">
        <v>73</v>
      </c>
      <c r="L390" t="str">
        <f t="shared" si="9"/>
        <v>palliduphantes.ericaeus</v>
      </c>
      <c r="N390" s="45">
        <v>3</v>
      </c>
    </row>
    <row r="391" spans="1:17" x14ac:dyDescent="0.25">
      <c r="A391">
        <v>1333</v>
      </c>
      <c r="B391" s="29">
        <v>45084</v>
      </c>
      <c r="C391" s="29">
        <v>45712</v>
      </c>
      <c r="D391" t="s">
        <v>543</v>
      </c>
      <c r="E391" t="s">
        <v>115</v>
      </c>
      <c r="F391" t="s">
        <v>540</v>
      </c>
      <c r="G391">
        <v>5</v>
      </c>
      <c r="H391">
        <v>2</v>
      </c>
      <c r="I391" t="s">
        <v>25</v>
      </c>
      <c r="J391" t="s">
        <v>97</v>
      </c>
      <c r="K391" t="s">
        <v>98</v>
      </c>
      <c r="L391" t="str">
        <f t="shared" si="9"/>
        <v>micrargus.herbigradus</v>
      </c>
      <c r="P391" s="47">
        <v>1</v>
      </c>
    </row>
    <row r="392" spans="1:17" x14ac:dyDescent="0.25">
      <c r="A392">
        <v>1333</v>
      </c>
      <c r="B392" s="29">
        <v>45084</v>
      </c>
      <c r="C392" s="29">
        <v>45712</v>
      </c>
      <c r="D392" t="s">
        <v>543</v>
      </c>
      <c r="E392" t="s">
        <v>115</v>
      </c>
      <c r="F392" t="s">
        <v>540</v>
      </c>
      <c r="G392">
        <v>5</v>
      </c>
      <c r="H392">
        <v>2</v>
      </c>
      <c r="I392" t="s">
        <v>25</v>
      </c>
      <c r="J392" t="s">
        <v>35</v>
      </c>
      <c r="K392" t="s">
        <v>36</v>
      </c>
      <c r="L392" t="str">
        <f t="shared" si="9"/>
        <v>gongylidiellum.vivum</v>
      </c>
      <c r="N392" s="45">
        <v>1</v>
      </c>
    </row>
    <row r="393" spans="1:17" x14ac:dyDescent="0.25">
      <c r="L393" t="str">
        <f t="shared" si="9"/>
        <v>.</v>
      </c>
    </row>
    <row r="394" spans="1:17" x14ac:dyDescent="0.25">
      <c r="L394" t="str">
        <f t="shared" si="9"/>
        <v>.</v>
      </c>
    </row>
    <row r="395" spans="1:17" x14ac:dyDescent="0.25">
      <c r="L395" t="str">
        <f t="shared" si="9"/>
        <v>.</v>
      </c>
    </row>
    <row r="396" spans="1:17" x14ac:dyDescent="0.25">
      <c r="L396" t="str">
        <f t="shared" si="9"/>
        <v>.</v>
      </c>
    </row>
    <row r="397" spans="1:17" x14ac:dyDescent="0.25">
      <c r="L397" t="str">
        <f t="shared" si="9"/>
        <v>.</v>
      </c>
    </row>
    <row r="398" spans="1:17" x14ac:dyDescent="0.25">
      <c r="L398" t="str">
        <f t="shared" si="9"/>
        <v>.</v>
      </c>
    </row>
    <row r="399" spans="1:17" x14ac:dyDescent="0.25">
      <c r="L399" t="str">
        <f t="shared" si="9"/>
        <v>.</v>
      </c>
    </row>
    <row r="400" spans="1:17" x14ac:dyDescent="0.25">
      <c r="L400" t="str">
        <f t="shared" si="9"/>
        <v>.</v>
      </c>
    </row>
    <row r="401" spans="12:12" x14ac:dyDescent="0.25">
      <c r="L401" t="str">
        <f t="shared" si="9"/>
        <v>.</v>
      </c>
    </row>
    <row r="402" spans="12:12" x14ac:dyDescent="0.25">
      <c r="L402" t="str">
        <f t="shared" si="9"/>
        <v>.</v>
      </c>
    </row>
    <row r="403" spans="12:12" x14ac:dyDescent="0.25">
      <c r="L403" t="str">
        <f t="shared" si="9"/>
        <v>.</v>
      </c>
    </row>
    <row r="404" spans="12:12" x14ac:dyDescent="0.25">
      <c r="L404" t="str">
        <f t="shared" si="9"/>
        <v>.</v>
      </c>
    </row>
    <row r="405" spans="12:12" x14ac:dyDescent="0.25">
      <c r="L405" t="str">
        <f t="shared" si="9"/>
        <v>.</v>
      </c>
    </row>
    <row r="406" spans="12:12" x14ac:dyDescent="0.25">
      <c r="L406" t="str">
        <f t="shared" si="9"/>
        <v>.</v>
      </c>
    </row>
    <row r="407" spans="12:12" x14ac:dyDescent="0.25">
      <c r="L407" t="str">
        <f t="shared" si="9"/>
        <v>.</v>
      </c>
    </row>
    <row r="408" spans="12:12" x14ac:dyDescent="0.25">
      <c r="L408" t="str">
        <f t="shared" si="9"/>
        <v>.</v>
      </c>
    </row>
    <row r="409" spans="12:12" x14ac:dyDescent="0.25">
      <c r="L409" t="str">
        <f t="shared" si="9"/>
        <v>.</v>
      </c>
    </row>
    <row r="410" spans="12:12" x14ac:dyDescent="0.25">
      <c r="L410" t="str">
        <f t="shared" si="9"/>
        <v>.</v>
      </c>
    </row>
    <row r="411" spans="12:12" x14ac:dyDescent="0.25">
      <c r="L411" t="str">
        <f t="shared" si="9"/>
        <v>.</v>
      </c>
    </row>
    <row r="412" spans="12:12" x14ac:dyDescent="0.25">
      <c r="L412" t="str">
        <f t="shared" si="9"/>
        <v>.</v>
      </c>
    </row>
    <row r="413" spans="12:12" x14ac:dyDescent="0.25">
      <c r="L413" t="str">
        <f t="shared" si="9"/>
        <v>.</v>
      </c>
    </row>
    <row r="414" spans="12:12" x14ac:dyDescent="0.25">
      <c r="L414" t="str">
        <f t="shared" si="9"/>
        <v>.</v>
      </c>
    </row>
    <row r="415" spans="12:12" x14ac:dyDescent="0.25">
      <c r="L415" t="str">
        <f t="shared" si="9"/>
        <v>.</v>
      </c>
    </row>
    <row r="416" spans="12:12" x14ac:dyDescent="0.25">
      <c r="L416" t="str">
        <f t="shared" si="9"/>
        <v>.</v>
      </c>
    </row>
    <row r="417" spans="12:12" x14ac:dyDescent="0.25">
      <c r="L417" t="str">
        <f t="shared" si="9"/>
        <v>.</v>
      </c>
    </row>
    <row r="418" spans="12:12" x14ac:dyDescent="0.25">
      <c r="L418" t="str">
        <f t="shared" si="9"/>
        <v>.</v>
      </c>
    </row>
    <row r="419" spans="12:12" x14ac:dyDescent="0.25">
      <c r="L419" t="str">
        <f t="shared" si="9"/>
        <v>.</v>
      </c>
    </row>
    <row r="420" spans="12:12" x14ac:dyDescent="0.25">
      <c r="L420" t="str">
        <f t="shared" si="9"/>
        <v>.</v>
      </c>
    </row>
    <row r="421" spans="12:12" x14ac:dyDescent="0.25">
      <c r="L421" t="str">
        <f t="shared" si="9"/>
        <v>.</v>
      </c>
    </row>
    <row r="422" spans="12:12" x14ac:dyDescent="0.25">
      <c r="L422" t="str">
        <f t="shared" si="9"/>
        <v>.</v>
      </c>
    </row>
    <row r="423" spans="12:12" x14ac:dyDescent="0.25">
      <c r="L423" t="str">
        <f t="shared" si="9"/>
        <v>.</v>
      </c>
    </row>
    <row r="424" spans="12:12" x14ac:dyDescent="0.25">
      <c r="L424" t="str">
        <f t="shared" si="9"/>
        <v>.</v>
      </c>
    </row>
    <row r="425" spans="12:12" x14ac:dyDescent="0.25">
      <c r="L425" t="str">
        <f t="shared" ref="L425:L469" si="10">LOWER(J425&amp;"."&amp;K425)</f>
        <v>.</v>
      </c>
    </row>
    <row r="426" spans="12:12" x14ac:dyDescent="0.25">
      <c r="L426" t="str">
        <f t="shared" si="10"/>
        <v>.</v>
      </c>
    </row>
    <row r="427" spans="12:12" x14ac:dyDescent="0.25">
      <c r="L427" t="str">
        <f t="shared" si="10"/>
        <v>.</v>
      </c>
    </row>
    <row r="428" spans="12:12" x14ac:dyDescent="0.25">
      <c r="L428" t="str">
        <f t="shared" si="10"/>
        <v>.</v>
      </c>
    </row>
    <row r="429" spans="12:12" x14ac:dyDescent="0.25">
      <c r="L429" t="str">
        <f t="shared" si="10"/>
        <v>.</v>
      </c>
    </row>
    <row r="430" spans="12:12" x14ac:dyDescent="0.25">
      <c r="L430" t="str">
        <f t="shared" si="10"/>
        <v>.</v>
      </c>
    </row>
    <row r="431" spans="12:12" x14ac:dyDescent="0.25">
      <c r="L431" t="str">
        <f t="shared" si="10"/>
        <v>.</v>
      </c>
    </row>
    <row r="432" spans="12:12" x14ac:dyDescent="0.25">
      <c r="L432" t="str">
        <f t="shared" si="10"/>
        <v>.</v>
      </c>
    </row>
    <row r="433" spans="12:12" x14ac:dyDescent="0.25">
      <c r="L433" t="str">
        <f t="shared" si="10"/>
        <v>.</v>
      </c>
    </row>
    <row r="434" spans="12:12" x14ac:dyDescent="0.25">
      <c r="L434" t="str">
        <f t="shared" si="10"/>
        <v>.</v>
      </c>
    </row>
    <row r="435" spans="12:12" x14ac:dyDescent="0.25">
      <c r="L435" t="str">
        <f t="shared" si="10"/>
        <v>.</v>
      </c>
    </row>
    <row r="436" spans="12:12" x14ac:dyDescent="0.25">
      <c r="L436" t="str">
        <f t="shared" si="10"/>
        <v>.</v>
      </c>
    </row>
    <row r="437" spans="12:12" x14ac:dyDescent="0.25">
      <c r="L437" t="str">
        <f t="shared" si="10"/>
        <v>.</v>
      </c>
    </row>
    <row r="438" spans="12:12" x14ac:dyDescent="0.25">
      <c r="L438" t="str">
        <f t="shared" si="10"/>
        <v>.</v>
      </c>
    </row>
    <row r="439" spans="12:12" x14ac:dyDescent="0.25">
      <c r="L439" t="str">
        <f t="shared" si="10"/>
        <v>.</v>
      </c>
    </row>
    <row r="440" spans="12:12" x14ac:dyDescent="0.25">
      <c r="L440" t="str">
        <f t="shared" si="10"/>
        <v>.</v>
      </c>
    </row>
    <row r="441" spans="12:12" x14ac:dyDescent="0.25">
      <c r="L441" t="str">
        <f t="shared" si="10"/>
        <v>.</v>
      </c>
    </row>
    <row r="442" spans="12:12" x14ac:dyDescent="0.25">
      <c r="L442" t="str">
        <f t="shared" si="10"/>
        <v>.</v>
      </c>
    </row>
    <row r="443" spans="12:12" x14ac:dyDescent="0.25">
      <c r="L443" t="str">
        <f t="shared" si="10"/>
        <v>.</v>
      </c>
    </row>
    <row r="444" spans="12:12" x14ac:dyDescent="0.25">
      <c r="L444" t="str">
        <f t="shared" si="10"/>
        <v>.</v>
      </c>
    </row>
    <row r="445" spans="12:12" x14ac:dyDescent="0.25">
      <c r="L445" t="str">
        <f t="shared" si="10"/>
        <v>.</v>
      </c>
    </row>
    <row r="446" spans="12:12" x14ac:dyDescent="0.25">
      <c r="L446" t="str">
        <f t="shared" si="10"/>
        <v>.</v>
      </c>
    </row>
    <row r="447" spans="12:12" x14ac:dyDescent="0.25">
      <c r="L447" t="str">
        <f t="shared" si="10"/>
        <v>.</v>
      </c>
    </row>
    <row r="448" spans="12:12" x14ac:dyDescent="0.25">
      <c r="L448" t="str">
        <f t="shared" si="10"/>
        <v>.</v>
      </c>
    </row>
    <row r="449" spans="12:12" x14ac:dyDescent="0.25">
      <c r="L449" t="str">
        <f t="shared" si="10"/>
        <v>.</v>
      </c>
    </row>
    <row r="450" spans="12:12" x14ac:dyDescent="0.25">
      <c r="L450" t="str">
        <f t="shared" si="10"/>
        <v>.</v>
      </c>
    </row>
    <row r="451" spans="12:12" x14ac:dyDescent="0.25">
      <c r="L451" t="str">
        <f t="shared" si="10"/>
        <v>.</v>
      </c>
    </row>
    <row r="452" spans="12:12" x14ac:dyDescent="0.25">
      <c r="L452" t="str">
        <f t="shared" si="10"/>
        <v>.</v>
      </c>
    </row>
    <row r="453" spans="12:12" x14ac:dyDescent="0.25">
      <c r="L453" t="str">
        <f t="shared" si="10"/>
        <v>.</v>
      </c>
    </row>
    <row r="454" spans="12:12" x14ac:dyDescent="0.25">
      <c r="L454" t="str">
        <f t="shared" si="10"/>
        <v>.</v>
      </c>
    </row>
    <row r="455" spans="12:12" x14ac:dyDescent="0.25">
      <c r="L455" t="str">
        <f t="shared" si="10"/>
        <v>.</v>
      </c>
    </row>
    <row r="456" spans="12:12" x14ac:dyDescent="0.25">
      <c r="L456" t="str">
        <f t="shared" si="10"/>
        <v>.</v>
      </c>
    </row>
    <row r="457" spans="12:12" x14ac:dyDescent="0.25">
      <c r="L457" t="str">
        <f t="shared" si="10"/>
        <v>.</v>
      </c>
    </row>
    <row r="458" spans="12:12" x14ac:dyDescent="0.25">
      <c r="L458" t="str">
        <f t="shared" si="10"/>
        <v>.</v>
      </c>
    </row>
    <row r="459" spans="12:12" x14ac:dyDescent="0.25">
      <c r="L459" t="str">
        <f t="shared" si="10"/>
        <v>.</v>
      </c>
    </row>
    <row r="460" spans="12:12" x14ac:dyDescent="0.25">
      <c r="L460" t="str">
        <f t="shared" si="10"/>
        <v>.</v>
      </c>
    </row>
    <row r="461" spans="12:12" x14ac:dyDescent="0.25">
      <c r="L461" t="str">
        <f t="shared" si="10"/>
        <v>.</v>
      </c>
    </row>
    <row r="462" spans="12:12" x14ac:dyDescent="0.25">
      <c r="L462" t="str">
        <f t="shared" si="10"/>
        <v>.</v>
      </c>
    </row>
    <row r="463" spans="12:12" x14ac:dyDescent="0.25">
      <c r="L463" t="str">
        <f t="shared" si="10"/>
        <v>.</v>
      </c>
    </row>
    <row r="464" spans="12:12" x14ac:dyDescent="0.25">
      <c r="L464" t="str">
        <f t="shared" si="10"/>
        <v>.</v>
      </c>
    </row>
    <row r="465" spans="12:12" x14ac:dyDescent="0.25">
      <c r="L465" t="str">
        <f t="shared" si="10"/>
        <v>.</v>
      </c>
    </row>
    <row r="466" spans="12:12" x14ac:dyDescent="0.25">
      <c r="L466" t="str">
        <f t="shared" si="10"/>
        <v>.</v>
      </c>
    </row>
    <row r="467" spans="12:12" x14ac:dyDescent="0.25">
      <c r="L467" t="str">
        <f t="shared" si="10"/>
        <v>.</v>
      </c>
    </row>
    <row r="468" spans="12:12" x14ac:dyDescent="0.25">
      <c r="L468" t="str">
        <f t="shared" si="10"/>
        <v>.</v>
      </c>
    </row>
    <row r="469" spans="12:12" x14ac:dyDescent="0.25">
      <c r="L469" t="str">
        <f t="shared" si="10"/>
        <v>.</v>
      </c>
    </row>
    <row r="470" spans="12:12" x14ac:dyDescent="0.25"/>
    <row r="471" spans="12:12" x14ac:dyDescent="0.25"/>
    <row r="472" spans="12:12" x14ac:dyDescent="0.25"/>
    <row r="473" spans="12:12" x14ac:dyDescent="0.25"/>
    <row r="474" spans="12:12" x14ac:dyDescent="0.25"/>
    <row r="475" spans="12:12" x14ac:dyDescent="0.25"/>
    <row r="476" spans="12:12" x14ac:dyDescent="0.25"/>
    <row r="477" spans="12:12" x14ac:dyDescent="0.25"/>
    <row r="478" spans="12:12" x14ac:dyDescent="0.25"/>
    <row r="479" spans="12:12" x14ac:dyDescent="0.25"/>
    <row r="480" spans="12:12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spans="13:13" x14ac:dyDescent="0.25"/>
    <row r="706" spans="13:13" x14ac:dyDescent="0.25"/>
    <row r="707" spans="13:13" x14ac:dyDescent="0.25"/>
    <row r="708" spans="13:13" x14ac:dyDescent="0.25"/>
    <row r="709" spans="13:13" x14ac:dyDescent="0.25"/>
    <row r="710" spans="13:13" x14ac:dyDescent="0.25"/>
    <row r="711" spans="13:13" x14ac:dyDescent="0.25"/>
    <row r="712" spans="13:13" x14ac:dyDescent="0.25"/>
    <row r="713" spans="13:13" x14ac:dyDescent="0.25"/>
    <row r="714" spans="13:13" x14ac:dyDescent="0.25"/>
    <row r="715" spans="13:13" x14ac:dyDescent="0.25"/>
    <row r="716" spans="13:13" x14ac:dyDescent="0.25"/>
    <row r="717" spans="13:13" x14ac:dyDescent="0.25"/>
    <row r="718" spans="13:13" x14ac:dyDescent="0.25"/>
    <row r="719" spans="13:13" x14ac:dyDescent="0.25"/>
    <row r="720" spans="13:13" x14ac:dyDescent="0.25">
      <c r="M720" s="34"/>
    </row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spans="20:20" x14ac:dyDescent="0.25"/>
    <row r="1122" spans="20:20" x14ac:dyDescent="0.25"/>
    <row r="1123" spans="20:20" x14ac:dyDescent="0.25"/>
    <row r="1124" spans="20:20" x14ac:dyDescent="0.25"/>
    <row r="1125" spans="20:20" x14ac:dyDescent="0.25"/>
    <row r="1126" spans="20:20" x14ac:dyDescent="0.25"/>
    <row r="1127" spans="20:20" x14ac:dyDescent="0.25"/>
    <row r="1128" spans="20:20" ht="15" customHeight="1" x14ac:dyDescent="0.25">
      <c r="T1128" s="31"/>
    </row>
    <row r="1129" spans="20:20" ht="15" customHeight="1" x14ac:dyDescent="0.25">
      <c r="T1129" s="31"/>
    </row>
    <row r="1130" spans="20:20" ht="15" customHeight="1" x14ac:dyDescent="0.25">
      <c r="T1130" s="31"/>
    </row>
    <row r="1131" spans="20:20" ht="15" customHeight="1" x14ac:dyDescent="0.25">
      <c r="T1131" s="31"/>
    </row>
    <row r="1132" spans="20:20" ht="15" customHeight="1" x14ac:dyDescent="0.25">
      <c r="T1132" s="31"/>
    </row>
    <row r="1133" spans="20:20" ht="15" customHeight="1" x14ac:dyDescent="0.25">
      <c r="T1133" s="31"/>
    </row>
    <row r="1134" spans="20:20" ht="15" customHeight="1" x14ac:dyDescent="0.25">
      <c r="T1134" s="31"/>
    </row>
    <row r="1135" spans="20:20" ht="15" customHeight="1" x14ac:dyDescent="0.25">
      <c r="T1135" s="31"/>
    </row>
    <row r="1136" spans="20:20" ht="15" customHeight="1" x14ac:dyDescent="0.25">
      <c r="T1136" s="31"/>
    </row>
    <row r="1137" spans="20:20" ht="15" customHeight="1" x14ac:dyDescent="0.25">
      <c r="T1137" s="31"/>
    </row>
    <row r="1138" spans="20:20" ht="15" customHeight="1" x14ac:dyDescent="0.25">
      <c r="T1138" s="31"/>
    </row>
    <row r="1139" spans="20:20" ht="15" customHeight="1" x14ac:dyDescent="0.25">
      <c r="T1139" s="31"/>
    </row>
    <row r="1140" spans="20:20" ht="15" customHeight="1" x14ac:dyDescent="0.25">
      <c r="T1140" s="31"/>
    </row>
    <row r="1141" spans="20:20" ht="15" customHeight="1" x14ac:dyDescent="0.25">
      <c r="T1141" s="31"/>
    </row>
    <row r="1142" spans="20:20" ht="15" customHeight="1" x14ac:dyDescent="0.25">
      <c r="T1142" s="31"/>
    </row>
    <row r="1145" spans="20:20" ht="15" customHeight="1" x14ac:dyDescent="0.25">
      <c r="T1145" s="31"/>
    </row>
    <row r="1146" spans="20:20" ht="15" customHeight="1" x14ac:dyDescent="0.25">
      <c r="T1146" s="31"/>
    </row>
    <row r="1147" spans="20:20" ht="15" customHeight="1" x14ac:dyDescent="0.25">
      <c r="T1147" s="31"/>
    </row>
    <row r="1148" spans="20:20" ht="15" customHeight="1" x14ac:dyDescent="0.25">
      <c r="T1148" s="31"/>
    </row>
    <row r="1149" spans="20:20" ht="15" customHeight="1" x14ac:dyDescent="0.25">
      <c r="T1149" s="31"/>
    </row>
    <row r="1150" spans="20:20" ht="15" customHeight="1" x14ac:dyDescent="0.25">
      <c r="T1150" s="31"/>
    </row>
    <row r="1151" spans="20:20" ht="15" customHeight="1" x14ac:dyDescent="0.25">
      <c r="T1151" s="31"/>
    </row>
    <row r="1152" spans="20:20" ht="15" customHeight="1" x14ac:dyDescent="0.25">
      <c r="T1152" s="31"/>
    </row>
    <row r="1153" spans="20:20" ht="15" customHeight="1" x14ac:dyDescent="0.25">
      <c r="T1153" s="31"/>
    </row>
    <row r="1154" spans="20:20" ht="15" customHeight="1" x14ac:dyDescent="0.25">
      <c r="T1154" s="31"/>
    </row>
    <row r="1155" spans="20:20" ht="15" customHeight="1" x14ac:dyDescent="0.25">
      <c r="T1155" s="31"/>
    </row>
    <row r="1156" spans="20:20" ht="15" customHeight="1" x14ac:dyDescent="0.25">
      <c r="T1156" s="31"/>
    </row>
    <row r="1157" spans="20:20" ht="15" customHeight="1" x14ac:dyDescent="0.25">
      <c r="T1157" s="31"/>
    </row>
    <row r="1158" spans="20:20" ht="15" customHeight="1" x14ac:dyDescent="0.25">
      <c r="T1158" s="31"/>
    </row>
    <row r="1159" spans="20:20" ht="15" customHeight="1" x14ac:dyDescent="0.25">
      <c r="T1159" s="31"/>
    </row>
    <row r="1160" spans="20:20" ht="15" customHeight="1" x14ac:dyDescent="0.25">
      <c r="T1160" s="31"/>
    </row>
    <row r="1163" spans="20:20" ht="15" customHeight="1" x14ac:dyDescent="0.25">
      <c r="T1163" s="31"/>
    </row>
    <row r="1164" spans="20:20" ht="15" customHeight="1" x14ac:dyDescent="0.25">
      <c r="T1164" s="31"/>
    </row>
    <row r="1165" spans="20:20" ht="15" customHeight="1" x14ac:dyDescent="0.25">
      <c r="T1165" s="31"/>
    </row>
    <row r="1166" spans="20:20" ht="15" customHeight="1" x14ac:dyDescent="0.25">
      <c r="T1166" s="31"/>
    </row>
    <row r="1167" spans="20:20" ht="15" customHeight="1" x14ac:dyDescent="0.25">
      <c r="T1167" s="31"/>
    </row>
    <row r="1168" spans="20:20" ht="15" customHeight="1" x14ac:dyDescent="0.25">
      <c r="T1168" s="31"/>
    </row>
    <row r="1169" spans="20:20" ht="15" customHeight="1" x14ac:dyDescent="0.25">
      <c r="T1169" s="31"/>
    </row>
    <row r="1170" spans="20:20" ht="15" customHeight="1" x14ac:dyDescent="0.25">
      <c r="T1170" s="31"/>
    </row>
    <row r="1171" spans="20:20" ht="15" customHeight="1" x14ac:dyDescent="0.25">
      <c r="T1171" s="31"/>
    </row>
    <row r="1174" spans="20:20" ht="15" customHeight="1" x14ac:dyDescent="0.25">
      <c r="T1174" s="31"/>
    </row>
    <row r="1175" spans="20:20" ht="15" customHeight="1" x14ac:dyDescent="0.25">
      <c r="T1175" s="31"/>
    </row>
    <row r="1176" spans="20:20" ht="15" customHeight="1" x14ac:dyDescent="0.25">
      <c r="T1176" s="31"/>
    </row>
    <row r="1177" spans="20:20" ht="15" customHeight="1" x14ac:dyDescent="0.25">
      <c r="T1177" s="31"/>
    </row>
    <row r="1178" spans="20:20" ht="15" customHeight="1" x14ac:dyDescent="0.25">
      <c r="T1178" s="31"/>
    </row>
    <row r="1179" spans="20:20" ht="15" customHeight="1" x14ac:dyDescent="0.25">
      <c r="T1179" s="31"/>
    </row>
    <row r="1180" spans="20:20" ht="15" customHeight="1" x14ac:dyDescent="0.25">
      <c r="T1180" s="31"/>
    </row>
    <row r="1181" spans="20:20" ht="15" customHeight="1" x14ac:dyDescent="0.25">
      <c r="T1181" s="31"/>
    </row>
    <row r="1182" spans="20:20" ht="15" customHeight="1" x14ac:dyDescent="0.25">
      <c r="T1182" s="31"/>
    </row>
    <row r="1183" spans="20:20" ht="15" customHeight="1" x14ac:dyDescent="0.25">
      <c r="T1183" s="31"/>
    </row>
    <row r="1184" spans="20:20" ht="15" customHeight="1" x14ac:dyDescent="0.25">
      <c r="T1184" s="31"/>
    </row>
    <row r="1187" spans="20:20" ht="15" customHeight="1" x14ac:dyDescent="0.25">
      <c r="T1187" s="31"/>
    </row>
    <row r="1188" spans="20:20" ht="15" customHeight="1" x14ac:dyDescent="0.25">
      <c r="T1188" s="31"/>
    </row>
    <row r="1189" spans="20:20" ht="15" customHeight="1" x14ac:dyDescent="0.25">
      <c r="T1189" s="31"/>
    </row>
    <row r="1190" spans="20:20" ht="15" customHeight="1" x14ac:dyDescent="0.25">
      <c r="T1190" s="31"/>
    </row>
    <row r="1191" spans="20:20" ht="15" customHeight="1" x14ac:dyDescent="0.25">
      <c r="T1191" s="31"/>
    </row>
    <row r="1192" spans="20:20" ht="15" customHeight="1" x14ac:dyDescent="0.25">
      <c r="T1192" s="31"/>
    </row>
    <row r="1193" spans="20:20" ht="15" customHeight="1" x14ac:dyDescent="0.25">
      <c r="T1193" s="31"/>
    </row>
    <row r="1194" spans="20:20" ht="15" customHeight="1" x14ac:dyDescent="0.25">
      <c r="T1194" s="31"/>
    </row>
    <row r="1195" spans="20:20" ht="15" customHeight="1" x14ac:dyDescent="0.25">
      <c r="T1195" s="31"/>
    </row>
    <row r="1196" spans="20:20" ht="15" customHeight="1" x14ac:dyDescent="0.25">
      <c r="T1196" s="31"/>
    </row>
    <row r="1197" spans="20:20" ht="15" customHeight="1" x14ac:dyDescent="0.25">
      <c r="T1197" s="31"/>
    </row>
    <row r="1200" spans="20:20" ht="15" customHeight="1" x14ac:dyDescent="0.25">
      <c r="T1200" s="31"/>
    </row>
    <row r="1201" spans="20:20" ht="15" customHeight="1" x14ac:dyDescent="0.25">
      <c r="T1201" s="31"/>
    </row>
    <row r="1202" spans="20:20" ht="15" customHeight="1" x14ac:dyDescent="0.25">
      <c r="T1202" s="31"/>
    </row>
    <row r="1203" spans="20:20" ht="15" customHeight="1" x14ac:dyDescent="0.25">
      <c r="T1203" s="31"/>
    </row>
    <row r="1204" spans="20:20" ht="15" customHeight="1" x14ac:dyDescent="0.25">
      <c r="T1204" s="31"/>
    </row>
    <row r="1205" spans="20:20" ht="15" customHeight="1" x14ac:dyDescent="0.25">
      <c r="T1205" s="31"/>
    </row>
    <row r="1206" spans="20:20" ht="15" customHeight="1" x14ac:dyDescent="0.25">
      <c r="T1206" s="31"/>
    </row>
    <row r="1207" spans="20:20" ht="15" customHeight="1" x14ac:dyDescent="0.25">
      <c r="T1207" s="31"/>
    </row>
    <row r="1208" spans="20:20" ht="15" customHeight="1" x14ac:dyDescent="0.25">
      <c r="T1208" s="31"/>
    </row>
    <row r="1209" spans="20:20" ht="15" customHeight="1" x14ac:dyDescent="0.25">
      <c r="T1209" s="31"/>
    </row>
    <row r="1212" spans="20:20" ht="15" customHeight="1" x14ac:dyDescent="0.25">
      <c r="T1212" s="31"/>
    </row>
    <row r="1213" spans="20:20" ht="15" customHeight="1" x14ac:dyDescent="0.25">
      <c r="T1213" s="31"/>
    </row>
    <row r="1214" spans="20:20" ht="15" customHeight="1" x14ac:dyDescent="0.25">
      <c r="T1214" s="31"/>
    </row>
    <row r="1215" spans="20:20" ht="15" customHeight="1" x14ac:dyDescent="0.25">
      <c r="T1215" s="31"/>
    </row>
    <row r="1218" spans="20:20" ht="15" customHeight="1" x14ac:dyDescent="0.25">
      <c r="T1218" s="31"/>
    </row>
    <row r="1219" spans="20:20" ht="15" customHeight="1" x14ac:dyDescent="0.25">
      <c r="T1219" s="31"/>
    </row>
    <row r="1220" spans="20:20" ht="15" customHeight="1" x14ac:dyDescent="0.25">
      <c r="T1220" s="31"/>
    </row>
    <row r="1221" spans="20:20" ht="15" customHeight="1" x14ac:dyDescent="0.25">
      <c r="T1221" s="31"/>
    </row>
    <row r="1222" spans="20:20" ht="15" customHeight="1" x14ac:dyDescent="0.25">
      <c r="T1222" s="31"/>
    </row>
    <row r="1223" spans="20:20" ht="15" customHeight="1" x14ac:dyDescent="0.25">
      <c r="T1223" s="31"/>
    </row>
    <row r="1224" spans="20:20" ht="15" customHeight="1" x14ac:dyDescent="0.25">
      <c r="T1224" s="31"/>
    </row>
    <row r="1227" spans="20:20" ht="15" customHeight="1" x14ac:dyDescent="0.25">
      <c r="T1227" s="31"/>
    </row>
    <row r="1228" spans="20:20" ht="15" customHeight="1" x14ac:dyDescent="0.25">
      <c r="T1228" s="31"/>
    </row>
    <row r="1229" spans="20:20" ht="15" customHeight="1" x14ac:dyDescent="0.25">
      <c r="T1229" s="31"/>
    </row>
    <row r="1230" spans="20:20" ht="15" customHeight="1" x14ac:dyDescent="0.25">
      <c r="T1230" s="31"/>
    </row>
    <row r="1231" spans="20:20" ht="15" customHeight="1" x14ac:dyDescent="0.25">
      <c r="T1231" s="31"/>
    </row>
    <row r="1232" spans="20:20" ht="15" customHeight="1" x14ac:dyDescent="0.25">
      <c r="T1232" s="31"/>
    </row>
    <row r="1233" spans="20:20" ht="15" customHeight="1" x14ac:dyDescent="0.25">
      <c r="T1233" s="31"/>
    </row>
    <row r="1236" spans="20:20" ht="15" customHeight="1" x14ac:dyDescent="0.25">
      <c r="T1236" s="31"/>
    </row>
    <row r="1237" spans="20:20" ht="15" customHeight="1" x14ac:dyDescent="0.25">
      <c r="T1237" s="31"/>
    </row>
    <row r="1238" spans="20:20" ht="15" customHeight="1" x14ac:dyDescent="0.25">
      <c r="T1238" s="31"/>
    </row>
    <row r="1239" spans="20:20" ht="15" customHeight="1" x14ac:dyDescent="0.25">
      <c r="T1239" s="31"/>
    </row>
    <row r="1240" spans="20:20" ht="15" customHeight="1" x14ac:dyDescent="0.25">
      <c r="T1240" s="31"/>
    </row>
    <row r="1241" spans="20:20" ht="15" customHeight="1" x14ac:dyDescent="0.25">
      <c r="T1241" s="31"/>
    </row>
    <row r="1244" spans="20:20" ht="15" customHeight="1" x14ac:dyDescent="0.25">
      <c r="T1244" s="31"/>
    </row>
    <row r="1245" spans="20:20" ht="15" customHeight="1" x14ac:dyDescent="0.25">
      <c r="T1245" s="31"/>
    </row>
    <row r="1246" spans="20:20" ht="15" customHeight="1" x14ac:dyDescent="0.25">
      <c r="T1246" s="31"/>
    </row>
    <row r="1247" spans="20:20" ht="15" customHeight="1" x14ac:dyDescent="0.25">
      <c r="T1247" s="31"/>
    </row>
    <row r="1248" spans="20:20" ht="15" customHeight="1" x14ac:dyDescent="0.25">
      <c r="T1248" s="31"/>
    </row>
    <row r="1249" spans="20:20" ht="15" customHeight="1" x14ac:dyDescent="0.25">
      <c r="T1249" s="31"/>
    </row>
    <row r="1252" spans="20:20" ht="15" customHeight="1" x14ac:dyDescent="0.25">
      <c r="T1252" s="31"/>
    </row>
    <row r="1253" spans="20:20" ht="15" customHeight="1" x14ac:dyDescent="0.25">
      <c r="T1253" s="31"/>
    </row>
    <row r="1254" spans="20:20" ht="15" customHeight="1" x14ac:dyDescent="0.25">
      <c r="T1254" s="31"/>
    </row>
    <row r="1255" spans="20:20" ht="15" customHeight="1" x14ac:dyDescent="0.25">
      <c r="T1255" s="31"/>
    </row>
    <row r="1256" spans="20:20" ht="15" customHeight="1" x14ac:dyDescent="0.25">
      <c r="T1256" s="31"/>
    </row>
    <row r="1257" spans="20:20" ht="15" customHeight="1" x14ac:dyDescent="0.25">
      <c r="T1257" s="31"/>
    </row>
    <row r="1258" spans="20:20" ht="15" customHeight="1" x14ac:dyDescent="0.25">
      <c r="T1258" s="31"/>
    </row>
    <row r="1259" spans="20:20" ht="15" customHeight="1" x14ac:dyDescent="0.25">
      <c r="T1259" s="31"/>
    </row>
    <row r="1262" spans="20:20" ht="15" customHeight="1" x14ac:dyDescent="0.25">
      <c r="T1262" s="31"/>
    </row>
    <row r="1263" spans="20:20" ht="15" customHeight="1" x14ac:dyDescent="0.25">
      <c r="T1263" s="31"/>
    </row>
    <row r="1264" spans="20:20" ht="15" customHeight="1" x14ac:dyDescent="0.25">
      <c r="T1264" s="31"/>
    </row>
    <row r="1265" spans="20:20" ht="15" customHeight="1" x14ac:dyDescent="0.25">
      <c r="T1265" s="31"/>
    </row>
    <row r="1266" spans="20:20" ht="15" customHeight="1" x14ac:dyDescent="0.25">
      <c r="T1266" s="31"/>
    </row>
    <row r="1267" spans="20:20" ht="15" customHeight="1" x14ac:dyDescent="0.25">
      <c r="T1267" s="31"/>
    </row>
    <row r="1268" spans="20:20" ht="15" customHeight="1" x14ac:dyDescent="0.25">
      <c r="T1268" s="31"/>
    </row>
    <row r="1269" spans="20:20" ht="15" customHeight="1" x14ac:dyDescent="0.25">
      <c r="T1269" s="31"/>
    </row>
    <row r="1270" spans="20:20" ht="15" customHeight="1" x14ac:dyDescent="0.25">
      <c r="T1270" s="31"/>
    </row>
    <row r="1273" spans="20:20" ht="15" customHeight="1" x14ac:dyDescent="0.25">
      <c r="T1273" s="31"/>
    </row>
    <row r="1274" spans="20:20" ht="15" customHeight="1" x14ac:dyDescent="0.25">
      <c r="T1274" s="31"/>
    </row>
    <row r="1275" spans="20:20" ht="15" customHeight="1" x14ac:dyDescent="0.25">
      <c r="T1275" s="31"/>
    </row>
    <row r="1276" spans="20:20" ht="15" customHeight="1" x14ac:dyDescent="0.25">
      <c r="T1276" s="31"/>
    </row>
    <row r="1277" spans="20:20" ht="15" customHeight="1" x14ac:dyDescent="0.25">
      <c r="T1277" s="31"/>
    </row>
    <row r="1278" spans="20:20" ht="15" customHeight="1" x14ac:dyDescent="0.25">
      <c r="T1278" s="31"/>
    </row>
    <row r="1279" spans="20:20" ht="15" customHeight="1" x14ac:dyDescent="0.25">
      <c r="T1279" s="31"/>
    </row>
    <row r="1284" spans="20:20" ht="15" customHeight="1" x14ac:dyDescent="0.25">
      <c r="T1284" s="31"/>
    </row>
    <row r="1285" spans="20:20" ht="15" customHeight="1" x14ac:dyDescent="0.25">
      <c r="T1285" s="31"/>
    </row>
    <row r="1286" spans="20:20" ht="15" customHeight="1" x14ac:dyDescent="0.25">
      <c r="T1286" s="31"/>
    </row>
    <row r="1287" spans="20:20" ht="15" customHeight="1" x14ac:dyDescent="0.25">
      <c r="T1287" s="31"/>
    </row>
    <row r="1288" spans="20:20" ht="15" customHeight="1" x14ac:dyDescent="0.25">
      <c r="T1288" s="31"/>
    </row>
    <row r="1291" spans="20:20" ht="15" customHeight="1" x14ac:dyDescent="0.25">
      <c r="T1291" s="31"/>
    </row>
    <row r="1292" spans="20:20" ht="15" customHeight="1" x14ac:dyDescent="0.25">
      <c r="T1292" s="31"/>
    </row>
    <row r="1293" spans="20:20" ht="15" customHeight="1" x14ac:dyDescent="0.25">
      <c r="T1293" s="31"/>
    </row>
    <row r="1294" spans="20:20" ht="15" customHeight="1" x14ac:dyDescent="0.25">
      <c r="T1294" s="31"/>
    </row>
    <row r="1295" spans="20:20" ht="15" customHeight="1" x14ac:dyDescent="0.25">
      <c r="T1295" s="31"/>
    </row>
    <row r="1296" spans="20:20" ht="15" customHeight="1" x14ac:dyDescent="0.25">
      <c r="T1296" s="31"/>
    </row>
    <row r="1297" spans="20:20" ht="15" customHeight="1" x14ac:dyDescent="0.25">
      <c r="T1297" s="31"/>
    </row>
    <row r="1298" spans="20:20" ht="15" customHeight="1" x14ac:dyDescent="0.25">
      <c r="T1298" s="31"/>
    </row>
    <row r="1299" spans="20:20" ht="15" customHeight="1" x14ac:dyDescent="0.25">
      <c r="T1299" s="31"/>
    </row>
    <row r="1300" spans="20:20" ht="15" customHeight="1" x14ac:dyDescent="0.25">
      <c r="T1300" s="31"/>
    </row>
    <row r="1301" spans="20:20" ht="15" customHeight="1" x14ac:dyDescent="0.25">
      <c r="T1301" s="31"/>
    </row>
    <row r="1304" spans="20:20" ht="15" customHeight="1" x14ac:dyDescent="0.25">
      <c r="T1304" s="31"/>
    </row>
    <row r="1305" spans="20:20" ht="15" customHeight="1" x14ac:dyDescent="0.25">
      <c r="T1305" s="31"/>
    </row>
    <row r="1306" spans="20:20" ht="15" customHeight="1" x14ac:dyDescent="0.25">
      <c r="T1306" s="31"/>
    </row>
    <row r="1307" spans="20:20" ht="15" customHeight="1" x14ac:dyDescent="0.25">
      <c r="T1307" s="31"/>
    </row>
    <row r="1308" spans="20:20" ht="15" customHeight="1" x14ac:dyDescent="0.25">
      <c r="T1308" s="31"/>
    </row>
    <row r="1309" spans="20:20" ht="15" customHeight="1" x14ac:dyDescent="0.25">
      <c r="T1309" s="31"/>
    </row>
    <row r="1310" spans="20:20" ht="15" customHeight="1" x14ac:dyDescent="0.25">
      <c r="T1310" s="31"/>
    </row>
    <row r="1311" spans="20:20" ht="15" customHeight="1" x14ac:dyDescent="0.25">
      <c r="T1311" s="31"/>
    </row>
    <row r="1312" spans="20:20" ht="15" customHeight="1" x14ac:dyDescent="0.25">
      <c r="T1312" s="31"/>
    </row>
    <row r="1315" spans="20:20" ht="15" customHeight="1" x14ac:dyDescent="0.25">
      <c r="T1315" s="31"/>
    </row>
    <row r="1316" spans="20:20" ht="15" customHeight="1" x14ac:dyDescent="0.25">
      <c r="T1316" s="31"/>
    </row>
    <row r="1317" spans="20:20" ht="15" customHeight="1" x14ac:dyDescent="0.25">
      <c r="T1317" s="31"/>
    </row>
    <row r="1318" spans="20:20" ht="15" customHeight="1" x14ac:dyDescent="0.25">
      <c r="T1318" s="31"/>
    </row>
    <row r="1319" spans="20:20" ht="15" customHeight="1" x14ac:dyDescent="0.25">
      <c r="T1319" s="31"/>
    </row>
    <row r="1320" spans="20:20" ht="15" customHeight="1" x14ac:dyDescent="0.25">
      <c r="T1320" s="31"/>
    </row>
    <row r="1323" spans="20:20" ht="15" customHeight="1" x14ac:dyDescent="0.25">
      <c r="T1323" s="31"/>
    </row>
    <row r="1324" spans="20:20" ht="15" customHeight="1" x14ac:dyDescent="0.25">
      <c r="T1324" s="31"/>
    </row>
    <row r="1325" spans="20:20" ht="15" customHeight="1" x14ac:dyDescent="0.25">
      <c r="T1325" s="31"/>
    </row>
    <row r="1326" spans="20:20" ht="15" customHeight="1" x14ac:dyDescent="0.25">
      <c r="T1326" s="31"/>
    </row>
    <row r="1327" spans="20:20" ht="15" customHeight="1" x14ac:dyDescent="0.25">
      <c r="T1327" s="31"/>
    </row>
    <row r="1328" spans="20:20" ht="15" customHeight="1" x14ac:dyDescent="0.25">
      <c r="T1328" s="31"/>
    </row>
    <row r="1329" spans="20:20" ht="15" customHeight="1" x14ac:dyDescent="0.25">
      <c r="T1329" s="31"/>
    </row>
    <row r="1330" spans="20:20" ht="15" customHeight="1" x14ac:dyDescent="0.25">
      <c r="T1330" s="31"/>
    </row>
    <row r="1333" spans="20:20" ht="15" customHeight="1" x14ac:dyDescent="0.25">
      <c r="T1333" s="31"/>
    </row>
    <row r="1334" spans="20:20" ht="15" customHeight="1" x14ac:dyDescent="0.25">
      <c r="T1334" s="31"/>
    </row>
    <row r="1335" spans="20:20" ht="15" customHeight="1" x14ac:dyDescent="0.25">
      <c r="T1335" s="31"/>
    </row>
    <row r="1336" spans="20:20" ht="15" customHeight="1" x14ac:dyDescent="0.25">
      <c r="T1336" s="31"/>
    </row>
    <row r="1337" spans="20:20" ht="15" customHeight="1" x14ac:dyDescent="0.25">
      <c r="T1337" s="31"/>
    </row>
    <row r="1338" spans="20:20" ht="15" customHeight="1" x14ac:dyDescent="0.25">
      <c r="T1338" s="31"/>
    </row>
    <row r="1339" spans="20:20" ht="15" customHeight="1" x14ac:dyDescent="0.25">
      <c r="T1339" s="31"/>
    </row>
    <row r="1340" spans="20:20" ht="15" customHeight="1" x14ac:dyDescent="0.25">
      <c r="T1340" s="31"/>
    </row>
    <row r="1343" spans="20:20" ht="15" customHeight="1" x14ac:dyDescent="0.25">
      <c r="T1343" s="31"/>
    </row>
    <row r="1344" spans="20:20" ht="15" customHeight="1" x14ac:dyDescent="0.25">
      <c r="T1344" s="31"/>
    </row>
    <row r="1345" spans="20:20" ht="15" customHeight="1" x14ac:dyDescent="0.25">
      <c r="T1345" s="31"/>
    </row>
    <row r="1346" spans="20:20" ht="15" customHeight="1" x14ac:dyDescent="0.25">
      <c r="T1346" s="31"/>
    </row>
    <row r="1347" spans="20:20" ht="15" customHeight="1" x14ac:dyDescent="0.25">
      <c r="T1347" s="31"/>
    </row>
    <row r="1348" spans="20:20" ht="15" customHeight="1" x14ac:dyDescent="0.25">
      <c r="T1348" s="31"/>
    </row>
    <row r="1349" spans="20:20" ht="15" customHeight="1" x14ac:dyDescent="0.25">
      <c r="T1349" s="31"/>
    </row>
    <row r="1350" spans="20:20" ht="15" customHeight="1" x14ac:dyDescent="0.25">
      <c r="T1350" s="31"/>
    </row>
    <row r="1351" spans="20:20" ht="15" customHeight="1" x14ac:dyDescent="0.25">
      <c r="T1351" s="31"/>
    </row>
    <row r="1352" spans="20:20" ht="15" customHeight="1" x14ac:dyDescent="0.25">
      <c r="T1352" s="31"/>
    </row>
    <row r="1355" spans="20:20" ht="15" customHeight="1" x14ac:dyDescent="0.25">
      <c r="T1355" s="31"/>
    </row>
    <row r="1356" spans="20:20" ht="15" customHeight="1" x14ac:dyDescent="0.25">
      <c r="T1356" s="31"/>
    </row>
    <row r="1357" spans="20:20" ht="15" customHeight="1" x14ac:dyDescent="0.25">
      <c r="T1357" s="31"/>
    </row>
    <row r="1358" spans="20:20" ht="15" customHeight="1" x14ac:dyDescent="0.25">
      <c r="T1358" s="31"/>
    </row>
    <row r="1361" spans="20:20" ht="15" customHeight="1" x14ac:dyDescent="0.25">
      <c r="T1361" s="31"/>
    </row>
    <row r="1362" spans="20:20" ht="15" customHeight="1" x14ac:dyDescent="0.25">
      <c r="T1362" s="31"/>
    </row>
    <row r="1363" spans="20:20" ht="15" customHeight="1" x14ac:dyDescent="0.25">
      <c r="T1363" s="31"/>
    </row>
    <row r="1364" spans="20:20" ht="15" customHeight="1" x14ac:dyDescent="0.25">
      <c r="T1364" s="31"/>
    </row>
    <row r="1365" spans="20:20" ht="15" customHeight="1" x14ac:dyDescent="0.25">
      <c r="T1365" s="31"/>
    </row>
    <row r="1366" spans="20:20" ht="15" customHeight="1" x14ac:dyDescent="0.25">
      <c r="T1366" s="31"/>
    </row>
    <row r="1369" spans="20:20" ht="15" customHeight="1" x14ac:dyDescent="0.25">
      <c r="T1369" s="31"/>
    </row>
    <row r="1370" spans="20:20" ht="15" customHeight="1" x14ac:dyDescent="0.25">
      <c r="T1370" s="31"/>
    </row>
    <row r="1371" spans="20:20" ht="15" customHeight="1" x14ac:dyDescent="0.25">
      <c r="T1371" s="31"/>
    </row>
    <row r="1372" spans="20:20" ht="15" customHeight="1" x14ac:dyDescent="0.25">
      <c r="T1372" s="31"/>
    </row>
    <row r="1373" spans="20:20" ht="15" customHeight="1" x14ac:dyDescent="0.25">
      <c r="T1373" s="31"/>
    </row>
    <row r="1374" spans="20:20" ht="15" customHeight="1" x14ac:dyDescent="0.25">
      <c r="T1374" s="31"/>
    </row>
    <row r="1375" spans="20:20" ht="15" customHeight="1" x14ac:dyDescent="0.25">
      <c r="T1375" s="31"/>
    </row>
    <row r="1378" spans="20:20" ht="15" customHeight="1" x14ac:dyDescent="0.25">
      <c r="T1378" s="31"/>
    </row>
    <row r="1379" spans="20:20" ht="15" customHeight="1" x14ac:dyDescent="0.25">
      <c r="T1379" s="31"/>
    </row>
    <row r="1380" spans="20:20" ht="15" customHeight="1" x14ac:dyDescent="0.25">
      <c r="T1380" s="31"/>
    </row>
    <row r="1381" spans="20:20" ht="15" customHeight="1" x14ac:dyDescent="0.25">
      <c r="T1381" s="31"/>
    </row>
    <row r="1382" spans="20:20" ht="15" customHeight="1" x14ac:dyDescent="0.25">
      <c r="T1382" s="31"/>
    </row>
    <row r="1383" spans="20:20" ht="15" customHeight="1" x14ac:dyDescent="0.25">
      <c r="T1383" s="31"/>
    </row>
    <row r="1384" spans="20:20" ht="15" customHeight="1" x14ac:dyDescent="0.25">
      <c r="T1384" s="31"/>
    </row>
    <row r="1385" spans="20:20" ht="15" customHeight="1" x14ac:dyDescent="0.25">
      <c r="T1385" s="31"/>
    </row>
    <row r="1386" spans="20:20" ht="15" customHeight="1" x14ac:dyDescent="0.25">
      <c r="T1386" s="31"/>
    </row>
    <row r="1387" spans="20:20" ht="15" customHeight="1" x14ac:dyDescent="0.25">
      <c r="T1387" s="31"/>
    </row>
    <row r="1388" spans="20:20" ht="15" customHeight="1" x14ac:dyDescent="0.25">
      <c r="T1388" s="31"/>
    </row>
    <row r="1391" spans="20:20" ht="15" customHeight="1" x14ac:dyDescent="0.25">
      <c r="T1391" s="31"/>
    </row>
    <row r="1392" spans="20:20" ht="15" customHeight="1" x14ac:dyDescent="0.25">
      <c r="T1392" s="31"/>
    </row>
    <row r="1393" spans="20:20" ht="15" customHeight="1" x14ac:dyDescent="0.25">
      <c r="T1393" s="31"/>
    </row>
    <row r="1394" spans="20:20" ht="15" customHeight="1" x14ac:dyDescent="0.25">
      <c r="T1394" s="31"/>
    </row>
    <row r="1395" spans="20:20" ht="15" customHeight="1" x14ac:dyDescent="0.25">
      <c r="T1395" s="31"/>
    </row>
    <row r="1396" spans="20:20" ht="15" customHeight="1" x14ac:dyDescent="0.25">
      <c r="T1396" s="31"/>
    </row>
    <row r="1397" spans="20:20" ht="15" customHeight="1" x14ac:dyDescent="0.25">
      <c r="T1397" s="31"/>
    </row>
    <row r="1398" spans="20:20" ht="15" customHeight="1" x14ac:dyDescent="0.25">
      <c r="T1398" s="31"/>
    </row>
    <row r="1399" spans="20:20" ht="15" customHeight="1" x14ac:dyDescent="0.25">
      <c r="T1399" s="31"/>
    </row>
    <row r="1400" spans="20:20" ht="15" customHeight="1" x14ac:dyDescent="0.25">
      <c r="T1400" s="31"/>
    </row>
    <row r="1401" spans="20:20" ht="15" customHeight="1" x14ac:dyDescent="0.25">
      <c r="T1401" s="31"/>
    </row>
    <row r="1402" spans="20:20" ht="15" customHeight="1" x14ac:dyDescent="0.25">
      <c r="T1402" s="31"/>
    </row>
    <row r="1403" spans="20:20" ht="15" customHeight="1" x14ac:dyDescent="0.25">
      <c r="T1403" s="31"/>
    </row>
    <row r="1404" spans="20:20" ht="15" customHeight="1" x14ac:dyDescent="0.25">
      <c r="T1404" s="31"/>
    </row>
    <row r="1405" spans="20:20" ht="15" customHeight="1" x14ac:dyDescent="0.25">
      <c r="T1405" s="31"/>
    </row>
    <row r="1406" spans="20:20" ht="15" customHeight="1" x14ac:dyDescent="0.25">
      <c r="T1406" s="31"/>
    </row>
    <row r="1407" spans="20:20" ht="15" customHeight="1" x14ac:dyDescent="0.25">
      <c r="T1407" s="31"/>
    </row>
    <row r="1408" spans="20:20" ht="15" customHeight="1" x14ac:dyDescent="0.25">
      <c r="T1408" s="31"/>
    </row>
    <row r="1409" spans="20:20" ht="15" customHeight="1" x14ac:dyDescent="0.25">
      <c r="T1409" s="31"/>
    </row>
    <row r="1410" spans="20:20" ht="15" customHeight="1" x14ac:dyDescent="0.25">
      <c r="T1410" s="31"/>
    </row>
    <row r="1411" spans="20:20" ht="15" customHeight="1" x14ac:dyDescent="0.25">
      <c r="T1411" s="31"/>
    </row>
    <row r="1412" spans="20:20" ht="15" customHeight="1" x14ac:dyDescent="0.25">
      <c r="T1412" s="31"/>
    </row>
    <row r="1413" spans="20:20" ht="15" customHeight="1" x14ac:dyDescent="0.25">
      <c r="T1413" s="31"/>
    </row>
    <row r="1414" spans="20:20" ht="15" customHeight="1" x14ac:dyDescent="0.25">
      <c r="T1414" s="31"/>
    </row>
    <row r="1415" spans="20:20" ht="15" customHeight="1" x14ac:dyDescent="0.25">
      <c r="T1415" s="31"/>
    </row>
    <row r="1416" spans="20:20" ht="15" customHeight="1" x14ac:dyDescent="0.25">
      <c r="T1416" s="31"/>
    </row>
    <row r="1417" spans="20:20" ht="15" customHeight="1" x14ac:dyDescent="0.25">
      <c r="T1417" s="31"/>
    </row>
    <row r="1418" spans="20:20" ht="15" customHeight="1" x14ac:dyDescent="0.25">
      <c r="T1418" s="31"/>
    </row>
    <row r="1419" spans="20:20" ht="15" customHeight="1" x14ac:dyDescent="0.25">
      <c r="T1419" s="31"/>
    </row>
    <row r="1420" spans="20:20" ht="15" customHeight="1" x14ac:dyDescent="0.25">
      <c r="T1420" s="31"/>
    </row>
    <row r="1421" spans="20:20" ht="15" customHeight="1" x14ac:dyDescent="0.25">
      <c r="T1421" s="31"/>
    </row>
    <row r="1422" spans="20:20" ht="15" customHeight="1" x14ac:dyDescent="0.25">
      <c r="T1422" s="31"/>
    </row>
    <row r="1423" spans="20:20" ht="15" customHeight="1" x14ac:dyDescent="0.25">
      <c r="T1423" s="31"/>
    </row>
    <row r="1424" spans="20:20" ht="15" customHeight="1" x14ac:dyDescent="0.25">
      <c r="T1424" s="31"/>
    </row>
    <row r="1425" spans="20:20" ht="15" customHeight="1" x14ac:dyDescent="0.25">
      <c r="T1425" s="31"/>
    </row>
    <row r="1426" spans="20:20" ht="15" customHeight="1" x14ac:dyDescent="0.25">
      <c r="T1426" s="31"/>
    </row>
    <row r="1427" spans="20:20" ht="15" customHeight="1" x14ac:dyDescent="0.25">
      <c r="T1427" s="31"/>
    </row>
    <row r="1428" spans="20:20" ht="15" customHeight="1" x14ac:dyDescent="0.25">
      <c r="T1428" s="31"/>
    </row>
    <row r="1429" spans="20:20" ht="15" customHeight="1" x14ac:dyDescent="0.25">
      <c r="T1429" s="31"/>
    </row>
    <row r="1430" spans="20:20" ht="15" customHeight="1" x14ac:dyDescent="0.25">
      <c r="T1430" s="31"/>
    </row>
    <row r="1431" spans="20:20" ht="15" customHeight="1" x14ac:dyDescent="0.25">
      <c r="T1431" s="31"/>
    </row>
    <row r="1432" spans="20:20" ht="15" customHeight="1" x14ac:dyDescent="0.25">
      <c r="T1432" s="31"/>
    </row>
    <row r="1433" spans="20:20" ht="15" customHeight="1" x14ac:dyDescent="0.25">
      <c r="T1433" s="31"/>
    </row>
    <row r="1434" spans="20:20" ht="15" customHeight="1" x14ac:dyDescent="0.25">
      <c r="T1434" s="31"/>
    </row>
    <row r="1435" spans="20:20" ht="15" customHeight="1" x14ac:dyDescent="0.25">
      <c r="T1435" s="31"/>
    </row>
    <row r="1436" spans="20:20" ht="15" customHeight="1" x14ac:dyDescent="0.25">
      <c r="T1436" s="31"/>
    </row>
    <row r="1437" spans="20:20" ht="15" customHeight="1" x14ac:dyDescent="0.25">
      <c r="T1437" s="31"/>
    </row>
    <row r="1438" spans="20:20" ht="15" customHeight="1" x14ac:dyDescent="0.25">
      <c r="T1438" s="31"/>
    </row>
    <row r="1439" spans="20:20" ht="15" customHeight="1" x14ac:dyDescent="0.25">
      <c r="T1439" s="31"/>
    </row>
    <row r="1440" spans="20:20" ht="15" customHeight="1" x14ac:dyDescent="0.25">
      <c r="T1440" s="31"/>
    </row>
    <row r="1441" spans="20:20" ht="15" customHeight="1" x14ac:dyDescent="0.25">
      <c r="T1441" s="31"/>
    </row>
    <row r="1442" spans="20:20" ht="15" customHeight="1" x14ac:dyDescent="0.25">
      <c r="T1442" s="31"/>
    </row>
    <row r="1443" spans="20:20" ht="15" customHeight="1" x14ac:dyDescent="0.25">
      <c r="T1443" s="31"/>
    </row>
    <row r="1444" spans="20:20" ht="15" customHeight="1" x14ac:dyDescent="0.25">
      <c r="T1444" s="31"/>
    </row>
    <row r="1445" spans="20:20" ht="15" customHeight="1" x14ac:dyDescent="0.25">
      <c r="T1445" s="31"/>
    </row>
    <row r="1446" spans="20:20" ht="15" customHeight="1" x14ac:dyDescent="0.25">
      <c r="T1446" s="31"/>
    </row>
    <row r="1447" spans="20:20" ht="15" customHeight="1" x14ac:dyDescent="0.25">
      <c r="T1447" s="31"/>
    </row>
    <row r="1448" spans="20:20" ht="15" customHeight="1" x14ac:dyDescent="0.25">
      <c r="T1448" s="31"/>
    </row>
    <row r="1449" spans="20:20" ht="15" customHeight="1" x14ac:dyDescent="0.25">
      <c r="T1449" s="31"/>
    </row>
    <row r="1450" spans="20:20" ht="15" customHeight="1" x14ac:dyDescent="0.25">
      <c r="T1450" s="31"/>
    </row>
    <row r="1451" spans="20:20" ht="15" customHeight="1" x14ac:dyDescent="0.25">
      <c r="T1451" s="31"/>
    </row>
    <row r="1452" spans="20:20" ht="15" customHeight="1" x14ac:dyDescent="0.25">
      <c r="T1452" s="31"/>
    </row>
    <row r="1453" spans="20:20" ht="15" customHeight="1" x14ac:dyDescent="0.25">
      <c r="T1453" s="31"/>
    </row>
    <row r="1454" spans="20:20" ht="15" customHeight="1" x14ac:dyDescent="0.25">
      <c r="T1454" s="31"/>
    </row>
    <row r="1455" spans="20:20" ht="15" customHeight="1" x14ac:dyDescent="0.25">
      <c r="T1455" s="31"/>
    </row>
    <row r="1456" spans="20:20" ht="15" customHeight="1" x14ac:dyDescent="0.25">
      <c r="T1456" s="31"/>
    </row>
    <row r="1457" spans="20:20" ht="15" customHeight="1" x14ac:dyDescent="0.25">
      <c r="T1457" s="31"/>
    </row>
    <row r="1458" spans="20:20" ht="15" customHeight="1" x14ac:dyDescent="0.25">
      <c r="T1458" s="31"/>
    </row>
    <row r="1459" spans="20:20" ht="15" customHeight="1" x14ac:dyDescent="0.25">
      <c r="T1459" s="31"/>
    </row>
    <row r="1460" spans="20:20" ht="15" customHeight="1" x14ac:dyDescent="0.25">
      <c r="T1460" s="31"/>
    </row>
    <row r="1461" spans="20:20" ht="15" customHeight="1" x14ac:dyDescent="0.25">
      <c r="T1461" s="31"/>
    </row>
    <row r="1462" spans="20:20" ht="15" customHeight="1" x14ac:dyDescent="0.25">
      <c r="T1462" s="31"/>
    </row>
    <row r="1463" spans="20:20" ht="15" customHeight="1" x14ac:dyDescent="0.25">
      <c r="T1463" s="31"/>
    </row>
    <row r="1464" spans="20:20" ht="15" customHeight="1" x14ac:dyDescent="0.25">
      <c r="T1464" s="31"/>
    </row>
    <row r="1465" spans="20:20" ht="15" customHeight="1" x14ac:dyDescent="0.25">
      <c r="T1465" s="31"/>
    </row>
    <row r="1466" spans="20:20" ht="15" customHeight="1" x14ac:dyDescent="0.25">
      <c r="T1466" s="31"/>
    </row>
    <row r="1467" spans="20:20" ht="15" customHeight="1" x14ac:dyDescent="0.25">
      <c r="T1467" s="31"/>
    </row>
    <row r="1468" spans="20:20" ht="15" customHeight="1" x14ac:dyDescent="0.25">
      <c r="T1468" s="31"/>
    </row>
    <row r="1469" spans="20:20" ht="15" customHeight="1" x14ac:dyDescent="0.25">
      <c r="T1469" s="31"/>
    </row>
    <row r="1470" spans="20:20" ht="15" customHeight="1" x14ac:dyDescent="0.25">
      <c r="T1470" s="31"/>
    </row>
    <row r="1471" spans="20:20" ht="15" customHeight="1" x14ac:dyDescent="0.25">
      <c r="T1471" s="31"/>
    </row>
    <row r="1472" spans="20:20" ht="15" customHeight="1" x14ac:dyDescent="0.25">
      <c r="T1472" s="31"/>
    </row>
    <row r="1473" spans="12:20" ht="15" customHeight="1" x14ac:dyDescent="0.25">
      <c r="T1473" s="31"/>
    </row>
    <row r="1474" spans="12:20" ht="15" customHeight="1" x14ac:dyDescent="0.25">
      <c r="T1474" s="31"/>
    </row>
    <row r="1475" spans="12:20" ht="15" customHeight="1" x14ac:dyDescent="0.25">
      <c r="T1475" s="31"/>
    </row>
    <row r="1476" spans="12:20" ht="15" customHeight="1" x14ac:dyDescent="0.25">
      <c r="T1476" s="31"/>
    </row>
    <row r="1477" spans="12:20" ht="15" customHeight="1" x14ac:dyDescent="0.25">
      <c r="L1477" t="str">
        <f t="shared" ref="L1477:L1506" si="11">LOWER(J1477&amp;"."&amp;K1477)</f>
        <v>.</v>
      </c>
      <c r="T1477" s="31">
        <f t="shared" ref="T1477:T1506" si="12">SUM(N1477,P1477,R1477,S1477)</f>
        <v>0</v>
      </c>
    </row>
    <row r="1478" spans="12:20" ht="15" customHeight="1" x14ac:dyDescent="0.25">
      <c r="L1478" t="str">
        <f t="shared" si="11"/>
        <v>.</v>
      </c>
      <c r="T1478" s="31">
        <f t="shared" si="12"/>
        <v>0</v>
      </c>
    </row>
    <row r="1479" spans="12:20" ht="15" customHeight="1" x14ac:dyDescent="0.25">
      <c r="L1479" t="str">
        <f t="shared" si="11"/>
        <v>.</v>
      </c>
      <c r="T1479" s="31">
        <f t="shared" si="12"/>
        <v>0</v>
      </c>
    </row>
    <row r="1480" spans="12:20" ht="15" customHeight="1" x14ac:dyDescent="0.25">
      <c r="L1480" t="str">
        <f t="shared" si="11"/>
        <v>.</v>
      </c>
      <c r="T1480" s="31">
        <f t="shared" si="12"/>
        <v>0</v>
      </c>
    </row>
    <row r="1481" spans="12:20" ht="15" customHeight="1" x14ac:dyDescent="0.25">
      <c r="L1481" t="str">
        <f t="shared" si="11"/>
        <v>.</v>
      </c>
      <c r="T1481" s="31">
        <f t="shared" si="12"/>
        <v>0</v>
      </c>
    </row>
    <row r="1482" spans="12:20" ht="15" customHeight="1" x14ac:dyDescent="0.25">
      <c r="L1482" t="str">
        <f t="shared" si="11"/>
        <v>.</v>
      </c>
      <c r="T1482" s="31">
        <f t="shared" si="12"/>
        <v>0</v>
      </c>
    </row>
    <row r="1483" spans="12:20" ht="15" customHeight="1" x14ac:dyDescent="0.25">
      <c r="L1483" t="str">
        <f t="shared" si="11"/>
        <v>.</v>
      </c>
      <c r="T1483" s="31">
        <f t="shared" si="12"/>
        <v>0</v>
      </c>
    </row>
    <row r="1484" spans="12:20" ht="15" customHeight="1" x14ac:dyDescent="0.25">
      <c r="L1484" t="str">
        <f t="shared" si="11"/>
        <v>.</v>
      </c>
      <c r="T1484" s="31">
        <f t="shared" si="12"/>
        <v>0</v>
      </c>
    </row>
    <row r="1485" spans="12:20" ht="15" customHeight="1" x14ac:dyDescent="0.25">
      <c r="L1485" t="str">
        <f t="shared" si="11"/>
        <v>.</v>
      </c>
      <c r="T1485" s="31">
        <f t="shared" si="12"/>
        <v>0</v>
      </c>
    </row>
    <row r="1486" spans="12:20" ht="15" customHeight="1" x14ac:dyDescent="0.25">
      <c r="L1486" t="str">
        <f t="shared" si="11"/>
        <v>.</v>
      </c>
      <c r="T1486" s="31">
        <f t="shared" si="12"/>
        <v>0</v>
      </c>
    </row>
    <row r="1487" spans="12:20" ht="15" customHeight="1" x14ac:dyDescent="0.25">
      <c r="L1487" t="str">
        <f t="shared" si="11"/>
        <v>.</v>
      </c>
      <c r="T1487" s="31">
        <f t="shared" si="12"/>
        <v>0</v>
      </c>
    </row>
    <row r="1488" spans="12:20" ht="15" customHeight="1" x14ac:dyDescent="0.25">
      <c r="L1488" t="str">
        <f t="shared" si="11"/>
        <v>.</v>
      </c>
      <c r="T1488" s="31">
        <f t="shared" si="12"/>
        <v>0</v>
      </c>
    </row>
    <row r="1489" spans="12:20" ht="15" customHeight="1" x14ac:dyDescent="0.25">
      <c r="L1489" t="str">
        <f t="shared" si="11"/>
        <v>.</v>
      </c>
      <c r="T1489" s="31">
        <f t="shared" si="12"/>
        <v>0</v>
      </c>
    </row>
    <row r="1490" spans="12:20" ht="15" customHeight="1" x14ac:dyDescent="0.25">
      <c r="L1490" t="str">
        <f t="shared" si="11"/>
        <v>.</v>
      </c>
      <c r="T1490" s="31">
        <f t="shared" si="12"/>
        <v>0</v>
      </c>
    </row>
    <row r="1491" spans="12:20" ht="15" customHeight="1" x14ac:dyDescent="0.25">
      <c r="L1491" t="str">
        <f t="shared" si="11"/>
        <v>.</v>
      </c>
      <c r="T1491" s="31">
        <f t="shared" si="12"/>
        <v>0</v>
      </c>
    </row>
    <row r="1492" spans="12:20" ht="15" customHeight="1" x14ac:dyDescent="0.25">
      <c r="L1492" t="str">
        <f t="shared" si="11"/>
        <v>.</v>
      </c>
      <c r="T1492" s="31">
        <f t="shared" si="12"/>
        <v>0</v>
      </c>
    </row>
    <row r="1493" spans="12:20" ht="15" customHeight="1" x14ac:dyDescent="0.25">
      <c r="L1493" t="str">
        <f t="shared" si="11"/>
        <v>.</v>
      </c>
      <c r="T1493" s="31">
        <f t="shared" si="12"/>
        <v>0</v>
      </c>
    </row>
    <row r="1494" spans="12:20" ht="15" customHeight="1" x14ac:dyDescent="0.25">
      <c r="L1494" t="str">
        <f t="shared" si="11"/>
        <v>.</v>
      </c>
      <c r="T1494" s="31">
        <f t="shared" si="12"/>
        <v>0</v>
      </c>
    </row>
    <row r="1495" spans="12:20" ht="15" customHeight="1" x14ac:dyDescent="0.25">
      <c r="L1495" t="str">
        <f t="shared" si="11"/>
        <v>.</v>
      </c>
      <c r="T1495" s="31">
        <f t="shared" si="12"/>
        <v>0</v>
      </c>
    </row>
    <row r="1496" spans="12:20" ht="15" customHeight="1" x14ac:dyDescent="0.25">
      <c r="L1496" t="str">
        <f t="shared" si="11"/>
        <v>.</v>
      </c>
      <c r="T1496" s="31">
        <f t="shared" si="12"/>
        <v>0</v>
      </c>
    </row>
    <row r="1497" spans="12:20" ht="15" customHeight="1" x14ac:dyDescent="0.25">
      <c r="L1497" t="str">
        <f t="shared" si="11"/>
        <v>.</v>
      </c>
      <c r="T1497" s="31">
        <f t="shared" si="12"/>
        <v>0</v>
      </c>
    </row>
    <row r="1498" spans="12:20" ht="15" customHeight="1" x14ac:dyDescent="0.25">
      <c r="L1498" t="str">
        <f t="shared" si="11"/>
        <v>.</v>
      </c>
      <c r="T1498" s="31">
        <f t="shared" si="12"/>
        <v>0</v>
      </c>
    </row>
    <row r="1499" spans="12:20" ht="15" customHeight="1" x14ac:dyDescent="0.25">
      <c r="L1499" t="str">
        <f t="shared" si="11"/>
        <v>.</v>
      </c>
      <c r="T1499" s="31">
        <f t="shared" si="12"/>
        <v>0</v>
      </c>
    </row>
    <row r="1500" spans="12:20" ht="15" customHeight="1" x14ac:dyDescent="0.25">
      <c r="L1500" t="str">
        <f t="shared" si="11"/>
        <v>.</v>
      </c>
      <c r="T1500" s="31">
        <f t="shared" si="12"/>
        <v>0</v>
      </c>
    </row>
    <row r="1501" spans="12:20" ht="15" customHeight="1" x14ac:dyDescent="0.25">
      <c r="L1501" t="str">
        <f t="shared" si="11"/>
        <v>.</v>
      </c>
      <c r="T1501" s="31">
        <f t="shared" si="12"/>
        <v>0</v>
      </c>
    </row>
    <row r="1502" spans="12:20" ht="15" customHeight="1" x14ac:dyDescent="0.25">
      <c r="L1502" t="str">
        <f t="shared" si="11"/>
        <v>.</v>
      </c>
      <c r="T1502" s="31">
        <f t="shared" si="12"/>
        <v>0</v>
      </c>
    </row>
    <row r="1503" spans="12:20" ht="15" customHeight="1" x14ac:dyDescent="0.25">
      <c r="L1503" t="str">
        <f t="shared" si="11"/>
        <v>.</v>
      </c>
      <c r="T1503" s="31">
        <f t="shared" si="12"/>
        <v>0</v>
      </c>
    </row>
    <row r="1504" spans="12:20" ht="15" customHeight="1" x14ac:dyDescent="0.25">
      <c r="L1504" t="str">
        <f t="shared" si="11"/>
        <v>.</v>
      </c>
      <c r="T1504" s="31">
        <f t="shared" si="12"/>
        <v>0</v>
      </c>
    </row>
    <row r="1505" spans="12:20" ht="15" customHeight="1" x14ac:dyDescent="0.25">
      <c r="L1505" t="str">
        <f t="shared" si="11"/>
        <v>.</v>
      </c>
      <c r="T1505" s="31">
        <f t="shared" si="12"/>
        <v>0</v>
      </c>
    </row>
    <row r="1506" spans="12:20" ht="15" customHeight="1" x14ac:dyDescent="0.25">
      <c r="L1506" t="str">
        <f t="shared" si="11"/>
        <v>.</v>
      </c>
      <c r="T1506" s="31">
        <f t="shared" si="12"/>
        <v>0</v>
      </c>
    </row>
    <row r="1507" spans="12:20" ht="15" customHeight="1" x14ac:dyDescent="0.25">
      <c r="L1507" t="str">
        <f t="shared" ref="L1507:L1537" si="13">LOWER(J1507&amp;"."&amp;K1507)</f>
        <v>.</v>
      </c>
      <c r="T1507" s="31">
        <f t="shared" ref="T1507:T1539" si="14">SUM(N1507,P1507,R1507,S1507)</f>
        <v>0</v>
      </c>
    </row>
    <row r="1508" spans="12:20" ht="15" customHeight="1" x14ac:dyDescent="0.25">
      <c r="L1508" t="str">
        <f t="shared" si="13"/>
        <v>.</v>
      </c>
      <c r="T1508" s="31">
        <f t="shared" si="14"/>
        <v>0</v>
      </c>
    </row>
    <row r="1509" spans="12:20" ht="15" customHeight="1" x14ac:dyDescent="0.25">
      <c r="L1509" t="str">
        <f t="shared" si="13"/>
        <v>.</v>
      </c>
      <c r="T1509" s="31">
        <f t="shared" si="14"/>
        <v>0</v>
      </c>
    </row>
    <row r="1510" spans="12:20" ht="15" customHeight="1" x14ac:dyDescent="0.25">
      <c r="L1510" t="str">
        <f t="shared" si="13"/>
        <v>.</v>
      </c>
      <c r="T1510" s="31">
        <f t="shared" si="14"/>
        <v>0</v>
      </c>
    </row>
    <row r="1511" spans="12:20" ht="15" customHeight="1" x14ac:dyDescent="0.25">
      <c r="L1511" t="str">
        <f t="shared" si="13"/>
        <v>.</v>
      </c>
      <c r="T1511" s="31">
        <f t="shared" si="14"/>
        <v>0</v>
      </c>
    </row>
    <row r="1512" spans="12:20" ht="15" customHeight="1" x14ac:dyDescent="0.25">
      <c r="L1512" t="str">
        <f t="shared" si="13"/>
        <v>.</v>
      </c>
      <c r="T1512" s="31">
        <f t="shared" si="14"/>
        <v>0</v>
      </c>
    </row>
    <row r="1513" spans="12:20" ht="15" customHeight="1" x14ac:dyDescent="0.25">
      <c r="L1513" t="str">
        <f t="shared" si="13"/>
        <v>.</v>
      </c>
      <c r="T1513" s="31">
        <f t="shared" si="14"/>
        <v>0</v>
      </c>
    </row>
    <row r="1514" spans="12:20" ht="15" customHeight="1" x14ac:dyDescent="0.25">
      <c r="L1514" t="str">
        <f t="shared" si="13"/>
        <v>.</v>
      </c>
      <c r="T1514" s="31">
        <f t="shared" si="14"/>
        <v>0</v>
      </c>
    </row>
    <row r="1515" spans="12:20" ht="15" customHeight="1" x14ac:dyDescent="0.25">
      <c r="L1515" t="str">
        <f t="shared" si="13"/>
        <v>.</v>
      </c>
      <c r="T1515" s="31">
        <f t="shared" si="14"/>
        <v>0</v>
      </c>
    </row>
    <row r="1516" spans="12:20" ht="15" customHeight="1" x14ac:dyDescent="0.25">
      <c r="L1516" t="str">
        <f t="shared" si="13"/>
        <v>.</v>
      </c>
      <c r="T1516" s="31">
        <f t="shared" si="14"/>
        <v>0</v>
      </c>
    </row>
    <row r="1517" spans="12:20" ht="15" customHeight="1" x14ac:dyDescent="0.25">
      <c r="L1517" t="str">
        <f t="shared" si="13"/>
        <v>.</v>
      </c>
      <c r="T1517" s="31">
        <f t="shared" si="14"/>
        <v>0</v>
      </c>
    </row>
    <row r="1518" spans="12:20" ht="15" customHeight="1" x14ac:dyDescent="0.25">
      <c r="L1518" t="str">
        <f t="shared" si="13"/>
        <v>.</v>
      </c>
      <c r="T1518" s="31">
        <f t="shared" si="14"/>
        <v>0</v>
      </c>
    </row>
    <row r="1519" spans="12:20" ht="15" customHeight="1" x14ac:dyDescent="0.25">
      <c r="L1519" t="str">
        <f t="shared" si="13"/>
        <v>.</v>
      </c>
      <c r="T1519" s="31">
        <f t="shared" si="14"/>
        <v>0</v>
      </c>
    </row>
    <row r="1520" spans="12:20" ht="15" customHeight="1" x14ac:dyDescent="0.25">
      <c r="L1520" t="str">
        <f t="shared" si="13"/>
        <v>.</v>
      </c>
      <c r="T1520" s="31">
        <f t="shared" si="14"/>
        <v>0</v>
      </c>
    </row>
    <row r="1521" spans="12:20" ht="15" customHeight="1" x14ac:dyDescent="0.25">
      <c r="L1521" t="str">
        <f t="shared" si="13"/>
        <v>.</v>
      </c>
      <c r="T1521" s="31">
        <f t="shared" si="14"/>
        <v>0</v>
      </c>
    </row>
    <row r="1522" spans="12:20" ht="15" customHeight="1" x14ac:dyDescent="0.25">
      <c r="L1522" t="str">
        <f t="shared" si="13"/>
        <v>.</v>
      </c>
      <c r="T1522" s="31">
        <f t="shared" si="14"/>
        <v>0</v>
      </c>
    </row>
    <row r="1523" spans="12:20" ht="15" customHeight="1" x14ac:dyDescent="0.25">
      <c r="L1523" t="str">
        <f t="shared" si="13"/>
        <v>.</v>
      </c>
      <c r="T1523" s="31">
        <f t="shared" si="14"/>
        <v>0</v>
      </c>
    </row>
    <row r="1524" spans="12:20" ht="15" customHeight="1" x14ac:dyDescent="0.25">
      <c r="L1524" t="str">
        <f t="shared" si="13"/>
        <v>.</v>
      </c>
      <c r="T1524" s="31">
        <f t="shared" si="14"/>
        <v>0</v>
      </c>
    </row>
    <row r="1525" spans="12:20" ht="15" customHeight="1" x14ac:dyDescent="0.25">
      <c r="L1525" t="str">
        <f t="shared" si="13"/>
        <v>.</v>
      </c>
      <c r="T1525" s="31">
        <f t="shared" si="14"/>
        <v>0</v>
      </c>
    </row>
    <row r="1526" spans="12:20" ht="15" customHeight="1" x14ac:dyDescent="0.25">
      <c r="L1526" t="str">
        <f t="shared" si="13"/>
        <v>.</v>
      </c>
      <c r="T1526" s="31">
        <f t="shared" si="14"/>
        <v>0</v>
      </c>
    </row>
    <row r="1527" spans="12:20" ht="15" customHeight="1" x14ac:dyDescent="0.25">
      <c r="L1527" t="str">
        <f t="shared" si="13"/>
        <v>.</v>
      </c>
      <c r="T1527" s="31">
        <f t="shared" si="14"/>
        <v>0</v>
      </c>
    </row>
    <row r="1528" spans="12:20" ht="15" customHeight="1" x14ac:dyDescent="0.25">
      <c r="L1528" t="str">
        <f t="shared" si="13"/>
        <v>.</v>
      </c>
      <c r="T1528" s="31">
        <f t="shared" si="14"/>
        <v>0</v>
      </c>
    </row>
    <row r="1529" spans="12:20" ht="15" customHeight="1" x14ac:dyDescent="0.25">
      <c r="L1529" t="str">
        <f t="shared" si="13"/>
        <v>.</v>
      </c>
      <c r="T1529" s="31">
        <f t="shared" si="14"/>
        <v>0</v>
      </c>
    </row>
    <row r="1530" spans="12:20" ht="15" customHeight="1" x14ac:dyDescent="0.25">
      <c r="L1530" t="str">
        <f t="shared" si="13"/>
        <v>.</v>
      </c>
      <c r="T1530" s="31">
        <f t="shared" si="14"/>
        <v>0</v>
      </c>
    </row>
    <row r="1531" spans="12:20" ht="15" customHeight="1" x14ac:dyDescent="0.25">
      <c r="L1531" t="str">
        <f t="shared" si="13"/>
        <v>.</v>
      </c>
      <c r="T1531" s="31">
        <f t="shared" si="14"/>
        <v>0</v>
      </c>
    </row>
    <row r="1532" spans="12:20" ht="15" customHeight="1" x14ac:dyDescent="0.25">
      <c r="L1532" t="str">
        <f t="shared" si="13"/>
        <v>.</v>
      </c>
      <c r="T1532" s="31">
        <f t="shared" si="14"/>
        <v>0</v>
      </c>
    </row>
    <row r="1533" spans="12:20" ht="15" customHeight="1" x14ac:dyDescent="0.25">
      <c r="L1533" t="str">
        <f t="shared" si="13"/>
        <v>.</v>
      </c>
      <c r="T1533" s="31">
        <f t="shared" si="14"/>
        <v>0</v>
      </c>
    </row>
    <row r="1534" spans="12:20" ht="15" customHeight="1" x14ac:dyDescent="0.25">
      <c r="L1534" t="str">
        <f t="shared" si="13"/>
        <v>.</v>
      </c>
      <c r="T1534" s="31">
        <f t="shared" si="14"/>
        <v>0</v>
      </c>
    </row>
    <row r="1535" spans="12:20" ht="15" customHeight="1" x14ac:dyDescent="0.25">
      <c r="L1535" t="str">
        <f t="shared" si="13"/>
        <v>.</v>
      </c>
      <c r="T1535" s="31">
        <f t="shared" si="14"/>
        <v>0</v>
      </c>
    </row>
    <row r="1536" spans="12:20" ht="15" customHeight="1" x14ac:dyDescent="0.25">
      <c r="L1536" t="str">
        <f t="shared" si="13"/>
        <v>.</v>
      </c>
      <c r="T1536" s="31">
        <f t="shared" si="14"/>
        <v>0</v>
      </c>
    </row>
    <row r="1537" spans="12:20" ht="15" customHeight="1" x14ac:dyDescent="0.25">
      <c r="L1537" t="str">
        <f t="shared" si="13"/>
        <v>.</v>
      </c>
      <c r="T1537" s="31">
        <f t="shared" si="14"/>
        <v>0</v>
      </c>
    </row>
    <row r="1538" spans="12:20" ht="15" customHeight="1" x14ac:dyDescent="0.25">
      <c r="T1538" s="31">
        <f t="shared" si="14"/>
        <v>0</v>
      </c>
    </row>
    <row r="1539" spans="12:20" ht="15" customHeight="1" x14ac:dyDescent="0.25">
      <c r="T1539" s="31">
        <f t="shared" si="14"/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5B88-23F4-4F17-8F11-8D5808DE12E9}">
  <dimension ref="A1:B6"/>
  <sheetViews>
    <sheetView workbookViewId="0">
      <selection activeCell="C9" sqref="C9"/>
    </sheetView>
  </sheetViews>
  <sheetFormatPr defaultRowHeight="15" x14ac:dyDescent="0.25"/>
  <cols>
    <col min="1" max="1" width="23" customWidth="1"/>
    <col min="2" max="2" width="19.7109375" customWidth="1"/>
  </cols>
  <sheetData>
    <row r="1" spans="1:2" x14ac:dyDescent="0.25">
      <c r="A1" t="s">
        <v>440</v>
      </c>
      <c r="B1" t="s">
        <v>441</v>
      </c>
    </row>
    <row r="2" spans="1:2" x14ac:dyDescent="0.25">
      <c r="A2" t="s">
        <v>442</v>
      </c>
      <c r="B2" t="s">
        <v>443</v>
      </c>
    </row>
    <row r="3" spans="1:2" x14ac:dyDescent="0.25">
      <c r="A3" t="s">
        <v>444</v>
      </c>
      <c r="B3" t="s">
        <v>445</v>
      </c>
    </row>
    <row r="4" spans="1:2" x14ac:dyDescent="0.25">
      <c r="A4" t="s">
        <v>446</v>
      </c>
      <c r="B4" t="s">
        <v>447</v>
      </c>
    </row>
    <row r="5" spans="1:2" x14ac:dyDescent="0.25">
      <c r="A5" t="s">
        <v>448</v>
      </c>
      <c r="B5" t="s">
        <v>449</v>
      </c>
    </row>
    <row r="6" spans="1:2" x14ac:dyDescent="0.25">
      <c r="A6" t="s">
        <v>450</v>
      </c>
      <c r="B6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A48C-E7DD-4E0D-AA8F-FB1E14761437}">
  <dimension ref="A1:N1121"/>
  <sheetViews>
    <sheetView topLeftCell="A263" workbookViewId="0">
      <selection activeCell="C274" sqref="C274"/>
    </sheetView>
  </sheetViews>
  <sheetFormatPr defaultRowHeight="15" x14ac:dyDescent="0.25"/>
  <cols>
    <col min="4" max="4" width="14.5703125" bestFit="1" customWidth="1"/>
    <col min="5" max="5" width="14.42578125" bestFit="1" customWidth="1"/>
    <col min="6" max="6" width="14.85546875" bestFit="1" customWidth="1"/>
    <col min="7" max="7" width="26.42578125" bestFit="1" customWidth="1"/>
    <col min="8" max="8" width="11.5703125" customWidth="1"/>
    <col min="9" max="9" width="33.42578125" bestFit="1" customWidth="1"/>
    <col min="11" max="11" width="28" customWidth="1"/>
    <col min="12" max="12" width="26.140625" customWidth="1"/>
    <col min="13" max="13" width="25.7109375" customWidth="1"/>
    <col min="14" max="14" width="27.5703125" customWidth="1"/>
  </cols>
  <sheetData>
    <row r="1" spans="1:14" x14ac:dyDescent="0.25">
      <c r="A1" s="15" t="s">
        <v>176</v>
      </c>
      <c r="B1" s="15" t="s">
        <v>177</v>
      </c>
      <c r="C1" s="15" t="s">
        <v>178</v>
      </c>
      <c r="D1" s="15" t="s">
        <v>7</v>
      </c>
      <c r="E1" s="15" t="s">
        <v>8</v>
      </c>
      <c r="F1" s="15" t="s">
        <v>9</v>
      </c>
      <c r="G1" s="15" t="s">
        <v>10</v>
      </c>
      <c r="H1" s="15" t="s">
        <v>179</v>
      </c>
      <c r="I1" s="16" t="s">
        <v>180</v>
      </c>
      <c r="K1" s="42" t="s">
        <v>467</v>
      </c>
      <c r="L1" s="42" t="s">
        <v>468</v>
      </c>
      <c r="M1" s="2" t="s">
        <v>469</v>
      </c>
      <c r="N1" s="2" t="s">
        <v>515</v>
      </c>
    </row>
    <row r="2" spans="1:14" x14ac:dyDescent="0.25">
      <c r="A2" s="50"/>
      <c r="B2" s="50"/>
      <c r="C2" s="50"/>
      <c r="D2" s="50"/>
      <c r="E2" s="50"/>
      <c r="F2" s="50"/>
      <c r="G2" s="50"/>
      <c r="H2" s="50"/>
      <c r="I2" s="50"/>
      <c r="K2" t="str" cm="1">
        <f t="array" ref="K2:K52">_xlfn.UNIQUE(G3:G265)</f>
        <v>agyneta.decora</v>
      </c>
      <c r="L2" s="43" t="str">
        <f>REPLACE(K2, FIND(".",K2), 1, " ")</f>
        <v>agyneta decora</v>
      </c>
      <c r="M2" s="43" t="str">
        <f>REPLACE(LOWER(L2),1,1,UPPER(LEFT(L2,1)))</f>
        <v>Agyneta decora</v>
      </c>
      <c r="N2" t="s">
        <v>470</v>
      </c>
    </row>
    <row r="3" spans="1:14" x14ac:dyDescent="0.25">
      <c r="A3" s="16" t="s">
        <v>181</v>
      </c>
      <c r="B3" s="16">
        <v>814</v>
      </c>
      <c r="C3" s="16" t="s">
        <v>182</v>
      </c>
      <c r="D3" s="16" t="s">
        <v>25</v>
      </c>
      <c r="E3" s="16" t="s">
        <v>52</v>
      </c>
      <c r="F3" s="16" t="s">
        <v>53</v>
      </c>
      <c r="G3" s="16" t="str">
        <f>LOWER(E3&amp;"."&amp;F3)</f>
        <v>agyneta.decora</v>
      </c>
      <c r="H3" s="16" t="s">
        <v>183</v>
      </c>
      <c r="I3" s="16" t="s">
        <v>184</v>
      </c>
      <c r="K3" t="str">
        <v>bathyphantes.gracilis</v>
      </c>
      <c r="L3" s="43" t="str">
        <f t="shared" ref="L3:L52" si="0">REPLACE(K3, FIND(".",K3), 1, " ")</f>
        <v>bathyphantes gracilis</v>
      </c>
      <c r="M3" s="43" t="str">
        <f t="shared" ref="M3:M52" si="1">REPLACE(LOWER(L3),1,1,UPPER(LEFT(L3,1)))</f>
        <v>Bathyphantes gracilis</v>
      </c>
      <c r="N3" t="s">
        <v>502</v>
      </c>
    </row>
    <row r="4" spans="1:14" x14ac:dyDescent="0.25">
      <c r="A4" s="16" t="s">
        <v>185</v>
      </c>
      <c r="B4" s="16">
        <v>814</v>
      </c>
      <c r="C4" s="16" t="s">
        <v>182</v>
      </c>
      <c r="D4" s="16" t="s">
        <v>25</v>
      </c>
      <c r="E4" s="16" t="s">
        <v>52</v>
      </c>
      <c r="F4" s="16" t="s">
        <v>53</v>
      </c>
      <c r="G4" s="16" t="str">
        <f t="shared" ref="G4:G8" si="2">LOWER(E4&amp;"."&amp;F4)</f>
        <v>agyneta.decora</v>
      </c>
      <c r="H4" s="16" t="s">
        <v>183</v>
      </c>
      <c r="I4" s="16" t="s">
        <v>184</v>
      </c>
      <c r="K4" t="str">
        <v>bathyphantes.parvulus</v>
      </c>
      <c r="L4" s="43" t="str">
        <f t="shared" si="0"/>
        <v>bathyphantes parvulus</v>
      </c>
      <c r="M4" s="43" t="str">
        <f t="shared" si="1"/>
        <v>Bathyphantes parvulus</v>
      </c>
      <c r="N4" t="s">
        <v>505</v>
      </c>
    </row>
    <row r="5" spans="1:14" x14ac:dyDescent="0.25">
      <c r="A5" s="16" t="s">
        <v>186</v>
      </c>
      <c r="B5" s="16">
        <v>817</v>
      </c>
      <c r="C5" s="16" t="s">
        <v>182</v>
      </c>
      <c r="D5" s="16" t="s">
        <v>25</v>
      </c>
      <c r="E5" s="16" t="s">
        <v>52</v>
      </c>
      <c r="F5" s="16" t="s">
        <v>53</v>
      </c>
      <c r="G5" s="16" t="str">
        <f t="shared" si="2"/>
        <v>agyneta.decora</v>
      </c>
      <c r="H5" s="16" t="s">
        <v>183</v>
      </c>
      <c r="I5" s="16" t="s">
        <v>184</v>
      </c>
      <c r="K5" t="str">
        <v>dicymbium.nigrum</v>
      </c>
      <c r="L5" s="43" t="str">
        <f t="shared" si="0"/>
        <v>dicymbium nigrum</v>
      </c>
      <c r="M5" s="43" t="str">
        <f t="shared" si="1"/>
        <v>Dicymbium nigrum</v>
      </c>
      <c r="N5" t="s">
        <v>490</v>
      </c>
    </row>
    <row r="6" spans="1:14" x14ac:dyDescent="0.25">
      <c r="A6" s="16" t="s">
        <v>187</v>
      </c>
      <c r="B6" s="16">
        <v>1429</v>
      </c>
      <c r="C6" s="16" t="s">
        <v>182</v>
      </c>
      <c r="D6" s="16" t="s">
        <v>25</v>
      </c>
      <c r="E6" s="16" t="s">
        <v>52</v>
      </c>
      <c r="F6" s="16" t="s">
        <v>53</v>
      </c>
      <c r="G6" s="16" t="str">
        <f t="shared" si="2"/>
        <v>agyneta.decora</v>
      </c>
      <c r="H6" s="16" t="s">
        <v>188</v>
      </c>
      <c r="I6" s="16" t="s">
        <v>184</v>
      </c>
      <c r="K6" t="str">
        <v>diplocephalus.permixtus</v>
      </c>
      <c r="L6" s="43" t="str">
        <f t="shared" si="0"/>
        <v>diplocephalus permixtus</v>
      </c>
      <c r="M6" s="43" t="str">
        <f t="shared" si="1"/>
        <v>Diplocephalus permixtus</v>
      </c>
      <c r="N6" t="s">
        <v>512</v>
      </c>
    </row>
    <row r="7" spans="1:14" x14ac:dyDescent="0.25">
      <c r="A7" s="16" t="s">
        <v>189</v>
      </c>
      <c r="B7" s="16">
        <v>1432</v>
      </c>
      <c r="C7" s="16" t="s">
        <v>182</v>
      </c>
      <c r="D7" s="16" t="s">
        <v>25</v>
      </c>
      <c r="E7" s="16" t="s">
        <v>52</v>
      </c>
      <c r="F7" s="16" t="s">
        <v>53</v>
      </c>
      <c r="G7" s="16" t="str">
        <f t="shared" si="2"/>
        <v>agyneta.decora</v>
      </c>
      <c r="H7" s="16" t="s">
        <v>188</v>
      </c>
      <c r="I7" s="16" t="s">
        <v>184</v>
      </c>
      <c r="K7" t="str">
        <v>dismodicus.bifrons</v>
      </c>
      <c r="L7" s="43" t="str">
        <f t="shared" si="0"/>
        <v>dismodicus bifrons</v>
      </c>
      <c r="M7" s="43" t="str">
        <f t="shared" si="1"/>
        <v>Dismodicus bifrons</v>
      </c>
      <c r="N7" t="s">
        <v>471</v>
      </c>
    </row>
    <row r="8" spans="1:14" x14ac:dyDescent="0.25">
      <c r="A8" s="16" t="s">
        <v>190</v>
      </c>
      <c r="B8" s="16"/>
      <c r="C8" s="16" t="s">
        <v>191</v>
      </c>
      <c r="D8" s="16" t="s">
        <v>25</v>
      </c>
      <c r="E8" s="16" t="s">
        <v>52</v>
      </c>
      <c r="F8" s="16" t="s">
        <v>53</v>
      </c>
      <c r="G8" s="16" t="str">
        <f t="shared" si="2"/>
        <v>agyneta.decora</v>
      </c>
      <c r="H8" s="16" t="s">
        <v>188</v>
      </c>
      <c r="I8" s="16"/>
      <c r="K8" t="str">
        <v>erigone.atra</v>
      </c>
      <c r="L8" s="43" t="str">
        <f t="shared" si="0"/>
        <v>erigone atra</v>
      </c>
      <c r="M8" s="43" t="str">
        <f t="shared" si="1"/>
        <v>Erigone atra</v>
      </c>
      <c r="N8" t="s">
        <v>472</v>
      </c>
    </row>
    <row r="9" spans="1:14" x14ac:dyDescent="0.25">
      <c r="A9" s="16" t="s">
        <v>192</v>
      </c>
      <c r="B9" s="16">
        <v>1114</v>
      </c>
      <c r="C9" s="16" t="s">
        <v>182</v>
      </c>
      <c r="D9" s="16" t="s">
        <v>25</v>
      </c>
      <c r="E9" s="16" t="s">
        <v>38</v>
      </c>
      <c r="F9" s="16" t="s">
        <v>39</v>
      </c>
      <c r="G9" s="16" t="str">
        <f t="shared" ref="G9:G15" si="3">LOWER(E9&amp;"."&amp;F9)</f>
        <v>bathyphantes.gracilis</v>
      </c>
      <c r="H9" s="16" t="s">
        <v>183</v>
      </c>
      <c r="I9" s="16" t="s">
        <v>184</v>
      </c>
      <c r="K9" t="str">
        <v>erigone.dentipalpis</v>
      </c>
      <c r="L9" s="43" t="str">
        <f t="shared" si="0"/>
        <v>erigone dentipalpis</v>
      </c>
      <c r="M9" s="43" t="str">
        <f t="shared" si="1"/>
        <v>Erigone dentipalpis</v>
      </c>
      <c r="N9" t="s">
        <v>510</v>
      </c>
    </row>
    <row r="10" spans="1:14" x14ac:dyDescent="0.25">
      <c r="A10" s="16" t="s">
        <v>193</v>
      </c>
      <c r="B10" s="16">
        <v>1252</v>
      </c>
      <c r="C10" s="16" t="s">
        <v>182</v>
      </c>
      <c r="D10" s="16" t="s">
        <v>25</v>
      </c>
      <c r="E10" s="16" t="s">
        <v>38</v>
      </c>
      <c r="F10" s="16" t="s">
        <v>39</v>
      </c>
      <c r="G10" s="16" t="str">
        <f t="shared" si="3"/>
        <v>bathyphantes.gracilis</v>
      </c>
      <c r="H10" s="16" t="s">
        <v>183</v>
      </c>
      <c r="I10" s="16" t="s">
        <v>184</v>
      </c>
      <c r="K10" t="str">
        <v>gongylidiellum.vivum</v>
      </c>
      <c r="L10" s="43" t="str">
        <f t="shared" si="0"/>
        <v>gongylidiellum vivum</v>
      </c>
      <c r="M10" s="43" t="str">
        <f t="shared" si="1"/>
        <v>Gongylidiellum vivum</v>
      </c>
      <c r="N10" t="s">
        <v>498</v>
      </c>
    </row>
    <row r="11" spans="1:14" x14ac:dyDescent="0.25">
      <c r="A11" s="16" t="s">
        <v>194</v>
      </c>
      <c r="B11" s="16">
        <v>1246</v>
      </c>
      <c r="C11" s="16" t="s">
        <v>182</v>
      </c>
      <c r="D11" s="16" t="s">
        <v>25</v>
      </c>
      <c r="E11" s="16" t="s">
        <v>38</v>
      </c>
      <c r="F11" s="16" t="s">
        <v>39</v>
      </c>
      <c r="G11" s="16" t="str">
        <f t="shared" si="3"/>
        <v>bathyphantes.gracilis</v>
      </c>
      <c r="H11" s="16" t="s">
        <v>183</v>
      </c>
      <c r="I11" s="16" t="s">
        <v>184</v>
      </c>
      <c r="K11" t="str">
        <v>hypomma.bituberculatum</v>
      </c>
      <c r="L11" s="43" t="str">
        <f t="shared" si="0"/>
        <v>hypomma bituberculatum</v>
      </c>
      <c r="M11" s="43" t="str">
        <f t="shared" si="1"/>
        <v>Hypomma bituberculatum</v>
      </c>
      <c r="N11" t="s">
        <v>509</v>
      </c>
    </row>
    <row r="12" spans="1:14" x14ac:dyDescent="0.25">
      <c r="A12" s="16" t="s">
        <v>195</v>
      </c>
      <c r="B12" s="16">
        <v>814</v>
      </c>
      <c r="C12" s="16" t="s">
        <v>182</v>
      </c>
      <c r="D12" s="16" t="s">
        <v>25</v>
      </c>
      <c r="E12" s="16" t="s">
        <v>38</v>
      </c>
      <c r="F12" s="16" t="s">
        <v>39</v>
      </c>
      <c r="G12" s="16" t="str">
        <f t="shared" si="3"/>
        <v>bathyphantes.gracilis</v>
      </c>
      <c r="H12" s="16" t="s">
        <v>188</v>
      </c>
      <c r="I12" s="16" t="s">
        <v>184</v>
      </c>
      <c r="K12" t="str">
        <v>palliduphantes.ericaeus</v>
      </c>
      <c r="L12" s="43" t="str">
        <f t="shared" si="0"/>
        <v>palliduphantes ericaeus</v>
      </c>
      <c r="M12" s="43" t="str">
        <f t="shared" si="1"/>
        <v>Palliduphantes ericaeus</v>
      </c>
      <c r="N12" t="s">
        <v>473</v>
      </c>
    </row>
    <row r="13" spans="1:14" x14ac:dyDescent="0.25">
      <c r="A13" s="16" t="s">
        <v>196</v>
      </c>
      <c r="B13" s="16">
        <v>814</v>
      </c>
      <c r="C13" s="16" t="s">
        <v>182</v>
      </c>
      <c r="D13" s="16" t="s">
        <v>25</v>
      </c>
      <c r="E13" s="16" t="s">
        <v>38</v>
      </c>
      <c r="F13" s="16" t="s">
        <v>39</v>
      </c>
      <c r="G13" s="16" t="str">
        <f t="shared" si="3"/>
        <v>bathyphantes.gracilis</v>
      </c>
      <c r="H13" s="16" t="s">
        <v>188</v>
      </c>
      <c r="I13" s="16" t="s">
        <v>184</v>
      </c>
      <c r="K13" t="str">
        <v>tenuiphantes.mengei</v>
      </c>
      <c r="L13" s="43" t="str">
        <f t="shared" si="0"/>
        <v>tenuiphantes mengei</v>
      </c>
      <c r="M13" s="43" t="str">
        <f t="shared" si="1"/>
        <v>Tenuiphantes mengei</v>
      </c>
      <c r="N13" t="s">
        <v>504</v>
      </c>
    </row>
    <row r="14" spans="1:14" x14ac:dyDescent="0.25">
      <c r="A14" s="16" t="s">
        <v>197</v>
      </c>
      <c r="B14" s="16">
        <v>1426</v>
      </c>
      <c r="C14" s="16" t="s">
        <v>182</v>
      </c>
      <c r="D14" s="16" t="s">
        <v>25</v>
      </c>
      <c r="E14" s="16" t="s">
        <v>38</v>
      </c>
      <c r="F14" s="16" t="s">
        <v>39</v>
      </c>
      <c r="G14" s="16" t="str">
        <f t="shared" si="3"/>
        <v>bathyphantes.gracilis</v>
      </c>
      <c r="H14" s="16" t="s">
        <v>188</v>
      </c>
      <c r="I14" s="16" t="s">
        <v>184</v>
      </c>
      <c r="K14" t="str">
        <v>palliduphantes.pallidus</v>
      </c>
      <c r="L14" s="43" t="str">
        <f t="shared" si="0"/>
        <v>palliduphantes pallidus</v>
      </c>
      <c r="M14" s="43" t="str">
        <f t="shared" si="1"/>
        <v>Palliduphantes pallidus</v>
      </c>
      <c r="N14" t="s">
        <v>474</v>
      </c>
    </row>
    <row r="15" spans="1:14" x14ac:dyDescent="0.25">
      <c r="A15" s="16" t="s">
        <v>198</v>
      </c>
      <c r="B15" s="16">
        <v>1432</v>
      </c>
      <c r="C15" s="16" t="s">
        <v>182</v>
      </c>
      <c r="D15" s="16" t="s">
        <v>25</v>
      </c>
      <c r="E15" s="16" t="s">
        <v>38</v>
      </c>
      <c r="F15" s="16" t="s">
        <v>113</v>
      </c>
      <c r="G15" s="16" t="str">
        <f t="shared" si="3"/>
        <v>bathyphantes.parvulus</v>
      </c>
      <c r="H15" s="16" t="s">
        <v>183</v>
      </c>
      <c r="I15" s="16" t="s">
        <v>184</v>
      </c>
      <c r="K15" t="str">
        <v>tenuiphantes.tenuis</v>
      </c>
      <c r="L15" s="43" t="str">
        <f t="shared" si="0"/>
        <v>tenuiphantes tenuis</v>
      </c>
      <c r="M15" s="43" t="str">
        <f t="shared" si="1"/>
        <v>Tenuiphantes tenuis</v>
      </c>
      <c r="N15" t="s">
        <v>475</v>
      </c>
    </row>
    <row r="16" spans="1:14" x14ac:dyDescent="0.25">
      <c r="A16" s="16" t="s">
        <v>199</v>
      </c>
      <c r="B16" s="16"/>
      <c r="C16" s="16" t="s">
        <v>191</v>
      </c>
      <c r="D16" s="16" t="s">
        <v>25</v>
      </c>
      <c r="E16" s="16" t="s">
        <v>38</v>
      </c>
      <c r="F16" s="16" t="s">
        <v>113</v>
      </c>
      <c r="G16" s="16" t="str">
        <f t="shared" ref="G16:G20" si="4">LOWER(E16&amp;"."&amp;F16)</f>
        <v>bathyphantes.parvulus</v>
      </c>
      <c r="H16" s="16" t="s">
        <v>183</v>
      </c>
      <c r="I16" s="16"/>
      <c r="K16" t="str">
        <v>lophomma.punctatum</v>
      </c>
      <c r="L16" s="43" t="str">
        <f t="shared" si="0"/>
        <v>lophomma punctatum</v>
      </c>
      <c r="M16" s="43" t="str">
        <f t="shared" si="1"/>
        <v>Lophomma punctatum</v>
      </c>
      <c r="N16" t="s">
        <v>499</v>
      </c>
    </row>
    <row r="17" spans="1:14" x14ac:dyDescent="0.25">
      <c r="A17" s="16" t="s">
        <v>200</v>
      </c>
      <c r="B17" s="16"/>
      <c r="C17" s="16" t="s">
        <v>191</v>
      </c>
      <c r="D17" s="16" t="s">
        <v>25</v>
      </c>
      <c r="E17" s="16" t="s">
        <v>38</v>
      </c>
      <c r="F17" s="16" t="s">
        <v>113</v>
      </c>
      <c r="G17" s="16" t="str">
        <f t="shared" si="4"/>
        <v>bathyphantes.parvulus</v>
      </c>
      <c r="H17" s="16" t="s">
        <v>183</v>
      </c>
      <c r="I17" s="16"/>
      <c r="K17" t="str">
        <v>micrargus.herbigradus</v>
      </c>
      <c r="L17" s="43" t="str">
        <f t="shared" si="0"/>
        <v>micrargus herbigradus</v>
      </c>
      <c r="M17" s="43" t="str">
        <f t="shared" si="1"/>
        <v>Micrargus herbigradus</v>
      </c>
      <c r="N17" t="s">
        <v>476</v>
      </c>
    </row>
    <row r="18" spans="1:14" x14ac:dyDescent="0.25">
      <c r="A18" s="16" t="s">
        <v>201</v>
      </c>
      <c r="B18" s="16">
        <v>1060</v>
      </c>
      <c r="C18" s="16" t="s">
        <v>182</v>
      </c>
      <c r="D18" s="16" t="s">
        <v>25</v>
      </c>
      <c r="E18" s="16" t="s">
        <v>38</v>
      </c>
      <c r="F18" s="16" t="s">
        <v>113</v>
      </c>
      <c r="G18" s="16" t="str">
        <f t="shared" si="4"/>
        <v>bathyphantes.parvulus</v>
      </c>
      <c r="H18" s="16" t="s">
        <v>188</v>
      </c>
      <c r="I18" s="16"/>
      <c r="K18" t="str">
        <v>oedothorax.fuscus</v>
      </c>
      <c r="L18" s="43" t="str">
        <f t="shared" si="0"/>
        <v>oedothorax fuscus</v>
      </c>
      <c r="M18" s="43" t="str">
        <f t="shared" si="1"/>
        <v>Oedothorax fuscus</v>
      </c>
      <c r="N18" t="s">
        <v>477</v>
      </c>
    </row>
    <row r="19" spans="1:14" x14ac:dyDescent="0.25">
      <c r="A19" s="16" t="s">
        <v>202</v>
      </c>
      <c r="B19" s="16"/>
      <c r="C19" s="16" t="s">
        <v>191</v>
      </c>
      <c r="D19" s="16" t="s">
        <v>25</v>
      </c>
      <c r="E19" s="16" t="s">
        <v>38</v>
      </c>
      <c r="F19" s="16" t="s">
        <v>113</v>
      </c>
      <c r="G19" s="16" t="str">
        <f t="shared" si="4"/>
        <v>bathyphantes.parvulus</v>
      </c>
      <c r="H19" s="16" t="s">
        <v>188</v>
      </c>
      <c r="I19" s="16"/>
      <c r="K19" t="str">
        <v>oedothorax.gibbosus</v>
      </c>
      <c r="L19" s="43" t="str">
        <f t="shared" si="0"/>
        <v>oedothorax gibbosus</v>
      </c>
      <c r="M19" s="43" t="str">
        <f t="shared" si="1"/>
        <v>Oedothorax gibbosus</v>
      </c>
      <c r="N19" t="s">
        <v>500</v>
      </c>
    </row>
    <row r="20" spans="1:14" x14ac:dyDescent="0.25">
      <c r="A20" s="16" t="s">
        <v>203</v>
      </c>
      <c r="B20" s="16"/>
      <c r="C20" s="16" t="s">
        <v>191</v>
      </c>
      <c r="D20" s="16" t="s">
        <v>25</v>
      </c>
      <c r="E20" s="16" t="s">
        <v>38</v>
      </c>
      <c r="F20" s="16" t="s">
        <v>113</v>
      </c>
      <c r="G20" s="16" t="str">
        <f t="shared" si="4"/>
        <v>bathyphantes.parvulus</v>
      </c>
      <c r="H20" s="16" t="s">
        <v>188</v>
      </c>
      <c r="I20" s="16"/>
      <c r="K20" t="str">
        <v>oedothorax.retusus</v>
      </c>
      <c r="L20" s="43" t="str">
        <f t="shared" si="0"/>
        <v>oedothorax retusus</v>
      </c>
      <c r="M20" s="43" t="str">
        <f t="shared" si="1"/>
        <v>Oedothorax retusus</v>
      </c>
      <c r="N20" t="s">
        <v>478</v>
      </c>
    </row>
    <row r="21" spans="1:14" x14ac:dyDescent="0.25">
      <c r="A21" s="16" t="s">
        <v>204</v>
      </c>
      <c r="B21" s="16">
        <v>1060</v>
      </c>
      <c r="C21" s="16" t="s">
        <v>182</v>
      </c>
      <c r="D21" s="16" t="s">
        <v>25</v>
      </c>
      <c r="E21" s="16" t="s">
        <v>43</v>
      </c>
      <c r="F21" s="16" t="s">
        <v>44</v>
      </c>
      <c r="G21" s="16" t="str">
        <f>LOWER(E21&amp;"."&amp;F21)</f>
        <v>dicymbium.nigrum</v>
      </c>
      <c r="H21" s="16" t="s">
        <v>183</v>
      </c>
      <c r="I21" s="16"/>
      <c r="K21" t="str">
        <v>pelecopsis.parallela</v>
      </c>
      <c r="L21" s="43" t="str">
        <f t="shared" si="0"/>
        <v>pelecopsis parallela</v>
      </c>
      <c r="M21" s="43" t="str">
        <f t="shared" si="1"/>
        <v>Pelecopsis parallela</v>
      </c>
      <c r="N21" t="s">
        <v>479</v>
      </c>
    </row>
    <row r="22" spans="1:14" x14ac:dyDescent="0.25">
      <c r="A22" s="16" t="s">
        <v>205</v>
      </c>
      <c r="B22" s="16">
        <v>1153</v>
      </c>
      <c r="C22" s="16" t="s">
        <v>182</v>
      </c>
      <c r="D22" s="16" t="s">
        <v>25</v>
      </c>
      <c r="E22" s="16" t="s">
        <v>43</v>
      </c>
      <c r="F22" s="16" t="s">
        <v>44</v>
      </c>
      <c r="G22" s="16" t="str">
        <f t="shared" ref="G22:G26" si="5">LOWER(E22&amp;"."&amp;F22)</f>
        <v>dicymbium.nigrum</v>
      </c>
      <c r="H22" s="16" t="s">
        <v>183</v>
      </c>
      <c r="I22" s="16"/>
      <c r="K22" t="str">
        <v>pocadicnemis.pumila</v>
      </c>
      <c r="L22" s="43" t="str">
        <f t="shared" si="0"/>
        <v>pocadicnemis pumila</v>
      </c>
      <c r="M22" s="43" t="str">
        <f t="shared" si="1"/>
        <v>Pocadicnemis pumila</v>
      </c>
      <c r="N22" t="s">
        <v>514</v>
      </c>
    </row>
    <row r="23" spans="1:14" x14ac:dyDescent="0.25">
      <c r="A23" s="16" t="s">
        <v>206</v>
      </c>
      <c r="B23" s="16"/>
      <c r="C23" s="16" t="s">
        <v>191</v>
      </c>
      <c r="D23" s="16" t="s">
        <v>25</v>
      </c>
      <c r="E23" s="16" t="s">
        <v>43</v>
      </c>
      <c r="F23" s="16" t="s">
        <v>44</v>
      </c>
      <c r="G23" s="16" t="str">
        <f t="shared" si="5"/>
        <v>dicymbium.nigrum</v>
      </c>
      <c r="H23" s="16" t="s">
        <v>183</v>
      </c>
      <c r="I23" s="16"/>
      <c r="K23" t="str">
        <v>savignya.frontata</v>
      </c>
      <c r="L23" s="43" t="str">
        <f t="shared" si="0"/>
        <v>savignya frontata</v>
      </c>
      <c r="M23" s="43" t="str">
        <f t="shared" si="1"/>
        <v>Savignya frontata</v>
      </c>
      <c r="N23" t="s">
        <v>480</v>
      </c>
    </row>
    <row r="24" spans="1:14" x14ac:dyDescent="0.25">
      <c r="A24" s="16" t="s">
        <v>207</v>
      </c>
      <c r="B24" s="16">
        <v>814</v>
      </c>
      <c r="C24" s="16" t="s">
        <v>182</v>
      </c>
      <c r="D24" s="16" t="s">
        <v>25</v>
      </c>
      <c r="E24" s="16" t="s">
        <v>43</v>
      </c>
      <c r="F24" s="16" t="s">
        <v>44</v>
      </c>
      <c r="G24" s="16" t="str">
        <f t="shared" si="5"/>
        <v>dicymbium.nigrum</v>
      </c>
      <c r="H24" s="16" t="s">
        <v>188</v>
      </c>
      <c r="I24" s="16" t="s">
        <v>184</v>
      </c>
      <c r="K24" t="str">
        <v>tiso.vagans</v>
      </c>
      <c r="L24" s="43" t="str">
        <f t="shared" si="0"/>
        <v>tiso vagans</v>
      </c>
      <c r="M24" s="43" t="str">
        <f t="shared" si="1"/>
        <v>Tiso vagans</v>
      </c>
      <c r="N24" t="s">
        <v>481</v>
      </c>
    </row>
    <row r="25" spans="1:14" x14ac:dyDescent="0.25">
      <c r="A25" s="16" t="s">
        <v>208</v>
      </c>
      <c r="B25" s="16">
        <v>814</v>
      </c>
      <c r="C25" s="16" t="s">
        <v>182</v>
      </c>
      <c r="D25" s="16" t="s">
        <v>25</v>
      </c>
      <c r="E25" s="16" t="s">
        <v>43</v>
      </c>
      <c r="F25" s="16" t="s">
        <v>44</v>
      </c>
      <c r="G25" s="16" t="str">
        <f t="shared" si="5"/>
        <v>dicymbium.nigrum</v>
      </c>
      <c r="H25" s="16" t="s">
        <v>188</v>
      </c>
      <c r="I25" s="16" t="s">
        <v>184</v>
      </c>
      <c r="K25" t="str">
        <v>walckenaeria.acuminata</v>
      </c>
      <c r="L25" s="43" t="str">
        <f t="shared" si="0"/>
        <v>walckenaeria acuminata</v>
      </c>
      <c r="M25" s="43" t="str">
        <f t="shared" si="1"/>
        <v>Walckenaeria acuminata</v>
      </c>
      <c r="N25" t="s">
        <v>482</v>
      </c>
    </row>
    <row r="26" spans="1:14" x14ac:dyDescent="0.25">
      <c r="A26" s="16" t="s">
        <v>209</v>
      </c>
      <c r="B26" s="16">
        <v>814</v>
      </c>
      <c r="C26" s="16" t="s">
        <v>182</v>
      </c>
      <c r="D26" s="16" t="s">
        <v>25</v>
      </c>
      <c r="E26" s="16" t="s">
        <v>43</v>
      </c>
      <c r="F26" s="16" t="s">
        <v>44</v>
      </c>
      <c r="G26" s="16" t="str">
        <f t="shared" si="5"/>
        <v>dicymbium.nigrum</v>
      </c>
      <c r="H26" s="16" t="s">
        <v>188</v>
      </c>
      <c r="I26" s="16" t="s">
        <v>184</v>
      </c>
      <c r="K26" t="str">
        <v>walckenaeria.vigilax</v>
      </c>
      <c r="L26" s="43" t="str">
        <f t="shared" si="0"/>
        <v>walckenaeria vigilax</v>
      </c>
      <c r="M26" s="43" t="str">
        <f t="shared" si="1"/>
        <v>Walckenaeria vigilax</v>
      </c>
      <c r="N26" t="s">
        <v>483</v>
      </c>
    </row>
    <row r="27" spans="1:14" x14ac:dyDescent="0.25">
      <c r="A27" s="16" t="s">
        <v>210</v>
      </c>
      <c r="B27" s="16">
        <v>1333</v>
      </c>
      <c r="C27" s="16" t="s">
        <v>182</v>
      </c>
      <c r="D27" s="16" t="s">
        <v>25</v>
      </c>
      <c r="E27" s="16" t="s">
        <v>127</v>
      </c>
      <c r="F27" s="16" t="s">
        <v>128</v>
      </c>
      <c r="G27" s="16" t="str">
        <f>LOWER(E27&amp;"."&amp;F27)</f>
        <v>diplocephalus.permixtus</v>
      </c>
      <c r="H27" s="16" t="s">
        <v>183</v>
      </c>
      <c r="I27" s="16"/>
      <c r="K27" t="str">
        <v>alopecosa.pulverulenta</v>
      </c>
      <c r="L27" s="43" t="str">
        <f t="shared" si="0"/>
        <v>alopecosa pulverulenta</v>
      </c>
      <c r="M27" s="43" t="str">
        <f t="shared" si="1"/>
        <v>Alopecosa pulverulenta</v>
      </c>
      <c r="N27" t="s">
        <v>484</v>
      </c>
    </row>
    <row r="28" spans="1:14" x14ac:dyDescent="0.25">
      <c r="A28" s="16" t="s">
        <v>211</v>
      </c>
      <c r="B28" s="16"/>
      <c r="C28" s="16" t="s">
        <v>191</v>
      </c>
      <c r="D28" s="16" t="s">
        <v>25</v>
      </c>
      <c r="E28" s="16" t="s">
        <v>127</v>
      </c>
      <c r="F28" s="16" t="s">
        <v>128</v>
      </c>
      <c r="G28" s="16" t="str">
        <f t="shared" ref="G28:G32" si="6">LOWER(E28&amp;"."&amp;F28)</f>
        <v>diplocephalus.permixtus</v>
      </c>
      <c r="H28" s="16" t="s">
        <v>183</v>
      </c>
      <c r="I28" s="16"/>
      <c r="K28" t="str">
        <v>pardosa.amentata</v>
      </c>
      <c r="L28" s="43" t="str">
        <f t="shared" si="0"/>
        <v>pardosa amentata</v>
      </c>
      <c r="M28" s="43" t="str">
        <f t="shared" si="1"/>
        <v>Pardosa amentata</v>
      </c>
      <c r="N28" t="s">
        <v>513</v>
      </c>
    </row>
    <row r="29" spans="1:14" x14ac:dyDescent="0.25">
      <c r="A29" s="16" t="s">
        <v>212</v>
      </c>
      <c r="B29" s="16"/>
      <c r="C29" s="16" t="s">
        <v>191</v>
      </c>
      <c r="D29" s="16" t="s">
        <v>25</v>
      </c>
      <c r="E29" s="16" t="s">
        <v>127</v>
      </c>
      <c r="F29" s="16" t="s">
        <v>128</v>
      </c>
      <c r="G29" s="16" t="str">
        <f t="shared" si="6"/>
        <v>diplocephalus.permixtus</v>
      </c>
      <c r="H29" s="16" t="s">
        <v>183</v>
      </c>
      <c r="I29" s="16"/>
      <c r="K29" t="str">
        <v>pardosa.palustris</v>
      </c>
      <c r="L29" s="43" t="str">
        <f t="shared" si="0"/>
        <v>pardosa palustris</v>
      </c>
      <c r="M29" s="43" t="str">
        <f t="shared" si="1"/>
        <v>Pardosa palustris</v>
      </c>
      <c r="N29" t="s">
        <v>495</v>
      </c>
    </row>
    <row r="30" spans="1:14" x14ac:dyDescent="0.25">
      <c r="A30" s="16" t="s">
        <v>213</v>
      </c>
      <c r="B30" s="16">
        <v>1426</v>
      </c>
      <c r="C30" s="16" t="s">
        <v>182</v>
      </c>
      <c r="D30" s="16" t="s">
        <v>25</v>
      </c>
      <c r="E30" s="16" t="s">
        <v>127</v>
      </c>
      <c r="F30" s="16" t="s">
        <v>128</v>
      </c>
      <c r="G30" s="16" t="str">
        <f t="shared" si="6"/>
        <v>diplocephalus.permixtus</v>
      </c>
      <c r="H30" s="16" t="s">
        <v>188</v>
      </c>
      <c r="I30" s="16" t="s">
        <v>184</v>
      </c>
      <c r="K30" t="str">
        <v>pardosa.pullata</v>
      </c>
      <c r="L30" s="43" t="str">
        <f t="shared" si="0"/>
        <v>pardosa pullata</v>
      </c>
      <c r="M30" s="43" t="str">
        <f t="shared" si="1"/>
        <v>Pardosa pullata</v>
      </c>
      <c r="N30" t="s">
        <v>496</v>
      </c>
    </row>
    <row r="31" spans="1:14" x14ac:dyDescent="0.25">
      <c r="A31" s="16" t="s">
        <v>214</v>
      </c>
      <c r="B31" s="16">
        <v>1048</v>
      </c>
      <c r="C31" s="16" t="s">
        <v>182</v>
      </c>
      <c r="D31" s="16" t="s">
        <v>25</v>
      </c>
      <c r="E31" s="16" t="s">
        <v>127</v>
      </c>
      <c r="F31" s="16" t="s">
        <v>128</v>
      </c>
      <c r="G31" s="16" t="str">
        <f t="shared" si="6"/>
        <v>diplocephalus.permixtus</v>
      </c>
      <c r="H31" s="16" t="s">
        <v>188</v>
      </c>
      <c r="I31" s="16"/>
      <c r="K31" t="str">
        <v>pirata.piraticus</v>
      </c>
      <c r="L31" s="43" t="str">
        <f t="shared" si="0"/>
        <v>pirata piraticus</v>
      </c>
      <c r="M31" s="43" t="str">
        <f t="shared" si="1"/>
        <v>Pirata piraticus</v>
      </c>
      <c r="N31" t="s">
        <v>447</v>
      </c>
    </row>
    <row r="32" spans="1:14" x14ac:dyDescent="0.25">
      <c r="A32" s="16" t="s">
        <v>215</v>
      </c>
      <c r="B32" s="16"/>
      <c r="C32" s="16" t="s">
        <v>191</v>
      </c>
      <c r="D32" s="16" t="s">
        <v>25</v>
      </c>
      <c r="E32" s="16" t="s">
        <v>127</v>
      </c>
      <c r="F32" s="16" t="s">
        <v>128</v>
      </c>
      <c r="G32" s="16" t="str">
        <f t="shared" si="6"/>
        <v>diplocephalus.permixtus</v>
      </c>
      <c r="H32" s="16" t="s">
        <v>188</v>
      </c>
      <c r="I32" s="16"/>
      <c r="K32" t="str">
        <v>pachygnatha.clercki</v>
      </c>
      <c r="L32" s="43" t="str">
        <f t="shared" si="0"/>
        <v>pachygnatha clercki</v>
      </c>
      <c r="M32" s="43" t="str">
        <f t="shared" si="1"/>
        <v>Pachygnatha clercki</v>
      </c>
      <c r="N32" t="s">
        <v>451</v>
      </c>
    </row>
    <row r="33" spans="1:14" x14ac:dyDescent="0.25">
      <c r="A33" s="16" t="s">
        <v>216</v>
      </c>
      <c r="B33" s="16">
        <v>1111</v>
      </c>
      <c r="C33" s="16" t="s">
        <v>182</v>
      </c>
      <c r="D33" s="16" t="s">
        <v>25</v>
      </c>
      <c r="E33" s="16" t="s">
        <v>124</v>
      </c>
      <c r="F33" s="16" t="s">
        <v>125</v>
      </c>
      <c r="G33" s="16" t="str">
        <f>LOWER(E33&amp;"."&amp;F33)</f>
        <v>dismodicus.bifrons</v>
      </c>
      <c r="H33" s="16" t="s">
        <v>183</v>
      </c>
      <c r="I33" s="16" t="s">
        <v>184</v>
      </c>
      <c r="K33" t="str">
        <v>pachygnatha.degeeri</v>
      </c>
      <c r="L33" s="43" t="str">
        <f t="shared" si="0"/>
        <v>pachygnatha degeeri</v>
      </c>
      <c r="M33" s="43" t="str">
        <f t="shared" si="1"/>
        <v>Pachygnatha degeeri</v>
      </c>
      <c r="N33" t="s">
        <v>491</v>
      </c>
    </row>
    <row r="34" spans="1:14" x14ac:dyDescent="0.25">
      <c r="A34" s="16" t="s">
        <v>217</v>
      </c>
      <c r="B34" s="16"/>
      <c r="C34" s="16" t="s">
        <v>191</v>
      </c>
      <c r="D34" s="16" t="s">
        <v>25</v>
      </c>
      <c r="E34" s="16" t="s">
        <v>124</v>
      </c>
      <c r="F34" s="16" t="s">
        <v>125</v>
      </c>
      <c r="G34" s="16" t="str">
        <f t="shared" ref="G34:G38" si="7">LOWER(E34&amp;"."&amp;F34)</f>
        <v>dismodicus.bifrons</v>
      </c>
      <c r="H34" s="16" t="s">
        <v>183</v>
      </c>
      <c r="I34" s="16"/>
      <c r="K34" t="str">
        <v>xysticus.cristatus</v>
      </c>
      <c r="L34" s="43" t="str">
        <f t="shared" si="0"/>
        <v>xysticus cristatus</v>
      </c>
      <c r="M34" s="43" t="str">
        <f t="shared" si="1"/>
        <v>Xysticus cristatus</v>
      </c>
      <c r="N34" t="s">
        <v>501</v>
      </c>
    </row>
    <row r="35" spans="1:14" x14ac:dyDescent="0.25">
      <c r="A35" s="16" t="s">
        <v>218</v>
      </c>
      <c r="B35" s="16"/>
      <c r="C35" s="16" t="s">
        <v>191</v>
      </c>
      <c r="D35" s="16" t="s">
        <v>25</v>
      </c>
      <c r="E35" s="16" t="s">
        <v>124</v>
      </c>
      <c r="F35" s="16" t="s">
        <v>125</v>
      </c>
      <c r="G35" s="16" t="str">
        <f t="shared" si="7"/>
        <v>dismodicus.bifrons</v>
      </c>
      <c r="H35" s="16" t="s">
        <v>183</v>
      </c>
      <c r="I35" s="16"/>
      <c r="K35" t="str">
        <v>ceratinella.brevipes</v>
      </c>
      <c r="L35" s="43" t="str">
        <f t="shared" si="0"/>
        <v>ceratinella brevipes</v>
      </c>
      <c r="M35" s="43" t="str">
        <f t="shared" si="1"/>
        <v>Ceratinella brevipes</v>
      </c>
      <c r="N35" t="s">
        <v>492</v>
      </c>
    </row>
    <row r="36" spans="1:14" x14ac:dyDescent="0.25">
      <c r="A36" s="16" t="s">
        <v>219</v>
      </c>
      <c r="B36" s="16">
        <v>1336</v>
      </c>
      <c r="C36" s="16" t="s">
        <v>182</v>
      </c>
      <c r="D36" s="16" t="s">
        <v>25</v>
      </c>
      <c r="E36" s="16" t="s">
        <v>124</v>
      </c>
      <c r="F36" s="16" t="s">
        <v>125</v>
      </c>
      <c r="G36" s="16" t="str">
        <f t="shared" si="7"/>
        <v>dismodicus.bifrons</v>
      </c>
      <c r="H36" s="16" t="s">
        <v>188</v>
      </c>
      <c r="I36" s="16" t="s">
        <v>184</v>
      </c>
      <c r="K36" t="str">
        <v>enoplognatha.thoracica</v>
      </c>
      <c r="L36" s="43" t="str">
        <f t="shared" si="0"/>
        <v>enoplognatha thoracica</v>
      </c>
      <c r="M36" s="43" t="str">
        <f t="shared" si="1"/>
        <v>Enoplognatha thoracica</v>
      </c>
      <c r="N36" t="s">
        <v>493</v>
      </c>
    </row>
    <row r="37" spans="1:14" x14ac:dyDescent="0.25">
      <c r="A37" s="16" t="s">
        <v>220</v>
      </c>
      <c r="B37" s="16">
        <v>1339</v>
      </c>
      <c r="C37" s="16" t="s">
        <v>182</v>
      </c>
      <c r="D37" s="16" t="s">
        <v>25</v>
      </c>
      <c r="E37" s="16" t="s">
        <v>124</v>
      </c>
      <c r="F37" s="16" t="s">
        <v>125</v>
      </c>
      <c r="G37" s="16" t="str">
        <f t="shared" si="7"/>
        <v>dismodicus.bifrons</v>
      </c>
      <c r="H37" s="16" t="s">
        <v>188</v>
      </c>
      <c r="I37" s="16" t="s">
        <v>184</v>
      </c>
      <c r="K37" t="str">
        <v>erigonella.ignobilis</v>
      </c>
      <c r="L37" s="43" t="str">
        <f t="shared" si="0"/>
        <v>erigonella ignobilis</v>
      </c>
      <c r="M37" s="43" t="str">
        <f t="shared" si="1"/>
        <v>Erigonella ignobilis</v>
      </c>
      <c r="N37" t="s">
        <v>485</v>
      </c>
    </row>
    <row r="38" spans="1:14" x14ac:dyDescent="0.25">
      <c r="A38" s="16" t="s">
        <v>221</v>
      </c>
      <c r="B38" s="16">
        <v>1339</v>
      </c>
      <c r="C38" s="16" t="s">
        <v>182</v>
      </c>
      <c r="D38" s="16" t="s">
        <v>25</v>
      </c>
      <c r="E38" s="16" t="s">
        <v>124</v>
      </c>
      <c r="F38" s="16" t="s">
        <v>125</v>
      </c>
      <c r="G38" s="16" t="str">
        <f t="shared" si="7"/>
        <v>dismodicus.bifrons</v>
      </c>
      <c r="H38" s="16" t="s">
        <v>188</v>
      </c>
      <c r="I38" s="16" t="s">
        <v>184</v>
      </c>
      <c r="K38" t="str">
        <v>pardosa.nigriceps</v>
      </c>
      <c r="L38" s="43" t="str">
        <f t="shared" si="0"/>
        <v>pardosa nigriceps</v>
      </c>
      <c r="M38" s="43" t="str">
        <f t="shared" si="1"/>
        <v>Pardosa nigriceps</v>
      </c>
      <c r="N38" t="s">
        <v>494</v>
      </c>
    </row>
    <row r="39" spans="1:14" x14ac:dyDescent="0.25">
      <c r="A39" s="16" t="s">
        <v>222</v>
      </c>
      <c r="B39" s="16">
        <v>781</v>
      </c>
      <c r="C39" s="16" t="s">
        <v>182</v>
      </c>
      <c r="D39" s="16" t="s">
        <v>25</v>
      </c>
      <c r="E39" s="16" t="s">
        <v>33</v>
      </c>
      <c r="F39" s="16" t="s">
        <v>40</v>
      </c>
      <c r="G39" s="16" t="str">
        <f>LOWER(E39&amp;"."&amp;F39)</f>
        <v>erigone.atra</v>
      </c>
      <c r="H39" s="16" t="s">
        <v>183</v>
      </c>
      <c r="I39" s="16" t="s">
        <v>184</v>
      </c>
      <c r="K39">
        <v>0</v>
      </c>
      <c r="L39" s="43"/>
      <c r="M39" s="43"/>
      <c r="N39" t="s">
        <v>486</v>
      </c>
    </row>
    <row r="40" spans="1:14" x14ac:dyDescent="0.25">
      <c r="A40" s="16" t="s">
        <v>223</v>
      </c>
      <c r="B40" s="16">
        <v>781</v>
      </c>
      <c r="C40" s="16" t="s">
        <v>182</v>
      </c>
      <c r="D40" s="16" t="s">
        <v>25</v>
      </c>
      <c r="E40" s="16" t="s">
        <v>33</v>
      </c>
      <c r="F40" s="16" t="s">
        <v>40</v>
      </c>
      <c r="G40" s="16" t="str">
        <f t="shared" ref="G40:G44" si="8">LOWER(E40&amp;"."&amp;F40)</f>
        <v>erigone.atra</v>
      </c>
      <c r="H40" s="16" t="s">
        <v>183</v>
      </c>
      <c r="I40" s="16" t="s">
        <v>184</v>
      </c>
      <c r="K40" t="str">
        <v>agyneta.saxatilis</v>
      </c>
      <c r="L40" s="43" t="str">
        <f t="shared" si="0"/>
        <v>agyneta saxatilis</v>
      </c>
      <c r="M40" s="43" t="str">
        <f t="shared" si="1"/>
        <v>Agyneta saxatilis</v>
      </c>
      <c r="N40" t="s">
        <v>511</v>
      </c>
    </row>
    <row r="41" spans="1:14" x14ac:dyDescent="0.25">
      <c r="A41" s="16" t="s">
        <v>224</v>
      </c>
      <c r="B41" s="16">
        <v>784</v>
      </c>
      <c r="C41" s="16" t="s">
        <v>225</v>
      </c>
      <c r="D41" s="16" t="s">
        <v>25</v>
      </c>
      <c r="E41" s="16" t="s">
        <v>33</v>
      </c>
      <c r="F41" s="16" t="s">
        <v>40</v>
      </c>
      <c r="G41" s="16" t="str">
        <f t="shared" si="8"/>
        <v>erigone.atra</v>
      </c>
      <c r="H41" s="16" t="s">
        <v>183</v>
      </c>
      <c r="I41" s="16" t="s">
        <v>184</v>
      </c>
      <c r="K41" t="str">
        <v>trochosa.terricola</v>
      </c>
      <c r="L41" s="43" t="str">
        <f t="shared" si="0"/>
        <v>trochosa terricola</v>
      </c>
      <c r="M41" s="43" t="str">
        <f t="shared" si="1"/>
        <v>Trochosa terricola</v>
      </c>
      <c r="N41" t="s">
        <v>442</v>
      </c>
    </row>
    <row r="42" spans="1:14" x14ac:dyDescent="0.25">
      <c r="A42" s="16" t="s">
        <v>226</v>
      </c>
      <c r="B42" s="16">
        <v>808</v>
      </c>
      <c r="C42" s="16" t="s">
        <v>182</v>
      </c>
      <c r="D42" s="16" t="s">
        <v>25</v>
      </c>
      <c r="E42" s="16" t="s">
        <v>33</v>
      </c>
      <c r="F42" s="16" t="s">
        <v>40</v>
      </c>
      <c r="G42" s="16" t="str">
        <f t="shared" si="8"/>
        <v>erigone.atra</v>
      </c>
      <c r="H42" s="16" t="s">
        <v>188</v>
      </c>
      <c r="I42" s="16" t="s">
        <v>184</v>
      </c>
      <c r="K42" t="str">
        <v>dicymbium.tibiale</v>
      </c>
      <c r="L42" s="43" t="str">
        <f t="shared" si="0"/>
        <v>dicymbium tibiale</v>
      </c>
      <c r="M42" s="43" t="str">
        <f t="shared" si="1"/>
        <v>Dicymbium tibiale</v>
      </c>
      <c r="N42" t="s">
        <v>507</v>
      </c>
    </row>
    <row r="43" spans="1:14" x14ac:dyDescent="0.25">
      <c r="A43" s="16" t="s">
        <v>227</v>
      </c>
      <c r="B43" s="16">
        <v>1000</v>
      </c>
      <c r="C43" s="16" t="s">
        <v>182</v>
      </c>
      <c r="D43" s="16" t="s">
        <v>25</v>
      </c>
      <c r="E43" s="16" t="s">
        <v>33</v>
      </c>
      <c r="F43" s="16" t="s">
        <v>40</v>
      </c>
      <c r="G43" s="16" t="str">
        <f t="shared" si="8"/>
        <v>erigone.atra</v>
      </c>
      <c r="H43" s="16" t="s">
        <v>188</v>
      </c>
      <c r="I43" s="16" t="s">
        <v>184</v>
      </c>
      <c r="K43" t="str">
        <v>agyneta.subtilis</v>
      </c>
      <c r="L43" s="43" t="str">
        <f t="shared" si="0"/>
        <v>agyneta subtilis</v>
      </c>
      <c r="M43" s="43" t="str">
        <f t="shared" si="1"/>
        <v>Agyneta subtilis</v>
      </c>
      <c r="N43" t="s">
        <v>449</v>
      </c>
    </row>
    <row r="44" spans="1:14" x14ac:dyDescent="0.25">
      <c r="A44" s="16" t="s">
        <v>228</v>
      </c>
      <c r="B44" s="16"/>
      <c r="C44" s="16" t="s">
        <v>191</v>
      </c>
      <c r="D44" s="16" t="s">
        <v>25</v>
      </c>
      <c r="E44" s="16" t="s">
        <v>33</v>
      </c>
      <c r="F44" s="16" t="s">
        <v>40</v>
      </c>
      <c r="G44" s="16" t="str">
        <f t="shared" si="8"/>
        <v>erigone.atra</v>
      </c>
      <c r="H44" s="16" t="s">
        <v>188</v>
      </c>
      <c r="I44" s="16"/>
      <c r="K44" t="str">
        <v>tenuiphantes.zimmermanni</v>
      </c>
      <c r="L44" s="43" t="str">
        <f t="shared" si="0"/>
        <v>tenuiphantes zimmermanni</v>
      </c>
      <c r="M44" s="43" t="str">
        <f t="shared" si="1"/>
        <v>Tenuiphantes zimmermanni</v>
      </c>
      <c r="N44" t="s">
        <v>445</v>
      </c>
    </row>
    <row r="45" spans="1:14" x14ac:dyDescent="0.25">
      <c r="A45" s="16" t="s">
        <v>229</v>
      </c>
      <c r="B45" s="16">
        <v>781</v>
      </c>
      <c r="C45" s="16" t="s">
        <v>182</v>
      </c>
      <c r="D45" s="16" t="s">
        <v>25</v>
      </c>
      <c r="E45" s="16" t="s">
        <v>33</v>
      </c>
      <c r="F45" s="16" t="s">
        <v>34</v>
      </c>
      <c r="G45" s="16" t="str">
        <f>LOWER(E45&amp;"."&amp;F45)</f>
        <v>erigone.dentipalpis</v>
      </c>
      <c r="H45" s="16" t="s">
        <v>183</v>
      </c>
      <c r="I45" s="16" t="s">
        <v>184</v>
      </c>
      <c r="K45" t="str">
        <v>tapinocyba.praecox</v>
      </c>
      <c r="L45" s="43" t="str">
        <f t="shared" si="0"/>
        <v>tapinocyba praecox</v>
      </c>
      <c r="M45" s="43" t="str">
        <f t="shared" si="1"/>
        <v>Tapinocyba praecox</v>
      </c>
      <c r="N45" t="s">
        <v>506</v>
      </c>
    </row>
    <row r="46" spans="1:14" x14ac:dyDescent="0.25">
      <c r="A46" s="16" t="s">
        <v>230</v>
      </c>
      <c r="B46" s="16">
        <v>781</v>
      </c>
      <c r="C46" s="16" t="s">
        <v>182</v>
      </c>
      <c r="D46" s="16" t="s">
        <v>25</v>
      </c>
      <c r="E46" s="16" t="s">
        <v>33</v>
      </c>
      <c r="F46" s="16" t="s">
        <v>34</v>
      </c>
      <c r="G46" s="16" t="str">
        <f t="shared" ref="G46:G50" si="9">LOWER(E46&amp;"."&amp;F46)</f>
        <v>erigone.dentipalpis</v>
      </c>
      <c r="H46" s="16" t="s">
        <v>183</v>
      </c>
      <c r="I46" s="16" t="s">
        <v>184</v>
      </c>
      <c r="K46" t="str">
        <v>theonoe.minutissima</v>
      </c>
      <c r="L46" s="43" t="str">
        <f t="shared" si="0"/>
        <v>theonoe minutissima</v>
      </c>
      <c r="M46" s="43" t="str">
        <f t="shared" si="1"/>
        <v>Theonoe minutissima</v>
      </c>
      <c r="N46" t="s">
        <v>508</v>
      </c>
    </row>
    <row r="47" spans="1:14" x14ac:dyDescent="0.25">
      <c r="A47" s="16" t="s">
        <v>231</v>
      </c>
      <c r="B47" s="16">
        <v>781</v>
      </c>
      <c r="C47" s="16" t="s">
        <v>182</v>
      </c>
      <c r="D47" s="16" t="s">
        <v>25</v>
      </c>
      <c r="E47" s="16" t="s">
        <v>33</v>
      </c>
      <c r="F47" s="16" t="s">
        <v>34</v>
      </c>
      <c r="G47" s="16" t="str">
        <f t="shared" si="9"/>
        <v>erigone.dentipalpis</v>
      </c>
      <c r="H47" s="16" t="s">
        <v>183</v>
      </c>
      <c r="I47" s="16" t="s">
        <v>184</v>
      </c>
      <c r="K47" t="str">
        <v>clubiona.reclusa</v>
      </c>
      <c r="L47" s="43" t="str">
        <f t="shared" si="0"/>
        <v>clubiona reclusa</v>
      </c>
      <c r="M47" s="43" t="str">
        <f t="shared" si="1"/>
        <v>Clubiona reclusa</v>
      </c>
      <c r="N47" t="s">
        <v>487</v>
      </c>
    </row>
    <row r="48" spans="1:14" x14ac:dyDescent="0.25">
      <c r="A48" s="16" t="s">
        <v>232</v>
      </c>
      <c r="B48" s="16">
        <v>781</v>
      </c>
      <c r="C48" s="16" t="s">
        <v>182</v>
      </c>
      <c r="D48" s="16" t="s">
        <v>25</v>
      </c>
      <c r="E48" s="16" t="s">
        <v>33</v>
      </c>
      <c r="F48" s="16" t="s">
        <v>34</v>
      </c>
      <c r="G48" s="16" t="str">
        <f t="shared" si="9"/>
        <v>erigone.dentipalpis</v>
      </c>
      <c r="H48" s="16" t="s">
        <v>188</v>
      </c>
      <c r="I48" s="16" t="s">
        <v>184</v>
      </c>
      <c r="K48" t="str">
        <v>centromerita.bicolor</v>
      </c>
      <c r="L48" s="43" t="str">
        <f t="shared" si="0"/>
        <v>centromerita bicolor</v>
      </c>
      <c r="M48" s="43" t="str">
        <f t="shared" si="1"/>
        <v>Centromerita bicolor</v>
      </c>
      <c r="N48" t="s">
        <v>503</v>
      </c>
    </row>
    <row r="49" spans="1:14" x14ac:dyDescent="0.25">
      <c r="A49" s="16" t="s">
        <v>233</v>
      </c>
      <c r="B49" s="16">
        <v>781</v>
      </c>
      <c r="C49" s="16" t="s">
        <v>182</v>
      </c>
      <c r="D49" s="16" t="s">
        <v>25</v>
      </c>
      <c r="E49" s="16" t="s">
        <v>33</v>
      </c>
      <c r="F49" s="16" t="s">
        <v>34</v>
      </c>
      <c r="G49" s="16" t="str">
        <f t="shared" si="9"/>
        <v>erigone.dentipalpis</v>
      </c>
      <c r="H49" s="16" t="s">
        <v>188</v>
      </c>
      <c r="I49" s="16" t="s">
        <v>184</v>
      </c>
      <c r="K49" t="str">
        <v>saaristoa.abnormis</v>
      </c>
      <c r="L49" s="43" t="str">
        <f t="shared" si="0"/>
        <v>saaristoa abnormis</v>
      </c>
      <c r="M49" s="43" t="str">
        <f t="shared" si="1"/>
        <v>Saaristoa abnormis</v>
      </c>
      <c r="N49" t="s">
        <v>488</v>
      </c>
    </row>
    <row r="50" spans="1:14" x14ac:dyDescent="0.25">
      <c r="A50" s="16" t="s">
        <v>234</v>
      </c>
      <c r="B50" s="16">
        <v>781</v>
      </c>
      <c r="C50" s="16" t="s">
        <v>182</v>
      </c>
      <c r="D50" s="16" t="s">
        <v>25</v>
      </c>
      <c r="E50" s="16" t="s">
        <v>33</v>
      </c>
      <c r="F50" s="16" t="s">
        <v>34</v>
      </c>
      <c r="G50" s="16" t="str">
        <f t="shared" si="9"/>
        <v>erigone.dentipalpis</v>
      </c>
      <c r="H50" s="16" t="s">
        <v>188</v>
      </c>
      <c r="I50" s="16" t="s">
        <v>184</v>
      </c>
      <c r="K50" t="str">
        <v>antistea.elegans</v>
      </c>
      <c r="L50" s="43" t="str">
        <f t="shared" si="0"/>
        <v>antistea elegans</v>
      </c>
      <c r="M50" s="43" t="str">
        <f t="shared" si="1"/>
        <v>Antistea elegans</v>
      </c>
      <c r="N50" t="s">
        <v>489</v>
      </c>
    </row>
    <row r="51" spans="1:14" x14ac:dyDescent="0.25">
      <c r="A51" s="16" t="s">
        <v>235</v>
      </c>
      <c r="B51" s="16">
        <v>1111</v>
      </c>
      <c r="C51" s="16" t="s">
        <v>182</v>
      </c>
      <c r="D51" s="16" t="s">
        <v>25</v>
      </c>
      <c r="E51" s="16" t="s">
        <v>35</v>
      </c>
      <c r="F51" s="16" t="s">
        <v>36</v>
      </c>
      <c r="G51" s="16" t="str">
        <f>LOWER(E51&amp;"."&amp;F51)</f>
        <v>gongylidiellum.vivum</v>
      </c>
      <c r="H51" s="16" t="s">
        <v>183</v>
      </c>
      <c r="I51" s="16" t="s">
        <v>184</v>
      </c>
      <c r="K51" t="str">
        <v>ozyptila.trux</v>
      </c>
      <c r="L51" s="43" t="str">
        <f t="shared" si="0"/>
        <v>ozyptila trux</v>
      </c>
      <c r="M51" s="43" t="str">
        <f t="shared" si="1"/>
        <v>Ozyptila trux</v>
      </c>
      <c r="N51" t="s">
        <v>497</v>
      </c>
    </row>
    <row r="52" spans="1:14" x14ac:dyDescent="0.25">
      <c r="A52" s="16" t="s">
        <v>236</v>
      </c>
      <c r="B52" s="16">
        <v>1117</v>
      </c>
      <c r="C52" s="16" t="s">
        <v>182</v>
      </c>
      <c r="D52" s="16" t="s">
        <v>25</v>
      </c>
      <c r="E52" s="16" t="s">
        <v>35</v>
      </c>
      <c r="F52" s="16" t="s">
        <v>36</v>
      </c>
      <c r="G52" s="16" t="str">
        <f t="shared" ref="G52:G56" si="10">LOWER(E52&amp;"."&amp;F52)</f>
        <v>gongylidiellum.vivum</v>
      </c>
      <c r="H52" s="16" t="s">
        <v>183</v>
      </c>
      <c r="I52" s="16" t="s">
        <v>184</v>
      </c>
      <c r="K52" t="str">
        <v>leptorhoptrum.robustum</v>
      </c>
      <c r="L52" s="43" t="str">
        <f t="shared" si="0"/>
        <v>leptorhoptrum robustum</v>
      </c>
      <c r="M52" s="43" t="str">
        <f t="shared" si="1"/>
        <v>Leptorhoptrum robustum</v>
      </c>
    </row>
    <row r="53" spans="1:14" x14ac:dyDescent="0.25">
      <c r="A53" s="16" t="s">
        <v>237</v>
      </c>
      <c r="B53" s="16">
        <v>1117</v>
      </c>
      <c r="C53" s="16" t="s">
        <v>182</v>
      </c>
      <c r="D53" s="16" t="s">
        <v>25</v>
      </c>
      <c r="E53" s="16" t="s">
        <v>35</v>
      </c>
      <c r="F53" s="16" t="s">
        <v>36</v>
      </c>
      <c r="G53" s="16" t="str">
        <f t="shared" si="10"/>
        <v>gongylidiellum.vivum</v>
      </c>
      <c r="H53" s="16" t="s">
        <v>183</v>
      </c>
      <c r="I53" s="16" t="s">
        <v>184</v>
      </c>
    </row>
    <row r="54" spans="1:14" x14ac:dyDescent="0.25">
      <c r="A54" s="16" t="s">
        <v>238</v>
      </c>
      <c r="B54" s="16">
        <v>1111</v>
      </c>
      <c r="C54" s="16" t="s">
        <v>182</v>
      </c>
      <c r="D54" s="16" t="s">
        <v>25</v>
      </c>
      <c r="E54" s="16" t="s">
        <v>35</v>
      </c>
      <c r="F54" s="16" t="s">
        <v>36</v>
      </c>
      <c r="G54" s="16" t="str">
        <f t="shared" si="10"/>
        <v>gongylidiellum.vivum</v>
      </c>
      <c r="H54" s="16" t="s">
        <v>188</v>
      </c>
      <c r="I54" s="16" t="s">
        <v>184</v>
      </c>
    </row>
    <row r="55" spans="1:14" x14ac:dyDescent="0.25">
      <c r="A55" s="16" t="s">
        <v>239</v>
      </c>
      <c r="B55" s="16">
        <v>1114</v>
      </c>
      <c r="C55" s="16" t="s">
        <v>182</v>
      </c>
      <c r="D55" s="16" t="s">
        <v>25</v>
      </c>
      <c r="E55" s="16" t="s">
        <v>35</v>
      </c>
      <c r="F55" s="16" t="s">
        <v>36</v>
      </c>
      <c r="G55" s="16" t="str">
        <f t="shared" si="10"/>
        <v>gongylidiellum.vivum</v>
      </c>
      <c r="H55" s="16" t="s">
        <v>188</v>
      </c>
      <c r="I55" s="16" t="s">
        <v>184</v>
      </c>
    </row>
    <row r="56" spans="1:14" x14ac:dyDescent="0.25">
      <c r="A56" s="16" t="s">
        <v>240</v>
      </c>
      <c r="B56" s="16"/>
      <c r="C56" s="16" t="s">
        <v>191</v>
      </c>
      <c r="D56" s="16" t="s">
        <v>25</v>
      </c>
      <c r="E56" s="16" t="s">
        <v>35</v>
      </c>
      <c r="F56" s="16" t="s">
        <v>36</v>
      </c>
      <c r="G56" s="16" t="str">
        <f t="shared" si="10"/>
        <v>gongylidiellum.vivum</v>
      </c>
      <c r="H56" s="16" t="s">
        <v>188</v>
      </c>
      <c r="I56" s="16"/>
    </row>
    <row r="57" spans="1:14" x14ac:dyDescent="0.25">
      <c r="A57" s="16" t="s">
        <v>241</v>
      </c>
      <c r="B57" s="16">
        <v>1246</v>
      </c>
      <c r="C57" s="16" t="s">
        <v>182</v>
      </c>
      <c r="D57" s="16" t="s">
        <v>25</v>
      </c>
      <c r="E57" s="16" t="s">
        <v>79</v>
      </c>
      <c r="F57" s="16" t="s">
        <v>80</v>
      </c>
      <c r="G57" s="16" t="str">
        <f>LOWER(E57&amp;"."&amp;F57)</f>
        <v>hypomma.bituberculatum</v>
      </c>
      <c r="H57" s="16" t="s">
        <v>183</v>
      </c>
      <c r="I57" s="16" t="s">
        <v>184</v>
      </c>
    </row>
    <row r="58" spans="1:14" x14ac:dyDescent="0.25">
      <c r="A58" s="16" t="s">
        <v>242</v>
      </c>
      <c r="B58" s="16">
        <v>826</v>
      </c>
      <c r="C58" s="16" t="s">
        <v>182</v>
      </c>
      <c r="D58" s="16" t="s">
        <v>25</v>
      </c>
      <c r="E58" s="16" t="s">
        <v>79</v>
      </c>
      <c r="F58" s="16" t="s">
        <v>80</v>
      </c>
      <c r="G58" s="16" t="str">
        <f t="shared" ref="G58:G62" si="11">LOWER(E58&amp;"."&amp;F58)</f>
        <v>hypomma.bituberculatum</v>
      </c>
      <c r="H58" s="16" t="s">
        <v>183</v>
      </c>
      <c r="I58" s="16" t="s">
        <v>184</v>
      </c>
    </row>
    <row r="59" spans="1:14" x14ac:dyDescent="0.25">
      <c r="A59" s="16" t="s">
        <v>243</v>
      </c>
      <c r="B59" s="16"/>
      <c r="C59" s="16" t="s">
        <v>191</v>
      </c>
      <c r="D59" s="16" t="s">
        <v>25</v>
      </c>
      <c r="E59" s="16" t="s">
        <v>79</v>
      </c>
      <c r="F59" s="16" t="s">
        <v>80</v>
      </c>
      <c r="G59" s="16" t="str">
        <f t="shared" si="11"/>
        <v>hypomma.bituberculatum</v>
      </c>
      <c r="H59" s="16" t="s">
        <v>183</v>
      </c>
      <c r="I59" s="16"/>
    </row>
    <row r="60" spans="1:14" x14ac:dyDescent="0.25">
      <c r="A60" s="16" t="s">
        <v>244</v>
      </c>
      <c r="B60" s="16">
        <v>817</v>
      </c>
      <c r="C60" s="16" t="s">
        <v>182</v>
      </c>
      <c r="D60" s="16" t="s">
        <v>25</v>
      </c>
      <c r="E60" s="16" t="s">
        <v>79</v>
      </c>
      <c r="F60" s="16" t="s">
        <v>80</v>
      </c>
      <c r="G60" s="16" t="str">
        <f t="shared" si="11"/>
        <v>hypomma.bituberculatum</v>
      </c>
      <c r="H60" s="16" t="s">
        <v>188</v>
      </c>
      <c r="I60" s="16" t="s">
        <v>184</v>
      </c>
    </row>
    <row r="61" spans="1:14" x14ac:dyDescent="0.25">
      <c r="A61" s="16" t="s">
        <v>245</v>
      </c>
      <c r="B61" s="16">
        <v>1339</v>
      </c>
      <c r="C61" s="16" t="s">
        <v>182</v>
      </c>
      <c r="D61" s="16" t="s">
        <v>25</v>
      </c>
      <c r="E61" s="16" t="s">
        <v>79</v>
      </c>
      <c r="F61" s="16" t="s">
        <v>80</v>
      </c>
      <c r="G61" s="16" t="str">
        <f t="shared" si="11"/>
        <v>hypomma.bituberculatum</v>
      </c>
      <c r="H61" s="16" t="s">
        <v>188</v>
      </c>
      <c r="I61" s="16" t="s">
        <v>184</v>
      </c>
    </row>
    <row r="62" spans="1:14" x14ac:dyDescent="0.25">
      <c r="A62" s="16" t="s">
        <v>246</v>
      </c>
      <c r="B62" s="16">
        <v>838</v>
      </c>
      <c r="C62" s="16" t="s">
        <v>182</v>
      </c>
      <c r="D62" s="16" t="s">
        <v>25</v>
      </c>
      <c r="E62" s="16" t="s">
        <v>79</v>
      </c>
      <c r="F62" s="16" t="s">
        <v>80</v>
      </c>
      <c r="G62" s="16" t="str">
        <f t="shared" si="11"/>
        <v>hypomma.bituberculatum</v>
      </c>
      <c r="H62" s="16" t="s">
        <v>188</v>
      </c>
      <c r="I62" s="16" t="s">
        <v>184</v>
      </c>
    </row>
    <row r="63" spans="1:14" x14ac:dyDescent="0.25">
      <c r="A63" s="16" t="s">
        <v>247</v>
      </c>
      <c r="B63" s="16">
        <v>1294</v>
      </c>
      <c r="C63" s="16" t="s">
        <v>182</v>
      </c>
      <c r="D63" s="16" t="s">
        <v>25</v>
      </c>
      <c r="E63" s="16" t="s">
        <v>58</v>
      </c>
      <c r="F63" s="16" t="s">
        <v>73</v>
      </c>
      <c r="G63" s="16" t="str">
        <f>LOWER(E63&amp;"."&amp;F63)</f>
        <v>palliduphantes.ericaeus</v>
      </c>
      <c r="H63" s="16" t="s">
        <v>183</v>
      </c>
      <c r="I63" s="16" t="s">
        <v>184</v>
      </c>
    </row>
    <row r="64" spans="1:14" x14ac:dyDescent="0.25">
      <c r="A64" s="16" t="s">
        <v>248</v>
      </c>
      <c r="B64" s="16">
        <v>1294</v>
      </c>
      <c r="C64" s="16" t="s">
        <v>182</v>
      </c>
      <c r="D64" s="16" t="s">
        <v>25</v>
      </c>
      <c r="E64" s="16" t="s">
        <v>58</v>
      </c>
      <c r="F64" s="16" t="s">
        <v>73</v>
      </c>
      <c r="G64" s="16" t="str">
        <f t="shared" ref="G64:G68" si="12">LOWER(E64&amp;"."&amp;F64)</f>
        <v>palliduphantes.ericaeus</v>
      </c>
      <c r="H64" s="16" t="s">
        <v>183</v>
      </c>
      <c r="I64" s="16" t="s">
        <v>184</v>
      </c>
    </row>
    <row r="65" spans="1:9" x14ac:dyDescent="0.25">
      <c r="A65" s="16" t="s">
        <v>249</v>
      </c>
      <c r="B65" s="16">
        <v>1294</v>
      </c>
      <c r="C65" s="16" t="s">
        <v>182</v>
      </c>
      <c r="D65" s="16" t="s">
        <v>25</v>
      </c>
      <c r="E65" s="16" t="s">
        <v>58</v>
      </c>
      <c r="F65" s="16" t="s">
        <v>73</v>
      </c>
      <c r="G65" s="16" t="str">
        <f t="shared" si="12"/>
        <v>palliduphantes.ericaeus</v>
      </c>
      <c r="H65" s="16" t="s">
        <v>183</v>
      </c>
      <c r="I65" s="16" t="s">
        <v>184</v>
      </c>
    </row>
    <row r="66" spans="1:9" x14ac:dyDescent="0.25">
      <c r="A66" s="16" t="s">
        <v>250</v>
      </c>
      <c r="B66" s="16">
        <v>1426</v>
      </c>
      <c r="C66" s="16" t="s">
        <v>182</v>
      </c>
      <c r="D66" s="16" t="s">
        <v>25</v>
      </c>
      <c r="E66" s="16" t="s">
        <v>58</v>
      </c>
      <c r="F66" s="16" t="s">
        <v>73</v>
      </c>
      <c r="G66" s="16" t="str">
        <f t="shared" si="12"/>
        <v>palliduphantes.ericaeus</v>
      </c>
      <c r="H66" s="16" t="s">
        <v>188</v>
      </c>
      <c r="I66" s="16" t="s">
        <v>184</v>
      </c>
    </row>
    <row r="67" spans="1:9" x14ac:dyDescent="0.25">
      <c r="A67" s="16" t="s">
        <v>251</v>
      </c>
      <c r="B67" s="16">
        <v>1381</v>
      </c>
      <c r="C67" s="16" t="s">
        <v>182</v>
      </c>
      <c r="D67" s="16" t="s">
        <v>25</v>
      </c>
      <c r="E67" s="16" t="s">
        <v>58</v>
      </c>
      <c r="F67" s="16" t="s">
        <v>73</v>
      </c>
      <c r="G67" s="16" t="str">
        <f t="shared" si="12"/>
        <v>palliduphantes.ericaeus</v>
      </c>
      <c r="H67" s="16" t="s">
        <v>188</v>
      </c>
      <c r="I67" s="16"/>
    </row>
    <row r="68" spans="1:9" x14ac:dyDescent="0.25">
      <c r="A68" s="16" t="s">
        <v>252</v>
      </c>
      <c r="B68" s="16"/>
      <c r="C68" s="16" t="s">
        <v>191</v>
      </c>
      <c r="D68" s="16" t="s">
        <v>25</v>
      </c>
      <c r="E68" s="16" t="s">
        <v>58</v>
      </c>
      <c r="F68" s="16" t="s">
        <v>73</v>
      </c>
      <c r="G68" s="16" t="str">
        <f t="shared" si="12"/>
        <v>palliduphantes.ericaeus</v>
      </c>
      <c r="H68" s="16" t="s">
        <v>188</v>
      </c>
      <c r="I68" s="16"/>
    </row>
    <row r="69" spans="1:9" x14ac:dyDescent="0.25">
      <c r="A69" s="16" t="s">
        <v>253</v>
      </c>
      <c r="B69" s="16"/>
      <c r="C69" s="16" t="s">
        <v>191</v>
      </c>
      <c r="D69" s="16" t="s">
        <v>25</v>
      </c>
      <c r="E69" s="16" t="s">
        <v>45</v>
      </c>
      <c r="F69" s="16" t="s">
        <v>254</v>
      </c>
      <c r="G69" s="16" t="str">
        <f>LOWER(E69&amp;"."&amp;F69)</f>
        <v>tenuiphantes.mengei</v>
      </c>
      <c r="H69" s="16" t="s">
        <v>183</v>
      </c>
      <c r="I69" s="16" t="s">
        <v>184</v>
      </c>
    </row>
    <row r="70" spans="1:9" x14ac:dyDescent="0.25">
      <c r="A70" s="16" t="s">
        <v>255</v>
      </c>
      <c r="B70" s="16"/>
      <c r="C70" s="16" t="s">
        <v>191</v>
      </c>
      <c r="D70" s="16" t="s">
        <v>25</v>
      </c>
      <c r="E70" s="16" t="s">
        <v>45</v>
      </c>
      <c r="F70" s="16" t="s">
        <v>254</v>
      </c>
      <c r="G70" s="16" t="str">
        <f t="shared" ref="G70:G74" si="13">LOWER(E70&amp;"."&amp;F70)</f>
        <v>tenuiphantes.mengei</v>
      </c>
      <c r="H70" s="16" t="s">
        <v>183</v>
      </c>
      <c r="I70" s="16"/>
    </row>
    <row r="71" spans="1:9" x14ac:dyDescent="0.25">
      <c r="A71" s="16" t="s">
        <v>256</v>
      </c>
      <c r="B71" s="16"/>
      <c r="C71" s="16" t="s">
        <v>191</v>
      </c>
      <c r="D71" s="16" t="s">
        <v>25</v>
      </c>
      <c r="E71" s="16" t="s">
        <v>45</v>
      </c>
      <c r="F71" s="16" t="s">
        <v>254</v>
      </c>
      <c r="G71" s="16" t="str">
        <f t="shared" si="13"/>
        <v>tenuiphantes.mengei</v>
      </c>
      <c r="H71" s="16" t="s">
        <v>183</v>
      </c>
      <c r="I71" s="16"/>
    </row>
    <row r="72" spans="1:9" x14ac:dyDescent="0.25">
      <c r="A72" s="16" t="s">
        <v>257</v>
      </c>
      <c r="B72" s="16"/>
      <c r="C72" s="16" t="s">
        <v>191</v>
      </c>
      <c r="D72" s="16" t="s">
        <v>25</v>
      </c>
      <c r="E72" s="16" t="s">
        <v>45</v>
      </c>
      <c r="F72" s="16" t="s">
        <v>254</v>
      </c>
      <c r="G72" s="16" t="str">
        <f t="shared" si="13"/>
        <v>tenuiphantes.mengei</v>
      </c>
      <c r="H72" s="16" t="s">
        <v>188</v>
      </c>
      <c r="I72" s="16"/>
    </row>
    <row r="73" spans="1:9" x14ac:dyDescent="0.25">
      <c r="A73" s="16" t="s">
        <v>258</v>
      </c>
      <c r="B73" s="16"/>
      <c r="C73" s="16" t="s">
        <v>191</v>
      </c>
      <c r="D73" s="16" t="s">
        <v>25</v>
      </c>
      <c r="E73" s="16" t="s">
        <v>45</v>
      </c>
      <c r="F73" s="16" t="s">
        <v>254</v>
      </c>
      <c r="G73" s="16" t="str">
        <f t="shared" si="13"/>
        <v>tenuiphantes.mengei</v>
      </c>
      <c r="H73" s="16" t="s">
        <v>188</v>
      </c>
      <c r="I73" s="16"/>
    </row>
    <row r="74" spans="1:9" x14ac:dyDescent="0.25">
      <c r="A74" s="16" t="s">
        <v>259</v>
      </c>
      <c r="B74" s="16"/>
      <c r="C74" s="16" t="s">
        <v>191</v>
      </c>
      <c r="D74" s="16" t="s">
        <v>25</v>
      </c>
      <c r="E74" s="16" t="s">
        <v>45</v>
      </c>
      <c r="F74" s="16" t="s">
        <v>254</v>
      </c>
      <c r="G74" s="16" t="str">
        <f t="shared" si="13"/>
        <v>tenuiphantes.mengei</v>
      </c>
      <c r="H74" s="16" t="s">
        <v>188</v>
      </c>
      <c r="I74" s="16"/>
    </row>
    <row r="75" spans="1:9" x14ac:dyDescent="0.25">
      <c r="A75" s="16" t="s">
        <v>260</v>
      </c>
      <c r="B75" s="16">
        <v>787</v>
      </c>
      <c r="C75" s="16" t="s">
        <v>182</v>
      </c>
      <c r="D75" s="16" t="s">
        <v>25</v>
      </c>
      <c r="E75" s="16" t="s">
        <v>58</v>
      </c>
      <c r="F75" s="16" t="s">
        <v>59</v>
      </c>
      <c r="G75" s="16" t="str">
        <f>LOWER(E75&amp;"."&amp;F75)</f>
        <v>palliduphantes.pallidus</v>
      </c>
      <c r="H75" s="16" t="s">
        <v>183</v>
      </c>
      <c r="I75" s="16" t="s">
        <v>184</v>
      </c>
    </row>
    <row r="76" spans="1:9" x14ac:dyDescent="0.25">
      <c r="A76" s="16" t="s">
        <v>261</v>
      </c>
      <c r="B76" s="16"/>
      <c r="C76" s="16" t="s">
        <v>191</v>
      </c>
      <c r="D76" s="16" t="s">
        <v>25</v>
      </c>
      <c r="E76" s="16" t="s">
        <v>58</v>
      </c>
      <c r="F76" s="16" t="s">
        <v>59</v>
      </c>
      <c r="G76" s="16" t="str">
        <f t="shared" ref="G76:G80" si="14">LOWER(E76&amp;"."&amp;F76)</f>
        <v>palliduphantes.pallidus</v>
      </c>
      <c r="H76" s="16" t="s">
        <v>183</v>
      </c>
      <c r="I76" s="16"/>
    </row>
    <row r="77" spans="1:9" x14ac:dyDescent="0.25">
      <c r="A77" s="16" t="s">
        <v>262</v>
      </c>
      <c r="B77" s="16"/>
      <c r="C77" s="16" t="s">
        <v>191</v>
      </c>
      <c r="D77" s="16" t="s">
        <v>25</v>
      </c>
      <c r="E77" s="16" t="s">
        <v>58</v>
      </c>
      <c r="F77" s="16" t="s">
        <v>59</v>
      </c>
      <c r="G77" s="16" t="str">
        <f t="shared" si="14"/>
        <v>palliduphantes.pallidus</v>
      </c>
      <c r="H77" s="16" t="s">
        <v>183</v>
      </c>
      <c r="I77" s="16"/>
    </row>
    <row r="78" spans="1:9" x14ac:dyDescent="0.25">
      <c r="A78" s="16" t="s">
        <v>263</v>
      </c>
      <c r="B78" s="16"/>
      <c r="C78" s="16" t="s">
        <v>191</v>
      </c>
      <c r="D78" s="16" t="s">
        <v>25</v>
      </c>
      <c r="E78" s="16" t="s">
        <v>58</v>
      </c>
      <c r="F78" s="16" t="s">
        <v>59</v>
      </c>
      <c r="G78" s="16" t="str">
        <f t="shared" si="14"/>
        <v>palliduphantes.pallidus</v>
      </c>
      <c r="H78" s="16" t="s">
        <v>188</v>
      </c>
      <c r="I78" s="16"/>
    </row>
    <row r="79" spans="1:9" x14ac:dyDescent="0.25">
      <c r="A79" s="16" t="s">
        <v>264</v>
      </c>
      <c r="B79" s="16"/>
      <c r="C79" s="16" t="s">
        <v>191</v>
      </c>
      <c r="D79" s="16" t="s">
        <v>25</v>
      </c>
      <c r="E79" s="16" t="s">
        <v>58</v>
      </c>
      <c r="F79" s="16" t="s">
        <v>59</v>
      </c>
      <c r="G79" s="16" t="str">
        <f t="shared" si="14"/>
        <v>palliduphantes.pallidus</v>
      </c>
      <c r="H79" s="16" t="s">
        <v>188</v>
      </c>
      <c r="I79" s="16"/>
    </row>
    <row r="80" spans="1:9" x14ac:dyDescent="0.25">
      <c r="A80" s="16" t="s">
        <v>265</v>
      </c>
      <c r="B80" s="24"/>
      <c r="C80" s="16" t="s">
        <v>191</v>
      </c>
      <c r="D80" s="16" t="s">
        <v>25</v>
      </c>
      <c r="E80" s="16" t="s">
        <v>58</v>
      </c>
      <c r="F80" s="16" t="s">
        <v>59</v>
      </c>
      <c r="G80" s="16" t="str">
        <f t="shared" si="14"/>
        <v>palliduphantes.pallidus</v>
      </c>
      <c r="H80" s="16" t="s">
        <v>188</v>
      </c>
      <c r="I80" s="16"/>
    </row>
    <row r="81" spans="1:9" x14ac:dyDescent="0.25">
      <c r="A81" s="23" t="s">
        <v>266</v>
      </c>
      <c r="B81" s="16">
        <v>787</v>
      </c>
      <c r="C81" s="22" t="s">
        <v>182</v>
      </c>
      <c r="D81" s="16" t="s">
        <v>25</v>
      </c>
      <c r="E81" s="16" t="s">
        <v>45</v>
      </c>
      <c r="F81" s="16" t="s">
        <v>46</v>
      </c>
      <c r="G81" s="16" t="str">
        <f>LOWER(E81&amp;"."&amp;F81)</f>
        <v>tenuiphantes.tenuis</v>
      </c>
      <c r="H81" s="16" t="s">
        <v>183</v>
      </c>
      <c r="I81" s="16" t="s">
        <v>184</v>
      </c>
    </row>
    <row r="82" spans="1:9" x14ac:dyDescent="0.25">
      <c r="A82" s="23" t="s">
        <v>267</v>
      </c>
      <c r="B82" s="16">
        <v>997</v>
      </c>
      <c r="C82" s="22" t="s">
        <v>182</v>
      </c>
      <c r="D82" s="16" t="s">
        <v>25</v>
      </c>
      <c r="E82" s="16" t="s">
        <v>45</v>
      </c>
      <c r="F82" s="16" t="s">
        <v>46</v>
      </c>
      <c r="G82" s="16" t="str">
        <f t="shared" ref="G82:G86" si="15">LOWER(E82&amp;"."&amp;F82)</f>
        <v>tenuiphantes.tenuis</v>
      </c>
      <c r="H82" s="16" t="s">
        <v>183</v>
      </c>
      <c r="I82" s="16" t="s">
        <v>184</v>
      </c>
    </row>
    <row r="83" spans="1:9" x14ac:dyDescent="0.25">
      <c r="A83" s="16" t="s">
        <v>268</v>
      </c>
      <c r="B83" s="25">
        <v>997</v>
      </c>
      <c r="C83" s="16" t="s">
        <v>182</v>
      </c>
      <c r="D83" s="16" t="s">
        <v>25</v>
      </c>
      <c r="E83" s="16" t="s">
        <v>45</v>
      </c>
      <c r="F83" s="16" t="s">
        <v>46</v>
      </c>
      <c r="G83" s="16" t="str">
        <f t="shared" si="15"/>
        <v>tenuiphantes.tenuis</v>
      </c>
      <c r="H83" s="16" t="s">
        <v>183</v>
      </c>
      <c r="I83" s="16" t="s">
        <v>184</v>
      </c>
    </row>
    <row r="84" spans="1:9" x14ac:dyDescent="0.25">
      <c r="A84" s="16" t="s">
        <v>269</v>
      </c>
      <c r="B84" s="16">
        <v>781</v>
      </c>
      <c r="C84" s="16" t="s">
        <v>182</v>
      </c>
      <c r="D84" s="16" t="s">
        <v>25</v>
      </c>
      <c r="E84" s="16" t="s">
        <v>45</v>
      </c>
      <c r="F84" s="16" t="s">
        <v>46</v>
      </c>
      <c r="G84" s="16" t="str">
        <f t="shared" si="15"/>
        <v>tenuiphantes.tenuis</v>
      </c>
      <c r="H84" s="16" t="s">
        <v>188</v>
      </c>
      <c r="I84" s="16" t="s">
        <v>184</v>
      </c>
    </row>
    <row r="85" spans="1:9" x14ac:dyDescent="0.25">
      <c r="A85" s="16" t="s">
        <v>270</v>
      </c>
      <c r="B85" s="16">
        <v>814</v>
      </c>
      <c r="C85" s="16" t="s">
        <v>182</v>
      </c>
      <c r="D85" s="16" t="s">
        <v>25</v>
      </c>
      <c r="E85" s="16" t="s">
        <v>45</v>
      </c>
      <c r="F85" s="16" t="s">
        <v>46</v>
      </c>
      <c r="G85" s="16" t="str">
        <f t="shared" si="15"/>
        <v>tenuiphantes.tenuis</v>
      </c>
      <c r="H85" s="16" t="s">
        <v>188</v>
      </c>
      <c r="I85" s="16" t="s">
        <v>184</v>
      </c>
    </row>
    <row r="86" spans="1:9" x14ac:dyDescent="0.25">
      <c r="A86" s="16" t="s">
        <v>271</v>
      </c>
      <c r="B86" s="16">
        <v>1291</v>
      </c>
      <c r="C86" s="16" t="s">
        <v>182</v>
      </c>
      <c r="D86" s="16" t="s">
        <v>25</v>
      </c>
      <c r="E86" s="16" t="s">
        <v>45</v>
      </c>
      <c r="F86" s="16" t="s">
        <v>46</v>
      </c>
      <c r="G86" s="16" t="str">
        <f t="shared" si="15"/>
        <v>tenuiphantes.tenuis</v>
      </c>
      <c r="H86" s="16" t="s">
        <v>188</v>
      </c>
      <c r="I86" s="16" t="s">
        <v>184</v>
      </c>
    </row>
    <row r="87" spans="1:9" x14ac:dyDescent="0.25">
      <c r="A87" s="16" t="s">
        <v>272</v>
      </c>
      <c r="B87" s="16"/>
      <c r="C87" s="16" t="s">
        <v>191</v>
      </c>
      <c r="D87" s="16" t="s">
        <v>25</v>
      </c>
      <c r="E87" s="16" t="s">
        <v>93</v>
      </c>
      <c r="F87" s="16" t="s">
        <v>94</v>
      </c>
      <c r="G87" s="16" t="str">
        <f>LOWER(E87&amp;"."&amp;F87)</f>
        <v>lophomma.punctatum</v>
      </c>
      <c r="H87" s="16" t="s">
        <v>183</v>
      </c>
      <c r="I87" s="16"/>
    </row>
    <row r="88" spans="1:9" x14ac:dyDescent="0.25">
      <c r="A88" s="16" t="s">
        <v>273</v>
      </c>
      <c r="B88" s="16"/>
      <c r="C88" s="16" t="s">
        <v>191</v>
      </c>
      <c r="D88" s="16" t="s">
        <v>25</v>
      </c>
      <c r="E88" s="16" t="s">
        <v>93</v>
      </c>
      <c r="F88" s="16" t="s">
        <v>94</v>
      </c>
      <c r="G88" s="16" t="str">
        <f t="shared" ref="G88:G92" si="16">LOWER(E88&amp;"."&amp;F88)</f>
        <v>lophomma.punctatum</v>
      </c>
      <c r="H88" s="16" t="s">
        <v>183</v>
      </c>
      <c r="I88" s="16"/>
    </row>
    <row r="89" spans="1:9" x14ac:dyDescent="0.25">
      <c r="A89" s="16" t="s">
        <v>274</v>
      </c>
      <c r="B89" s="16"/>
      <c r="C89" s="16" t="s">
        <v>191</v>
      </c>
      <c r="D89" s="16" t="s">
        <v>25</v>
      </c>
      <c r="E89" s="16" t="s">
        <v>93</v>
      </c>
      <c r="F89" s="16" t="s">
        <v>94</v>
      </c>
      <c r="G89" s="16" t="str">
        <f t="shared" si="16"/>
        <v>lophomma.punctatum</v>
      </c>
      <c r="H89" s="16" t="s">
        <v>183</v>
      </c>
      <c r="I89" s="16"/>
    </row>
    <row r="90" spans="1:9" x14ac:dyDescent="0.25">
      <c r="A90" s="16" t="s">
        <v>275</v>
      </c>
      <c r="B90" s="16">
        <v>1336</v>
      </c>
      <c r="C90" s="16" t="s">
        <v>182</v>
      </c>
      <c r="D90" s="16" t="s">
        <v>25</v>
      </c>
      <c r="E90" s="16" t="s">
        <v>93</v>
      </c>
      <c r="F90" s="16" t="s">
        <v>94</v>
      </c>
      <c r="G90" s="16" t="str">
        <f t="shared" si="16"/>
        <v>lophomma.punctatum</v>
      </c>
      <c r="H90" s="16" t="s">
        <v>188</v>
      </c>
      <c r="I90" s="16" t="s">
        <v>184</v>
      </c>
    </row>
    <row r="91" spans="1:9" x14ac:dyDescent="0.25">
      <c r="A91" s="16" t="s">
        <v>276</v>
      </c>
      <c r="B91" s="16">
        <v>1336</v>
      </c>
      <c r="C91" s="16" t="s">
        <v>182</v>
      </c>
      <c r="D91" s="16" t="s">
        <v>25</v>
      </c>
      <c r="E91" s="16" t="s">
        <v>93</v>
      </c>
      <c r="F91" s="16" t="s">
        <v>94</v>
      </c>
      <c r="G91" s="16" t="str">
        <f t="shared" si="16"/>
        <v>lophomma.punctatum</v>
      </c>
      <c r="H91" s="16" t="s">
        <v>188</v>
      </c>
      <c r="I91" s="16" t="s">
        <v>184</v>
      </c>
    </row>
    <row r="92" spans="1:9" x14ac:dyDescent="0.25">
      <c r="A92" s="16" t="s">
        <v>277</v>
      </c>
      <c r="B92" s="16">
        <v>841</v>
      </c>
      <c r="C92" s="16" t="s">
        <v>182</v>
      </c>
      <c r="D92" s="16" t="s">
        <v>25</v>
      </c>
      <c r="E92" s="16" t="s">
        <v>93</v>
      </c>
      <c r="F92" s="16" t="s">
        <v>94</v>
      </c>
      <c r="G92" s="16" t="str">
        <f t="shared" si="16"/>
        <v>lophomma.punctatum</v>
      </c>
      <c r="H92" s="16" t="s">
        <v>188</v>
      </c>
      <c r="I92" s="16"/>
    </row>
    <row r="93" spans="1:9" x14ac:dyDescent="0.25">
      <c r="A93" s="16" t="s">
        <v>278</v>
      </c>
      <c r="B93" s="16">
        <v>1294</v>
      </c>
      <c r="C93" s="16" t="s">
        <v>182</v>
      </c>
      <c r="D93" s="16" t="s">
        <v>25</v>
      </c>
      <c r="E93" s="16" t="s">
        <v>97</v>
      </c>
      <c r="F93" s="16" t="s">
        <v>98</v>
      </c>
      <c r="G93" s="16" t="str">
        <f>LOWER(E93&amp;"."&amp;F93)</f>
        <v>micrargus.herbigradus</v>
      </c>
      <c r="H93" s="16" t="s">
        <v>183</v>
      </c>
      <c r="I93" s="16" t="s">
        <v>184</v>
      </c>
    </row>
    <row r="94" spans="1:9" x14ac:dyDescent="0.25">
      <c r="A94" s="16" t="s">
        <v>279</v>
      </c>
      <c r="B94" s="16">
        <v>1294</v>
      </c>
      <c r="C94" s="16" t="s">
        <v>182</v>
      </c>
      <c r="D94" s="16" t="s">
        <v>25</v>
      </c>
      <c r="E94" s="16" t="s">
        <v>97</v>
      </c>
      <c r="F94" s="16" t="s">
        <v>98</v>
      </c>
      <c r="G94" s="16" t="str">
        <f t="shared" ref="G94:G98" si="17">LOWER(E94&amp;"."&amp;F94)</f>
        <v>micrargus.herbigradus</v>
      </c>
      <c r="H94" s="16" t="s">
        <v>183</v>
      </c>
      <c r="I94" s="16" t="s">
        <v>184</v>
      </c>
    </row>
    <row r="95" spans="1:9" x14ac:dyDescent="0.25">
      <c r="A95" s="16" t="s">
        <v>280</v>
      </c>
      <c r="B95" s="16">
        <v>1291</v>
      </c>
      <c r="C95" s="16" t="s">
        <v>182</v>
      </c>
      <c r="D95" s="16" t="s">
        <v>25</v>
      </c>
      <c r="E95" s="16" t="s">
        <v>97</v>
      </c>
      <c r="F95" s="16" t="s">
        <v>98</v>
      </c>
      <c r="G95" s="16" t="str">
        <f t="shared" si="17"/>
        <v>micrargus.herbigradus</v>
      </c>
      <c r="H95" s="16" t="s">
        <v>183</v>
      </c>
      <c r="I95" s="16" t="s">
        <v>184</v>
      </c>
    </row>
    <row r="96" spans="1:9" x14ac:dyDescent="0.25">
      <c r="A96" s="16" t="s">
        <v>281</v>
      </c>
      <c r="B96" s="16">
        <v>1078</v>
      </c>
      <c r="C96" s="16" t="s">
        <v>182</v>
      </c>
      <c r="D96" s="16" t="s">
        <v>25</v>
      </c>
      <c r="E96" s="16" t="s">
        <v>97</v>
      </c>
      <c r="F96" s="16" t="s">
        <v>98</v>
      </c>
      <c r="G96" s="16" t="str">
        <f t="shared" si="17"/>
        <v>micrargus.herbigradus</v>
      </c>
      <c r="H96" s="16" t="s">
        <v>188</v>
      </c>
      <c r="I96" s="16"/>
    </row>
    <row r="97" spans="1:9" x14ac:dyDescent="0.25">
      <c r="A97" s="16" t="s">
        <v>282</v>
      </c>
      <c r="B97" s="16"/>
      <c r="C97" s="16" t="s">
        <v>191</v>
      </c>
      <c r="D97" s="16" t="s">
        <v>25</v>
      </c>
      <c r="E97" s="16" t="s">
        <v>97</v>
      </c>
      <c r="F97" s="16" t="s">
        <v>98</v>
      </c>
      <c r="G97" s="16" t="str">
        <f t="shared" si="17"/>
        <v>micrargus.herbigradus</v>
      </c>
      <c r="H97" s="16" t="s">
        <v>188</v>
      </c>
      <c r="I97" s="16"/>
    </row>
    <row r="98" spans="1:9" x14ac:dyDescent="0.25">
      <c r="A98" s="16" t="s">
        <v>283</v>
      </c>
      <c r="B98" s="16"/>
      <c r="C98" s="16" t="s">
        <v>191</v>
      </c>
      <c r="D98" s="16" t="s">
        <v>25</v>
      </c>
      <c r="E98" s="16" t="s">
        <v>97</v>
      </c>
      <c r="F98" s="16" t="s">
        <v>98</v>
      </c>
      <c r="G98" s="16" t="str">
        <f t="shared" si="17"/>
        <v>micrargus.herbigradus</v>
      </c>
      <c r="H98" s="16" t="s">
        <v>188</v>
      </c>
      <c r="I98" s="16"/>
    </row>
    <row r="99" spans="1:9" x14ac:dyDescent="0.25">
      <c r="A99" s="16" t="s">
        <v>284</v>
      </c>
      <c r="B99" s="16">
        <v>781</v>
      </c>
      <c r="C99" s="16" t="s">
        <v>182</v>
      </c>
      <c r="D99" s="16" t="s">
        <v>25</v>
      </c>
      <c r="E99" s="16" t="s">
        <v>26</v>
      </c>
      <c r="F99" s="16" t="s">
        <v>27</v>
      </c>
      <c r="G99" s="16" t="str">
        <f>LOWER(E99&amp;"."&amp;F99)</f>
        <v>oedothorax.fuscus</v>
      </c>
      <c r="H99" s="16" t="s">
        <v>183</v>
      </c>
      <c r="I99" s="16" t="s">
        <v>184</v>
      </c>
    </row>
    <row r="100" spans="1:9" x14ac:dyDescent="0.25">
      <c r="A100" s="16" t="s">
        <v>285</v>
      </c>
      <c r="B100" s="16">
        <v>781</v>
      </c>
      <c r="C100" s="16" t="s">
        <v>182</v>
      </c>
      <c r="D100" s="16" t="s">
        <v>25</v>
      </c>
      <c r="E100" s="16" t="s">
        <v>26</v>
      </c>
      <c r="F100" s="16" t="s">
        <v>27</v>
      </c>
      <c r="G100" s="16" t="str">
        <f t="shared" ref="G100:G104" si="18">LOWER(E100&amp;"."&amp;F100)</f>
        <v>oedothorax.fuscus</v>
      </c>
      <c r="H100" s="16" t="s">
        <v>183</v>
      </c>
      <c r="I100" s="16" t="s">
        <v>184</v>
      </c>
    </row>
    <row r="101" spans="1:9" x14ac:dyDescent="0.25">
      <c r="A101" s="16" t="s">
        <v>286</v>
      </c>
      <c r="B101" s="16">
        <v>784</v>
      </c>
      <c r="C101" s="16" t="s">
        <v>182</v>
      </c>
      <c r="D101" s="16" t="s">
        <v>25</v>
      </c>
      <c r="E101" s="16" t="s">
        <v>26</v>
      </c>
      <c r="F101" s="16" t="s">
        <v>27</v>
      </c>
      <c r="G101" s="16" t="str">
        <f t="shared" si="18"/>
        <v>oedothorax.fuscus</v>
      </c>
      <c r="H101" s="16" t="s">
        <v>183</v>
      </c>
      <c r="I101" s="16" t="s">
        <v>184</v>
      </c>
    </row>
    <row r="102" spans="1:9" x14ac:dyDescent="0.25">
      <c r="A102" s="16" t="s">
        <v>287</v>
      </c>
      <c r="B102" s="16">
        <v>814</v>
      </c>
      <c r="C102" s="16" t="s">
        <v>182</v>
      </c>
      <c r="D102" s="16" t="s">
        <v>25</v>
      </c>
      <c r="E102" s="16" t="s">
        <v>26</v>
      </c>
      <c r="F102" s="16" t="s">
        <v>27</v>
      </c>
      <c r="G102" s="16" t="str">
        <f t="shared" si="18"/>
        <v>oedothorax.fuscus</v>
      </c>
      <c r="H102" s="16" t="s">
        <v>188</v>
      </c>
      <c r="I102" s="16" t="s">
        <v>184</v>
      </c>
    </row>
    <row r="103" spans="1:9" x14ac:dyDescent="0.25">
      <c r="A103" s="16" t="s">
        <v>288</v>
      </c>
      <c r="B103" s="16">
        <v>814</v>
      </c>
      <c r="C103" s="16" t="s">
        <v>182</v>
      </c>
      <c r="D103" s="16" t="s">
        <v>25</v>
      </c>
      <c r="E103" s="16" t="s">
        <v>26</v>
      </c>
      <c r="F103" s="16" t="s">
        <v>27</v>
      </c>
      <c r="G103" s="16" t="str">
        <f t="shared" si="18"/>
        <v>oedothorax.fuscus</v>
      </c>
      <c r="H103" s="16" t="s">
        <v>188</v>
      </c>
      <c r="I103" s="16" t="s">
        <v>184</v>
      </c>
    </row>
    <row r="104" spans="1:9" x14ac:dyDescent="0.25">
      <c r="A104" s="16" t="s">
        <v>289</v>
      </c>
      <c r="B104" s="16">
        <v>814</v>
      </c>
      <c r="C104" s="16" t="s">
        <v>182</v>
      </c>
      <c r="D104" s="16" t="s">
        <v>25</v>
      </c>
      <c r="E104" s="16" t="s">
        <v>26</v>
      </c>
      <c r="F104" s="16" t="s">
        <v>27</v>
      </c>
      <c r="G104" s="16" t="str">
        <f t="shared" si="18"/>
        <v>oedothorax.fuscus</v>
      </c>
      <c r="H104" s="16" t="s">
        <v>188</v>
      </c>
      <c r="I104" s="16" t="s">
        <v>184</v>
      </c>
    </row>
    <row r="105" spans="1:9" x14ac:dyDescent="0.25">
      <c r="A105" s="16" t="s">
        <v>290</v>
      </c>
      <c r="B105" s="16">
        <v>1003</v>
      </c>
      <c r="C105" s="16" t="s">
        <v>182</v>
      </c>
      <c r="D105" s="16" t="s">
        <v>25</v>
      </c>
      <c r="E105" s="16" t="s">
        <v>26</v>
      </c>
      <c r="F105" s="16" t="s">
        <v>138</v>
      </c>
      <c r="G105" s="16" t="str">
        <f>LOWER(E105&amp;"."&amp;F105)</f>
        <v>oedothorax.gibbosus</v>
      </c>
      <c r="H105" s="16" t="s">
        <v>183</v>
      </c>
      <c r="I105" s="16" t="s">
        <v>184</v>
      </c>
    </row>
    <row r="106" spans="1:9" x14ac:dyDescent="0.25">
      <c r="A106" s="16" t="s">
        <v>291</v>
      </c>
      <c r="B106" s="16"/>
      <c r="C106" s="16" t="s">
        <v>191</v>
      </c>
      <c r="D106" s="16" t="s">
        <v>25</v>
      </c>
      <c r="E106" s="16" t="s">
        <v>26</v>
      </c>
      <c r="F106" s="16" t="s">
        <v>138</v>
      </c>
      <c r="G106" s="16" t="str">
        <f t="shared" ref="G106:G110" si="19">LOWER(E106&amp;"."&amp;F106)</f>
        <v>oedothorax.gibbosus</v>
      </c>
      <c r="H106" s="16" t="s">
        <v>183</v>
      </c>
      <c r="I106" s="16"/>
    </row>
    <row r="107" spans="1:9" x14ac:dyDescent="0.25">
      <c r="A107" s="16" t="s">
        <v>292</v>
      </c>
      <c r="B107" s="16"/>
      <c r="C107" s="16" t="s">
        <v>191</v>
      </c>
      <c r="D107" s="16" t="s">
        <v>25</v>
      </c>
      <c r="E107" s="16" t="s">
        <v>26</v>
      </c>
      <c r="F107" s="16" t="s">
        <v>138</v>
      </c>
      <c r="G107" s="16" t="str">
        <f t="shared" si="19"/>
        <v>oedothorax.gibbosus</v>
      </c>
      <c r="H107" s="16" t="s">
        <v>183</v>
      </c>
      <c r="I107" s="16"/>
    </row>
    <row r="108" spans="1:9" x14ac:dyDescent="0.25">
      <c r="A108" s="16" t="s">
        <v>293</v>
      </c>
      <c r="B108" s="16"/>
      <c r="C108" s="16" t="s">
        <v>191</v>
      </c>
      <c r="D108" s="16" t="s">
        <v>25</v>
      </c>
      <c r="E108" s="16" t="s">
        <v>26</v>
      </c>
      <c r="F108" s="16" t="s">
        <v>138</v>
      </c>
      <c r="G108" s="16" t="str">
        <f t="shared" si="19"/>
        <v>oedothorax.gibbosus</v>
      </c>
      <c r="H108" s="16" t="s">
        <v>188</v>
      </c>
      <c r="I108" s="16"/>
    </row>
    <row r="109" spans="1:9" x14ac:dyDescent="0.25">
      <c r="A109" s="16" t="s">
        <v>294</v>
      </c>
      <c r="B109" s="16"/>
      <c r="C109" s="16" t="s">
        <v>191</v>
      </c>
      <c r="D109" s="16" t="s">
        <v>25</v>
      </c>
      <c r="E109" s="16" t="s">
        <v>26</v>
      </c>
      <c r="F109" s="16" t="s">
        <v>138</v>
      </c>
      <c r="G109" s="16" t="str">
        <f t="shared" si="19"/>
        <v>oedothorax.gibbosus</v>
      </c>
      <c r="H109" s="16" t="s">
        <v>188</v>
      </c>
      <c r="I109" s="16"/>
    </row>
    <row r="110" spans="1:9" x14ac:dyDescent="0.25">
      <c r="A110" s="16" t="s">
        <v>295</v>
      </c>
      <c r="B110" s="16"/>
      <c r="C110" s="16" t="s">
        <v>191</v>
      </c>
      <c r="D110" s="16" t="s">
        <v>25</v>
      </c>
      <c r="E110" s="16" t="s">
        <v>26</v>
      </c>
      <c r="F110" s="16" t="s">
        <v>138</v>
      </c>
      <c r="G110" s="16" t="str">
        <f t="shared" si="19"/>
        <v>oedothorax.gibbosus</v>
      </c>
      <c r="H110" s="16" t="s">
        <v>188</v>
      </c>
      <c r="I110" s="16"/>
    </row>
    <row r="111" spans="1:9" x14ac:dyDescent="0.25">
      <c r="A111" s="16" t="s">
        <v>296</v>
      </c>
      <c r="B111" s="16">
        <v>781</v>
      </c>
      <c r="C111" s="16" t="s">
        <v>182</v>
      </c>
      <c r="D111" s="16" t="s">
        <v>25</v>
      </c>
      <c r="E111" s="16" t="s">
        <v>26</v>
      </c>
      <c r="F111" s="16" t="s">
        <v>37</v>
      </c>
      <c r="G111" s="16" t="str">
        <f>LOWER(E111&amp;"."&amp;F111)</f>
        <v>oedothorax.retusus</v>
      </c>
      <c r="H111" s="16" t="s">
        <v>183</v>
      </c>
      <c r="I111" s="16" t="s">
        <v>184</v>
      </c>
    </row>
    <row r="112" spans="1:9" x14ac:dyDescent="0.25">
      <c r="A112" s="16" t="s">
        <v>297</v>
      </c>
      <c r="B112" s="16">
        <v>781</v>
      </c>
      <c r="C112" s="16" t="s">
        <v>182</v>
      </c>
      <c r="D112" s="16" t="s">
        <v>25</v>
      </c>
      <c r="E112" s="16" t="s">
        <v>26</v>
      </c>
      <c r="F112" s="16" t="s">
        <v>37</v>
      </c>
      <c r="G112" s="16" t="str">
        <f t="shared" ref="G112:G116" si="20">LOWER(E112&amp;"."&amp;F112)</f>
        <v>oedothorax.retusus</v>
      </c>
      <c r="H112" s="16" t="s">
        <v>183</v>
      </c>
      <c r="I112" s="16" t="s">
        <v>184</v>
      </c>
    </row>
    <row r="113" spans="1:9" x14ac:dyDescent="0.25">
      <c r="A113" s="16" t="s">
        <v>298</v>
      </c>
      <c r="B113" s="16">
        <v>781</v>
      </c>
      <c r="C113" s="16" t="s">
        <v>182</v>
      </c>
      <c r="D113" s="16" t="s">
        <v>25</v>
      </c>
      <c r="E113" s="16" t="s">
        <v>26</v>
      </c>
      <c r="F113" s="16" t="s">
        <v>37</v>
      </c>
      <c r="G113" s="16" t="str">
        <f t="shared" si="20"/>
        <v>oedothorax.retusus</v>
      </c>
      <c r="H113" s="16" t="s">
        <v>183</v>
      </c>
      <c r="I113" s="16" t="s">
        <v>184</v>
      </c>
    </row>
    <row r="114" spans="1:9" x14ac:dyDescent="0.25">
      <c r="A114" s="16" t="s">
        <v>299</v>
      </c>
      <c r="B114" s="16">
        <v>781</v>
      </c>
      <c r="C114" s="16" t="s">
        <v>182</v>
      </c>
      <c r="D114" s="16" t="s">
        <v>25</v>
      </c>
      <c r="E114" s="16" t="s">
        <v>26</v>
      </c>
      <c r="F114" s="16" t="s">
        <v>37</v>
      </c>
      <c r="G114" s="16" t="str">
        <f t="shared" si="20"/>
        <v>oedothorax.retusus</v>
      </c>
      <c r="H114" s="16" t="s">
        <v>188</v>
      </c>
      <c r="I114" s="16" t="s">
        <v>184</v>
      </c>
    </row>
    <row r="115" spans="1:9" x14ac:dyDescent="0.25">
      <c r="A115" s="16" t="s">
        <v>300</v>
      </c>
      <c r="B115" s="16">
        <v>781</v>
      </c>
      <c r="C115" s="16" t="s">
        <v>182</v>
      </c>
      <c r="D115" s="16" t="s">
        <v>25</v>
      </c>
      <c r="E115" s="16" t="s">
        <v>26</v>
      </c>
      <c r="F115" s="16" t="s">
        <v>37</v>
      </c>
      <c r="G115" s="16" t="str">
        <f t="shared" si="20"/>
        <v>oedothorax.retusus</v>
      </c>
      <c r="H115" s="16" t="s">
        <v>188</v>
      </c>
      <c r="I115" s="16" t="s">
        <v>184</v>
      </c>
    </row>
    <row r="116" spans="1:9" x14ac:dyDescent="0.25">
      <c r="A116" s="16" t="s">
        <v>301</v>
      </c>
      <c r="B116" s="16">
        <v>781</v>
      </c>
      <c r="C116" s="16" t="s">
        <v>182</v>
      </c>
      <c r="D116" s="16" t="s">
        <v>25</v>
      </c>
      <c r="E116" s="16" t="s">
        <v>26</v>
      </c>
      <c r="F116" s="16" t="s">
        <v>37</v>
      </c>
      <c r="G116" s="16" t="str">
        <f t="shared" si="20"/>
        <v>oedothorax.retusus</v>
      </c>
      <c r="H116" s="16" t="s">
        <v>188</v>
      </c>
      <c r="I116" s="16" t="s">
        <v>184</v>
      </c>
    </row>
    <row r="117" spans="1:9" x14ac:dyDescent="0.25">
      <c r="A117" s="16" t="s">
        <v>302</v>
      </c>
      <c r="B117" s="16">
        <v>811</v>
      </c>
      <c r="C117" s="16" t="s">
        <v>182</v>
      </c>
      <c r="D117" s="16" t="s">
        <v>25</v>
      </c>
      <c r="E117" s="16" t="s">
        <v>50</v>
      </c>
      <c r="F117" s="16" t="s">
        <v>51</v>
      </c>
      <c r="G117" s="16" t="str">
        <f>LOWER(E117&amp;"."&amp;F117)</f>
        <v>pelecopsis.parallela</v>
      </c>
      <c r="H117" s="16" t="s">
        <v>183</v>
      </c>
      <c r="I117" s="16" t="s">
        <v>184</v>
      </c>
    </row>
    <row r="118" spans="1:9" x14ac:dyDescent="0.25">
      <c r="A118" s="16" t="s">
        <v>303</v>
      </c>
      <c r="B118" s="16">
        <v>796</v>
      </c>
      <c r="C118" s="16" t="s">
        <v>182</v>
      </c>
      <c r="D118" s="16" t="s">
        <v>25</v>
      </c>
      <c r="E118" s="16" t="s">
        <v>50</v>
      </c>
      <c r="F118" s="16" t="s">
        <v>51</v>
      </c>
      <c r="G118" s="16" t="str">
        <f t="shared" ref="G118:G122" si="21">LOWER(E118&amp;"."&amp;F118)</f>
        <v>pelecopsis.parallela</v>
      </c>
      <c r="H118" s="16" t="s">
        <v>183</v>
      </c>
      <c r="I118" s="16" t="s">
        <v>184</v>
      </c>
    </row>
    <row r="119" spans="1:9" x14ac:dyDescent="0.25">
      <c r="A119" s="16" t="s">
        <v>304</v>
      </c>
      <c r="B119" s="16"/>
      <c r="C119" s="16" t="s">
        <v>191</v>
      </c>
      <c r="D119" s="16" t="s">
        <v>25</v>
      </c>
      <c r="E119" s="16" t="s">
        <v>50</v>
      </c>
      <c r="F119" s="16" t="s">
        <v>51</v>
      </c>
      <c r="G119" s="16" t="str">
        <f t="shared" si="21"/>
        <v>pelecopsis.parallela</v>
      </c>
      <c r="H119" s="16" t="s">
        <v>183</v>
      </c>
      <c r="I119" s="16"/>
    </row>
    <row r="120" spans="1:9" x14ac:dyDescent="0.25">
      <c r="A120" s="16" t="s">
        <v>305</v>
      </c>
      <c r="B120" s="16">
        <v>817</v>
      </c>
      <c r="C120" s="16" t="s">
        <v>182</v>
      </c>
      <c r="D120" s="16" t="s">
        <v>25</v>
      </c>
      <c r="E120" s="16" t="s">
        <v>50</v>
      </c>
      <c r="F120" s="16" t="s">
        <v>51</v>
      </c>
      <c r="G120" s="16" t="str">
        <f t="shared" si="21"/>
        <v>pelecopsis.parallela</v>
      </c>
      <c r="H120" s="16" t="s">
        <v>188</v>
      </c>
      <c r="I120" s="16" t="s">
        <v>184</v>
      </c>
    </row>
    <row r="121" spans="1:9" x14ac:dyDescent="0.25">
      <c r="A121" s="16" t="s">
        <v>306</v>
      </c>
      <c r="B121" s="16">
        <v>796</v>
      </c>
      <c r="C121" s="16" t="s">
        <v>182</v>
      </c>
      <c r="D121" s="16" t="s">
        <v>25</v>
      </c>
      <c r="E121" s="16" t="s">
        <v>50</v>
      </c>
      <c r="F121" s="16" t="s">
        <v>51</v>
      </c>
      <c r="G121" s="16" t="str">
        <f t="shared" si="21"/>
        <v>pelecopsis.parallela</v>
      </c>
      <c r="H121" s="16" t="s">
        <v>188</v>
      </c>
      <c r="I121" s="16" t="s">
        <v>184</v>
      </c>
    </row>
    <row r="122" spans="1:9" x14ac:dyDescent="0.25">
      <c r="A122" s="16" t="s">
        <v>307</v>
      </c>
      <c r="B122" s="16">
        <v>805</v>
      </c>
      <c r="C122" s="16" t="s">
        <v>182</v>
      </c>
      <c r="D122" s="16" t="s">
        <v>25</v>
      </c>
      <c r="E122" s="16" t="s">
        <v>50</v>
      </c>
      <c r="F122" s="16" t="s">
        <v>51</v>
      </c>
      <c r="G122" s="16" t="str">
        <f t="shared" si="21"/>
        <v>pelecopsis.parallela</v>
      </c>
      <c r="H122" s="16" t="s">
        <v>188</v>
      </c>
      <c r="I122" s="16" t="s">
        <v>184</v>
      </c>
    </row>
    <row r="123" spans="1:9" x14ac:dyDescent="0.25">
      <c r="A123" s="16" t="s">
        <v>308</v>
      </c>
      <c r="B123" s="16">
        <v>811</v>
      </c>
      <c r="C123" s="16" t="s">
        <v>182</v>
      </c>
      <c r="D123" s="16" t="s">
        <v>25</v>
      </c>
      <c r="E123" s="16" t="s">
        <v>60</v>
      </c>
      <c r="F123" s="16" t="s">
        <v>61</v>
      </c>
      <c r="G123" s="16" t="str">
        <f>LOWER(E123&amp;"."&amp;F123)</f>
        <v>pocadicnemis.pumila</v>
      </c>
      <c r="H123" s="16" t="s">
        <v>183</v>
      </c>
      <c r="I123" s="16" t="s">
        <v>184</v>
      </c>
    </row>
    <row r="124" spans="1:9" x14ac:dyDescent="0.25">
      <c r="A124" s="16" t="s">
        <v>309</v>
      </c>
      <c r="B124" s="16">
        <v>790</v>
      </c>
      <c r="C124" s="16" t="s">
        <v>182</v>
      </c>
      <c r="D124" s="16" t="s">
        <v>25</v>
      </c>
      <c r="E124" s="16" t="s">
        <v>60</v>
      </c>
      <c r="F124" s="16" t="s">
        <v>61</v>
      </c>
      <c r="G124" s="16" t="str">
        <f t="shared" ref="G124:G128" si="22">LOWER(E124&amp;"."&amp;F124)</f>
        <v>pocadicnemis.pumila</v>
      </c>
      <c r="H124" s="16" t="s">
        <v>183</v>
      </c>
      <c r="I124" s="16" t="s">
        <v>184</v>
      </c>
    </row>
    <row r="125" spans="1:9" x14ac:dyDescent="0.25">
      <c r="A125" s="16" t="s">
        <v>310</v>
      </c>
      <c r="B125" s="16"/>
      <c r="C125" s="16" t="s">
        <v>191</v>
      </c>
      <c r="D125" s="16" t="s">
        <v>25</v>
      </c>
      <c r="E125" s="16" t="s">
        <v>60</v>
      </c>
      <c r="F125" s="16" t="s">
        <v>61</v>
      </c>
      <c r="G125" s="16" t="str">
        <f t="shared" si="22"/>
        <v>pocadicnemis.pumila</v>
      </c>
      <c r="H125" s="16" t="s">
        <v>183</v>
      </c>
      <c r="I125" s="16"/>
    </row>
    <row r="126" spans="1:9" x14ac:dyDescent="0.25">
      <c r="A126" s="16" t="s">
        <v>311</v>
      </c>
      <c r="B126" s="16">
        <v>1315</v>
      </c>
      <c r="C126" s="16" t="s">
        <v>182</v>
      </c>
      <c r="D126" s="16" t="s">
        <v>25</v>
      </c>
      <c r="E126" s="16" t="s">
        <v>60</v>
      </c>
      <c r="F126" s="16" t="s">
        <v>61</v>
      </c>
      <c r="G126" s="16" t="str">
        <f t="shared" si="22"/>
        <v>pocadicnemis.pumila</v>
      </c>
      <c r="H126" s="16" t="s">
        <v>188</v>
      </c>
      <c r="I126" s="16"/>
    </row>
    <row r="127" spans="1:9" x14ac:dyDescent="0.25">
      <c r="A127" s="16" t="s">
        <v>312</v>
      </c>
      <c r="B127" s="16"/>
      <c r="C127" s="16" t="s">
        <v>191</v>
      </c>
      <c r="D127" s="16" t="s">
        <v>25</v>
      </c>
      <c r="E127" s="16" t="s">
        <v>60</v>
      </c>
      <c r="F127" s="16" t="s">
        <v>61</v>
      </c>
      <c r="G127" s="16" t="str">
        <f t="shared" si="22"/>
        <v>pocadicnemis.pumila</v>
      </c>
      <c r="H127" s="16" t="s">
        <v>188</v>
      </c>
      <c r="I127" s="16"/>
    </row>
    <row r="128" spans="1:9" x14ac:dyDescent="0.25">
      <c r="A128" s="16" t="s">
        <v>313</v>
      </c>
      <c r="B128" s="16"/>
      <c r="C128" s="16" t="s">
        <v>191</v>
      </c>
      <c r="D128" s="16" t="s">
        <v>25</v>
      </c>
      <c r="E128" s="16" t="s">
        <v>60</v>
      </c>
      <c r="F128" s="16" t="s">
        <v>61</v>
      </c>
      <c r="G128" s="16" t="str">
        <f t="shared" si="22"/>
        <v>pocadicnemis.pumila</v>
      </c>
      <c r="H128" s="16" t="s">
        <v>188</v>
      </c>
      <c r="I128" s="16"/>
    </row>
    <row r="129" spans="1:9" x14ac:dyDescent="0.25">
      <c r="A129" s="16" t="s">
        <v>314</v>
      </c>
      <c r="B129" s="16">
        <v>814</v>
      </c>
      <c r="C129" s="16" t="s">
        <v>182</v>
      </c>
      <c r="D129" s="16" t="s">
        <v>25</v>
      </c>
      <c r="E129" s="16" t="s">
        <v>315</v>
      </c>
      <c r="F129" s="16" t="s">
        <v>32</v>
      </c>
      <c r="G129" s="16" t="str">
        <f>LOWER(E129&amp;"."&amp;F129)</f>
        <v>savignya.frontata</v>
      </c>
      <c r="H129" s="16" t="s">
        <v>183</v>
      </c>
      <c r="I129" s="16" t="s">
        <v>184</v>
      </c>
    </row>
    <row r="130" spans="1:9" x14ac:dyDescent="0.25">
      <c r="A130" s="16" t="s">
        <v>316</v>
      </c>
      <c r="B130" s="16">
        <v>814</v>
      </c>
      <c r="C130" s="16" t="s">
        <v>182</v>
      </c>
      <c r="D130" s="16" t="s">
        <v>25</v>
      </c>
      <c r="E130" s="16" t="s">
        <v>315</v>
      </c>
      <c r="F130" s="16" t="s">
        <v>32</v>
      </c>
      <c r="G130" s="16" t="str">
        <f t="shared" ref="G130:G134" si="23">LOWER(E130&amp;"."&amp;F130)</f>
        <v>savignya.frontata</v>
      </c>
      <c r="H130" s="16" t="s">
        <v>183</v>
      </c>
      <c r="I130" s="16" t="s">
        <v>184</v>
      </c>
    </row>
    <row r="131" spans="1:9" x14ac:dyDescent="0.25">
      <c r="A131" s="16" t="s">
        <v>317</v>
      </c>
      <c r="B131" s="16">
        <v>814</v>
      </c>
      <c r="C131" s="16" t="s">
        <v>182</v>
      </c>
      <c r="D131" s="16" t="s">
        <v>25</v>
      </c>
      <c r="E131" s="16" t="s">
        <v>315</v>
      </c>
      <c r="F131" s="16" t="s">
        <v>32</v>
      </c>
      <c r="G131" s="16" t="str">
        <f t="shared" si="23"/>
        <v>savignya.frontata</v>
      </c>
      <c r="H131" s="16" t="s">
        <v>183</v>
      </c>
      <c r="I131" s="16" t="s">
        <v>184</v>
      </c>
    </row>
    <row r="132" spans="1:9" x14ac:dyDescent="0.25">
      <c r="A132" s="16" t="s">
        <v>318</v>
      </c>
      <c r="B132" s="16">
        <v>814</v>
      </c>
      <c r="C132" s="16" t="s">
        <v>182</v>
      </c>
      <c r="D132" s="16" t="s">
        <v>25</v>
      </c>
      <c r="E132" s="16" t="s">
        <v>315</v>
      </c>
      <c r="F132" s="16" t="s">
        <v>32</v>
      </c>
      <c r="G132" s="16" t="str">
        <f t="shared" si="23"/>
        <v>savignya.frontata</v>
      </c>
      <c r="H132" s="16" t="s">
        <v>188</v>
      </c>
      <c r="I132" s="16" t="s">
        <v>184</v>
      </c>
    </row>
    <row r="133" spans="1:9" x14ac:dyDescent="0.25">
      <c r="A133" s="16" t="s">
        <v>319</v>
      </c>
      <c r="B133" s="16">
        <v>814</v>
      </c>
      <c r="C133" s="16" t="s">
        <v>182</v>
      </c>
      <c r="D133" s="16" t="s">
        <v>25</v>
      </c>
      <c r="E133" s="16" t="s">
        <v>315</v>
      </c>
      <c r="F133" s="16" t="s">
        <v>32</v>
      </c>
      <c r="G133" s="16" t="str">
        <f t="shared" si="23"/>
        <v>savignya.frontata</v>
      </c>
      <c r="H133" s="16" t="s">
        <v>188</v>
      </c>
      <c r="I133" s="16" t="s">
        <v>184</v>
      </c>
    </row>
    <row r="134" spans="1:9" x14ac:dyDescent="0.25">
      <c r="A134" s="16" t="s">
        <v>320</v>
      </c>
      <c r="B134" s="16">
        <v>814</v>
      </c>
      <c r="C134" s="16" t="s">
        <v>182</v>
      </c>
      <c r="D134" s="16" t="s">
        <v>25</v>
      </c>
      <c r="E134" s="16" t="s">
        <v>315</v>
      </c>
      <c r="F134" s="16" t="s">
        <v>32</v>
      </c>
      <c r="G134" s="16" t="str">
        <f t="shared" si="23"/>
        <v>savignya.frontata</v>
      </c>
      <c r="H134" s="16" t="s">
        <v>188</v>
      </c>
      <c r="I134" s="16" t="s">
        <v>184</v>
      </c>
    </row>
    <row r="135" spans="1:9" x14ac:dyDescent="0.25">
      <c r="A135" s="16" t="s">
        <v>321</v>
      </c>
      <c r="B135" s="16">
        <v>1114</v>
      </c>
      <c r="C135" s="16" t="s">
        <v>182</v>
      </c>
      <c r="D135" s="16" t="s">
        <v>25</v>
      </c>
      <c r="E135" s="16" t="s">
        <v>56</v>
      </c>
      <c r="F135" s="16" t="s">
        <v>57</v>
      </c>
      <c r="G135" s="16" t="str">
        <f>LOWER(E135&amp;"."&amp;F135)</f>
        <v>tiso.vagans</v>
      </c>
      <c r="H135" s="16" t="s">
        <v>183</v>
      </c>
      <c r="I135" s="16" t="s">
        <v>184</v>
      </c>
    </row>
    <row r="136" spans="1:9" x14ac:dyDescent="0.25">
      <c r="A136" s="16" t="s">
        <v>322</v>
      </c>
      <c r="B136" s="16">
        <v>1114</v>
      </c>
      <c r="C136" s="16" t="s">
        <v>182</v>
      </c>
      <c r="D136" s="16" t="s">
        <v>25</v>
      </c>
      <c r="E136" s="16" t="s">
        <v>56</v>
      </c>
      <c r="F136" s="16" t="s">
        <v>57</v>
      </c>
      <c r="G136" s="16" t="str">
        <f t="shared" ref="G136:G140" si="24">LOWER(E136&amp;"."&amp;F136)</f>
        <v>tiso.vagans</v>
      </c>
      <c r="H136" s="16" t="s">
        <v>183</v>
      </c>
      <c r="I136" s="16" t="s">
        <v>184</v>
      </c>
    </row>
    <row r="137" spans="1:9" x14ac:dyDescent="0.25">
      <c r="A137" s="16" t="s">
        <v>323</v>
      </c>
      <c r="B137" s="16">
        <v>1114</v>
      </c>
      <c r="C137" s="16" t="s">
        <v>182</v>
      </c>
      <c r="D137" s="16" t="s">
        <v>25</v>
      </c>
      <c r="E137" s="16" t="s">
        <v>56</v>
      </c>
      <c r="F137" s="16" t="s">
        <v>57</v>
      </c>
      <c r="G137" s="16" t="str">
        <f t="shared" si="24"/>
        <v>tiso.vagans</v>
      </c>
      <c r="H137" s="16" t="s">
        <v>183</v>
      </c>
      <c r="I137" s="16" t="s">
        <v>184</v>
      </c>
    </row>
    <row r="138" spans="1:9" x14ac:dyDescent="0.25">
      <c r="A138" s="16" t="s">
        <v>324</v>
      </c>
      <c r="B138" s="16">
        <v>799</v>
      </c>
      <c r="C138" s="16" t="s">
        <v>182</v>
      </c>
      <c r="D138" s="16" t="s">
        <v>25</v>
      </c>
      <c r="E138" s="16" t="s">
        <v>56</v>
      </c>
      <c r="F138" s="16" t="s">
        <v>57</v>
      </c>
      <c r="G138" s="16" t="str">
        <f t="shared" si="24"/>
        <v>tiso.vagans</v>
      </c>
      <c r="H138" s="16" t="s">
        <v>188</v>
      </c>
      <c r="I138" s="16" t="s">
        <v>184</v>
      </c>
    </row>
    <row r="139" spans="1:9" x14ac:dyDescent="0.25">
      <c r="A139" s="16" t="s">
        <v>325</v>
      </c>
      <c r="B139" s="16">
        <v>811</v>
      </c>
      <c r="C139" s="16" t="s">
        <v>182</v>
      </c>
      <c r="D139" s="16" t="s">
        <v>25</v>
      </c>
      <c r="E139" s="16" t="s">
        <v>56</v>
      </c>
      <c r="F139" s="16" t="s">
        <v>57</v>
      </c>
      <c r="G139" s="16" t="str">
        <f t="shared" si="24"/>
        <v>tiso.vagans</v>
      </c>
      <c r="H139" s="16" t="s">
        <v>188</v>
      </c>
      <c r="I139" s="16" t="s">
        <v>184</v>
      </c>
    </row>
    <row r="140" spans="1:9" x14ac:dyDescent="0.25">
      <c r="A140" s="16" t="s">
        <v>326</v>
      </c>
      <c r="B140" s="16">
        <v>784</v>
      </c>
      <c r="C140" s="16" t="s">
        <v>182</v>
      </c>
      <c r="D140" s="16" t="s">
        <v>25</v>
      </c>
      <c r="E140" s="16" t="s">
        <v>56</v>
      </c>
      <c r="F140" s="16" t="s">
        <v>57</v>
      </c>
      <c r="G140" s="16" t="str">
        <f t="shared" si="24"/>
        <v>tiso.vagans</v>
      </c>
      <c r="H140" s="16" t="s">
        <v>188</v>
      </c>
      <c r="I140" s="16" t="s">
        <v>184</v>
      </c>
    </row>
    <row r="141" spans="1:9" x14ac:dyDescent="0.25">
      <c r="A141" s="16" t="s">
        <v>327</v>
      </c>
      <c r="B141" s="16"/>
      <c r="C141" s="16" t="s">
        <v>191</v>
      </c>
      <c r="D141" s="16" t="s">
        <v>25</v>
      </c>
      <c r="E141" s="16" t="s">
        <v>62</v>
      </c>
      <c r="F141" s="16" t="s">
        <v>161</v>
      </c>
      <c r="G141" s="16" t="str">
        <f>LOWER(E141&amp;"."&amp;F141)</f>
        <v>walckenaeria.acuminata</v>
      </c>
      <c r="H141" s="16" t="s">
        <v>183</v>
      </c>
      <c r="I141" s="16"/>
    </row>
    <row r="142" spans="1:9" x14ac:dyDescent="0.25">
      <c r="A142" s="16" t="s">
        <v>328</v>
      </c>
      <c r="B142" s="16"/>
      <c r="C142" s="16" t="s">
        <v>191</v>
      </c>
      <c r="D142" s="16" t="s">
        <v>25</v>
      </c>
      <c r="E142" s="16" t="s">
        <v>62</v>
      </c>
      <c r="F142" s="16" t="s">
        <v>161</v>
      </c>
      <c r="G142" s="16" t="str">
        <f t="shared" ref="G142:G146" si="25">LOWER(E142&amp;"."&amp;F142)</f>
        <v>walckenaeria.acuminata</v>
      </c>
      <c r="H142" s="16" t="s">
        <v>183</v>
      </c>
      <c r="I142" s="16"/>
    </row>
    <row r="143" spans="1:9" x14ac:dyDescent="0.25">
      <c r="A143" s="16" t="s">
        <v>329</v>
      </c>
      <c r="B143" s="16"/>
      <c r="C143" s="16" t="s">
        <v>191</v>
      </c>
      <c r="D143" s="16" t="s">
        <v>25</v>
      </c>
      <c r="E143" s="16" t="s">
        <v>62</v>
      </c>
      <c r="F143" s="16" t="s">
        <v>161</v>
      </c>
      <c r="G143" s="16" t="str">
        <f t="shared" si="25"/>
        <v>walckenaeria.acuminata</v>
      </c>
      <c r="H143" s="16" t="s">
        <v>183</v>
      </c>
      <c r="I143" s="16"/>
    </row>
    <row r="144" spans="1:9" x14ac:dyDescent="0.25">
      <c r="A144" s="16" t="s">
        <v>330</v>
      </c>
      <c r="B144" s="16">
        <v>1294</v>
      </c>
      <c r="C144" s="16" t="s">
        <v>182</v>
      </c>
      <c r="D144" s="16" t="s">
        <v>25</v>
      </c>
      <c r="E144" s="16" t="s">
        <v>62</v>
      </c>
      <c r="F144" s="16" t="s">
        <v>161</v>
      </c>
      <c r="G144" s="16" t="str">
        <f t="shared" si="25"/>
        <v>walckenaeria.acuminata</v>
      </c>
      <c r="H144" s="16" t="s">
        <v>188</v>
      </c>
      <c r="I144" s="16" t="s">
        <v>184</v>
      </c>
    </row>
    <row r="145" spans="1:9" x14ac:dyDescent="0.25">
      <c r="A145" s="16" t="s">
        <v>331</v>
      </c>
      <c r="B145" s="16">
        <v>1291</v>
      </c>
      <c r="C145" s="16" t="s">
        <v>182</v>
      </c>
      <c r="D145" s="16" t="s">
        <v>25</v>
      </c>
      <c r="E145" s="16" t="s">
        <v>62</v>
      </c>
      <c r="F145" s="16" t="s">
        <v>161</v>
      </c>
      <c r="G145" s="16" t="str">
        <f t="shared" si="25"/>
        <v>walckenaeria.acuminata</v>
      </c>
      <c r="H145" s="16" t="s">
        <v>188</v>
      </c>
      <c r="I145" s="16" t="s">
        <v>184</v>
      </c>
    </row>
    <row r="146" spans="1:9" x14ac:dyDescent="0.25">
      <c r="A146" s="16" t="s">
        <v>332</v>
      </c>
      <c r="B146" s="16"/>
      <c r="C146" s="16" t="s">
        <v>191</v>
      </c>
      <c r="D146" s="16" t="s">
        <v>25</v>
      </c>
      <c r="E146" s="16" t="s">
        <v>62</v>
      </c>
      <c r="F146" s="16" t="s">
        <v>161</v>
      </c>
      <c r="G146" s="16" t="str">
        <f t="shared" si="25"/>
        <v>walckenaeria.acuminata</v>
      </c>
      <c r="H146" s="16" t="s">
        <v>188</v>
      </c>
      <c r="I146" s="16"/>
    </row>
    <row r="147" spans="1:9" x14ac:dyDescent="0.25">
      <c r="A147" s="16" t="s">
        <v>333</v>
      </c>
      <c r="B147" s="16">
        <v>1426</v>
      </c>
      <c r="C147" s="16" t="s">
        <v>182</v>
      </c>
      <c r="D147" s="16" t="s">
        <v>25</v>
      </c>
      <c r="E147" s="16" t="s">
        <v>62</v>
      </c>
      <c r="F147" s="16" t="s">
        <v>63</v>
      </c>
      <c r="G147" s="16" t="str">
        <f>LOWER(E147&amp;"."&amp;F147)</f>
        <v>walckenaeria.vigilax</v>
      </c>
      <c r="H147" s="16" t="s">
        <v>183</v>
      </c>
      <c r="I147" s="16" t="s">
        <v>184</v>
      </c>
    </row>
    <row r="148" spans="1:9" x14ac:dyDescent="0.25">
      <c r="A148" s="16" t="s">
        <v>334</v>
      </c>
      <c r="B148" s="16">
        <v>1429</v>
      </c>
      <c r="C148" s="16" t="s">
        <v>182</v>
      </c>
      <c r="D148" s="16" t="s">
        <v>25</v>
      </c>
      <c r="E148" s="16" t="s">
        <v>62</v>
      </c>
      <c r="F148" s="16" t="s">
        <v>63</v>
      </c>
      <c r="G148" s="16" t="str">
        <f t="shared" ref="G148:G152" si="26">LOWER(E148&amp;"."&amp;F148)</f>
        <v>walckenaeria.vigilax</v>
      </c>
      <c r="H148" s="16" t="s">
        <v>183</v>
      </c>
      <c r="I148" s="16" t="s">
        <v>184</v>
      </c>
    </row>
    <row r="149" spans="1:9" x14ac:dyDescent="0.25">
      <c r="A149" s="16" t="s">
        <v>335</v>
      </c>
      <c r="B149" s="16">
        <v>1252</v>
      </c>
      <c r="C149" s="16" t="s">
        <v>182</v>
      </c>
      <c r="D149" s="16" t="s">
        <v>25</v>
      </c>
      <c r="E149" s="16" t="s">
        <v>62</v>
      </c>
      <c r="F149" s="16" t="s">
        <v>63</v>
      </c>
      <c r="G149" s="16" t="str">
        <f t="shared" si="26"/>
        <v>walckenaeria.vigilax</v>
      </c>
      <c r="H149" s="16" t="s">
        <v>183</v>
      </c>
      <c r="I149" s="16" t="s">
        <v>184</v>
      </c>
    </row>
    <row r="150" spans="1:9" x14ac:dyDescent="0.25">
      <c r="A150" s="16" t="s">
        <v>336</v>
      </c>
      <c r="B150" s="16">
        <v>1426</v>
      </c>
      <c r="C150" s="16" t="s">
        <v>182</v>
      </c>
      <c r="D150" s="16" t="s">
        <v>25</v>
      </c>
      <c r="E150" s="16" t="s">
        <v>62</v>
      </c>
      <c r="F150" s="16" t="s">
        <v>63</v>
      </c>
      <c r="G150" s="16" t="str">
        <f t="shared" si="26"/>
        <v>walckenaeria.vigilax</v>
      </c>
      <c r="H150" s="16" t="s">
        <v>188</v>
      </c>
      <c r="I150" s="16" t="s">
        <v>184</v>
      </c>
    </row>
    <row r="151" spans="1:9" x14ac:dyDescent="0.25">
      <c r="A151" s="16" t="s">
        <v>337</v>
      </c>
      <c r="B151" s="16"/>
      <c r="C151" s="16" t="s">
        <v>191</v>
      </c>
      <c r="D151" s="16" t="s">
        <v>25</v>
      </c>
      <c r="E151" s="16" t="s">
        <v>62</v>
      </c>
      <c r="F151" s="16" t="s">
        <v>63</v>
      </c>
      <c r="G151" s="16" t="str">
        <f t="shared" si="26"/>
        <v>walckenaeria.vigilax</v>
      </c>
      <c r="H151" s="16" t="s">
        <v>188</v>
      </c>
      <c r="I151" s="16"/>
    </row>
    <row r="152" spans="1:9" x14ac:dyDescent="0.25">
      <c r="A152" s="16" t="s">
        <v>338</v>
      </c>
      <c r="B152" s="16"/>
      <c r="C152" s="16" t="s">
        <v>191</v>
      </c>
      <c r="D152" s="16" t="s">
        <v>25</v>
      </c>
      <c r="E152" s="16" t="s">
        <v>62</v>
      </c>
      <c r="F152" s="16" t="s">
        <v>63</v>
      </c>
      <c r="G152" s="16" t="str">
        <f t="shared" si="26"/>
        <v>walckenaeria.vigilax</v>
      </c>
      <c r="H152" s="16" t="s">
        <v>188</v>
      </c>
      <c r="I152" s="16"/>
    </row>
    <row r="153" spans="1:9" x14ac:dyDescent="0.25">
      <c r="A153" s="16" t="s">
        <v>339</v>
      </c>
      <c r="B153" s="16">
        <v>814</v>
      </c>
      <c r="C153" s="16" t="s">
        <v>182</v>
      </c>
      <c r="D153" s="16" t="s">
        <v>21</v>
      </c>
      <c r="E153" s="16" t="s">
        <v>77</v>
      </c>
      <c r="F153" s="16" t="s">
        <v>78</v>
      </c>
      <c r="G153" s="16" t="str">
        <f>LOWER(E153&amp;"."&amp;F153)</f>
        <v>alopecosa.pulverulenta</v>
      </c>
      <c r="H153" s="16" t="s">
        <v>183</v>
      </c>
      <c r="I153" s="16" t="s">
        <v>184</v>
      </c>
    </row>
    <row r="154" spans="1:9" x14ac:dyDescent="0.25">
      <c r="A154" s="16" t="s">
        <v>340</v>
      </c>
      <c r="B154" s="16">
        <v>1111</v>
      </c>
      <c r="C154" s="16" t="s">
        <v>182</v>
      </c>
      <c r="D154" s="16" t="s">
        <v>21</v>
      </c>
      <c r="E154" s="16" t="s">
        <v>77</v>
      </c>
      <c r="F154" s="16" t="s">
        <v>78</v>
      </c>
      <c r="G154" s="16" t="str">
        <f t="shared" ref="G154:G158" si="27">LOWER(E154&amp;"."&amp;F154)</f>
        <v>alopecosa.pulverulenta</v>
      </c>
      <c r="H154" s="16" t="s">
        <v>183</v>
      </c>
      <c r="I154" s="16" t="s">
        <v>184</v>
      </c>
    </row>
    <row r="155" spans="1:9" x14ac:dyDescent="0.25">
      <c r="A155" s="16" t="s">
        <v>341</v>
      </c>
      <c r="B155" s="16">
        <v>973</v>
      </c>
      <c r="C155" s="16" t="s">
        <v>182</v>
      </c>
      <c r="D155" s="16" t="s">
        <v>21</v>
      </c>
      <c r="E155" s="16" t="s">
        <v>77</v>
      </c>
      <c r="F155" s="16" t="s">
        <v>78</v>
      </c>
      <c r="G155" s="16" t="str">
        <f t="shared" si="27"/>
        <v>alopecosa.pulverulenta</v>
      </c>
      <c r="H155" s="16" t="s">
        <v>183</v>
      </c>
      <c r="I155" s="16" t="s">
        <v>184</v>
      </c>
    </row>
    <row r="156" spans="1:9" x14ac:dyDescent="0.25">
      <c r="A156" s="16" t="s">
        <v>342</v>
      </c>
      <c r="B156" s="16">
        <v>973</v>
      </c>
      <c r="C156" s="16" t="s">
        <v>182</v>
      </c>
      <c r="D156" s="16" t="s">
        <v>21</v>
      </c>
      <c r="E156" s="16" t="s">
        <v>77</v>
      </c>
      <c r="F156" s="16" t="s">
        <v>78</v>
      </c>
      <c r="G156" s="16" t="str">
        <f t="shared" si="27"/>
        <v>alopecosa.pulverulenta</v>
      </c>
      <c r="H156" s="16" t="s">
        <v>188</v>
      </c>
      <c r="I156" s="16" t="s">
        <v>184</v>
      </c>
    </row>
    <row r="157" spans="1:9" x14ac:dyDescent="0.25">
      <c r="A157" s="16" t="s">
        <v>343</v>
      </c>
      <c r="B157" s="16"/>
      <c r="C157" s="16" t="s">
        <v>191</v>
      </c>
      <c r="D157" s="16" t="s">
        <v>21</v>
      </c>
      <c r="E157" s="16" t="s">
        <v>77</v>
      </c>
      <c r="F157" s="16" t="s">
        <v>78</v>
      </c>
      <c r="G157" s="16" t="str">
        <f t="shared" si="27"/>
        <v>alopecosa.pulverulenta</v>
      </c>
      <c r="H157" s="16" t="s">
        <v>188</v>
      </c>
      <c r="I157" s="16"/>
    </row>
    <row r="158" spans="1:9" x14ac:dyDescent="0.25">
      <c r="A158" s="16" t="s">
        <v>344</v>
      </c>
      <c r="B158" s="16"/>
      <c r="C158" s="16" t="s">
        <v>191</v>
      </c>
      <c r="D158" s="16" t="s">
        <v>21</v>
      </c>
      <c r="E158" s="16" t="s">
        <v>77</v>
      </c>
      <c r="F158" s="16" t="s">
        <v>78</v>
      </c>
      <c r="G158" s="16" t="str">
        <f t="shared" si="27"/>
        <v>alopecosa.pulverulenta</v>
      </c>
      <c r="H158" s="16" t="s">
        <v>188</v>
      </c>
      <c r="I158" s="16"/>
    </row>
    <row r="159" spans="1:9" x14ac:dyDescent="0.25">
      <c r="A159" s="16" t="s">
        <v>345</v>
      </c>
      <c r="B159" s="16">
        <v>1117</v>
      </c>
      <c r="C159" s="16" t="s">
        <v>182</v>
      </c>
      <c r="D159" s="16" t="s">
        <v>21</v>
      </c>
      <c r="E159" s="16" t="s">
        <v>22</v>
      </c>
      <c r="F159" s="16" t="s">
        <v>76</v>
      </c>
      <c r="G159" s="16" t="str">
        <f>LOWER(E159&amp;"."&amp;F159)</f>
        <v>pardosa.amentata</v>
      </c>
      <c r="H159" s="16" t="s">
        <v>183</v>
      </c>
      <c r="I159" s="16" t="s">
        <v>184</v>
      </c>
    </row>
    <row r="160" spans="1:9" x14ac:dyDescent="0.25">
      <c r="A160" s="16" t="s">
        <v>346</v>
      </c>
      <c r="B160" s="16">
        <v>1117</v>
      </c>
      <c r="C160" s="16" t="s">
        <v>182</v>
      </c>
      <c r="D160" s="16" t="s">
        <v>21</v>
      </c>
      <c r="E160" s="16" t="s">
        <v>22</v>
      </c>
      <c r="F160" s="16" t="s">
        <v>76</v>
      </c>
      <c r="G160" s="16" t="str">
        <f t="shared" ref="G160:G164" si="28">LOWER(E160&amp;"."&amp;F160)</f>
        <v>pardosa.amentata</v>
      </c>
      <c r="H160" s="16" t="s">
        <v>183</v>
      </c>
      <c r="I160" s="16" t="s">
        <v>184</v>
      </c>
    </row>
    <row r="161" spans="1:9" x14ac:dyDescent="0.25">
      <c r="A161" s="16" t="s">
        <v>347</v>
      </c>
      <c r="B161" s="16">
        <v>1117</v>
      </c>
      <c r="C161" s="16" t="s">
        <v>182</v>
      </c>
      <c r="D161" s="16" t="s">
        <v>21</v>
      </c>
      <c r="E161" s="16" t="s">
        <v>22</v>
      </c>
      <c r="F161" s="16" t="s">
        <v>76</v>
      </c>
      <c r="G161" s="16" t="str">
        <f t="shared" si="28"/>
        <v>pardosa.amentata</v>
      </c>
      <c r="H161" s="16" t="s">
        <v>183</v>
      </c>
      <c r="I161" s="16" t="s">
        <v>184</v>
      </c>
    </row>
    <row r="162" spans="1:9" x14ac:dyDescent="0.25">
      <c r="A162" s="16" t="s">
        <v>348</v>
      </c>
      <c r="B162" s="16">
        <v>1117</v>
      </c>
      <c r="C162" s="16" t="s">
        <v>182</v>
      </c>
      <c r="D162" s="16" t="s">
        <v>21</v>
      </c>
      <c r="E162" s="16" t="s">
        <v>22</v>
      </c>
      <c r="F162" s="16" t="s">
        <v>76</v>
      </c>
      <c r="G162" s="16" t="str">
        <f t="shared" si="28"/>
        <v>pardosa.amentata</v>
      </c>
      <c r="H162" s="16" t="s">
        <v>188</v>
      </c>
      <c r="I162" s="16" t="s">
        <v>184</v>
      </c>
    </row>
    <row r="163" spans="1:9" x14ac:dyDescent="0.25">
      <c r="A163" s="16" t="s">
        <v>349</v>
      </c>
      <c r="B163" s="16">
        <v>1117</v>
      </c>
      <c r="C163" s="16" t="s">
        <v>182</v>
      </c>
      <c r="D163" s="16" t="s">
        <v>21</v>
      </c>
      <c r="E163" s="16" t="s">
        <v>22</v>
      </c>
      <c r="F163" s="16" t="s">
        <v>76</v>
      </c>
      <c r="G163" s="16" t="str">
        <f t="shared" si="28"/>
        <v>pardosa.amentata</v>
      </c>
      <c r="H163" s="16" t="s">
        <v>188</v>
      </c>
      <c r="I163" s="16" t="s">
        <v>184</v>
      </c>
    </row>
    <row r="164" spans="1:9" x14ac:dyDescent="0.25">
      <c r="A164" s="16" t="s">
        <v>350</v>
      </c>
      <c r="B164" s="16">
        <v>1117</v>
      </c>
      <c r="C164" s="16" t="s">
        <v>182</v>
      </c>
      <c r="D164" s="16" t="s">
        <v>21</v>
      </c>
      <c r="E164" s="16" t="s">
        <v>22</v>
      </c>
      <c r="F164" s="16" t="s">
        <v>76</v>
      </c>
      <c r="G164" s="16" t="str">
        <f t="shared" si="28"/>
        <v>pardosa.amentata</v>
      </c>
      <c r="H164" s="16" t="s">
        <v>188</v>
      </c>
      <c r="I164" s="16" t="s">
        <v>184</v>
      </c>
    </row>
    <row r="165" spans="1:9" x14ac:dyDescent="0.25">
      <c r="A165" s="16" t="s">
        <v>351</v>
      </c>
      <c r="B165" s="16">
        <v>817</v>
      </c>
      <c r="C165" s="16" t="s">
        <v>182</v>
      </c>
      <c r="D165" s="16" t="s">
        <v>21</v>
      </c>
      <c r="E165" s="16" t="s">
        <v>22</v>
      </c>
      <c r="F165" s="16" t="s">
        <v>24</v>
      </c>
      <c r="G165" s="16" t="str">
        <f>LOWER(E165&amp;"."&amp;F165)</f>
        <v>pardosa.palustris</v>
      </c>
      <c r="H165" s="16" t="s">
        <v>183</v>
      </c>
      <c r="I165" s="16" t="s">
        <v>184</v>
      </c>
    </row>
    <row r="166" spans="1:9" x14ac:dyDescent="0.25">
      <c r="A166" s="16" t="s">
        <v>352</v>
      </c>
      <c r="B166" s="16">
        <v>817</v>
      </c>
      <c r="C166" s="16" t="s">
        <v>182</v>
      </c>
      <c r="D166" s="16" t="s">
        <v>21</v>
      </c>
      <c r="E166" s="16" t="s">
        <v>22</v>
      </c>
      <c r="F166" s="16" t="s">
        <v>24</v>
      </c>
      <c r="G166" s="16" t="str">
        <f t="shared" ref="G166:G170" si="29">LOWER(E166&amp;"."&amp;F166)</f>
        <v>pardosa.palustris</v>
      </c>
      <c r="H166" s="16" t="s">
        <v>183</v>
      </c>
      <c r="I166" s="16" t="s">
        <v>184</v>
      </c>
    </row>
    <row r="167" spans="1:9" x14ac:dyDescent="0.25">
      <c r="A167" s="16" t="s">
        <v>353</v>
      </c>
      <c r="B167" s="16">
        <v>1252</v>
      </c>
      <c r="C167" s="16" t="s">
        <v>182</v>
      </c>
      <c r="D167" s="16" t="s">
        <v>21</v>
      </c>
      <c r="E167" s="16" t="s">
        <v>22</v>
      </c>
      <c r="F167" s="16" t="s">
        <v>24</v>
      </c>
      <c r="G167" s="16" t="str">
        <f t="shared" si="29"/>
        <v>pardosa.palustris</v>
      </c>
      <c r="H167" s="16" t="s">
        <v>183</v>
      </c>
      <c r="I167" s="16" t="s">
        <v>184</v>
      </c>
    </row>
    <row r="168" spans="1:9" x14ac:dyDescent="0.25">
      <c r="A168" s="16" t="s">
        <v>354</v>
      </c>
      <c r="B168" s="16">
        <v>817</v>
      </c>
      <c r="C168" s="16" t="s">
        <v>182</v>
      </c>
      <c r="D168" s="16" t="s">
        <v>21</v>
      </c>
      <c r="E168" s="16" t="s">
        <v>22</v>
      </c>
      <c r="F168" s="16" t="s">
        <v>24</v>
      </c>
      <c r="G168" s="16" t="str">
        <f t="shared" si="29"/>
        <v>pardosa.palustris</v>
      </c>
      <c r="H168" s="16" t="s">
        <v>188</v>
      </c>
      <c r="I168" s="16" t="s">
        <v>184</v>
      </c>
    </row>
    <row r="169" spans="1:9" x14ac:dyDescent="0.25">
      <c r="A169" s="16" t="s">
        <v>355</v>
      </c>
      <c r="B169" s="16">
        <v>817</v>
      </c>
      <c r="C169" s="16" t="s">
        <v>182</v>
      </c>
      <c r="D169" s="16" t="s">
        <v>21</v>
      </c>
      <c r="E169" s="16" t="s">
        <v>22</v>
      </c>
      <c r="F169" s="16" t="s">
        <v>24</v>
      </c>
      <c r="G169" s="16" t="str">
        <f t="shared" si="29"/>
        <v>pardosa.palustris</v>
      </c>
      <c r="H169" s="16" t="s">
        <v>188</v>
      </c>
      <c r="I169" s="16" t="s">
        <v>184</v>
      </c>
    </row>
    <row r="170" spans="1:9" x14ac:dyDescent="0.25">
      <c r="A170" s="16" t="s">
        <v>356</v>
      </c>
      <c r="B170" s="16">
        <v>1249</v>
      </c>
      <c r="C170" s="16" t="s">
        <v>182</v>
      </c>
      <c r="D170" s="16" t="s">
        <v>21</v>
      </c>
      <c r="E170" s="16" t="s">
        <v>22</v>
      </c>
      <c r="F170" s="16" t="s">
        <v>24</v>
      </c>
      <c r="G170" s="16" t="str">
        <f t="shared" si="29"/>
        <v>pardosa.palustris</v>
      </c>
      <c r="H170" s="16" t="s">
        <v>188</v>
      </c>
      <c r="I170" s="16" t="s">
        <v>184</v>
      </c>
    </row>
    <row r="171" spans="1:9" x14ac:dyDescent="0.25">
      <c r="A171" s="16" t="s">
        <v>357</v>
      </c>
      <c r="B171" s="16">
        <v>781</v>
      </c>
      <c r="C171" s="16" t="s">
        <v>182</v>
      </c>
      <c r="D171" s="16" t="s">
        <v>21</v>
      </c>
      <c r="E171" s="16" t="s">
        <v>22</v>
      </c>
      <c r="F171" s="16" t="s">
        <v>23</v>
      </c>
      <c r="G171" s="16" t="str">
        <f>LOWER(E171&amp;"."&amp;F171)</f>
        <v>pardosa.pullata</v>
      </c>
      <c r="H171" s="16" t="s">
        <v>183</v>
      </c>
      <c r="I171" s="16" t="s">
        <v>184</v>
      </c>
    </row>
    <row r="172" spans="1:9" x14ac:dyDescent="0.25">
      <c r="A172" s="16" t="s">
        <v>358</v>
      </c>
      <c r="B172" s="16">
        <v>781</v>
      </c>
      <c r="C172" s="16" t="s">
        <v>182</v>
      </c>
      <c r="D172" s="16" t="s">
        <v>21</v>
      </c>
      <c r="E172" s="16" t="s">
        <v>22</v>
      </c>
      <c r="F172" s="16" t="s">
        <v>23</v>
      </c>
      <c r="G172" s="16" t="str">
        <f t="shared" ref="G172:G176" si="30">LOWER(E172&amp;"."&amp;F172)</f>
        <v>pardosa.pullata</v>
      </c>
      <c r="H172" s="16" t="s">
        <v>183</v>
      </c>
      <c r="I172" s="16" t="s">
        <v>184</v>
      </c>
    </row>
    <row r="173" spans="1:9" x14ac:dyDescent="0.25">
      <c r="A173" s="16" t="s">
        <v>359</v>
      </c>
      <c r="B173" s="16">
        <v>781</v>
      </c>
      <c r="C173" s="16" t="s">
        <v>182</v>
      </c>
      <c r="D173" s="16" t="s">
        <v>21</v>
      </c>
      <c r="E173" s="16" t="s">
        <v>22</v>
      </c>
      <c r="F173" s="16" t="s">
        <v>23</v>
      </c>
      <c r="G173" s="16" t="str">
        <f t="shared" si="30"/>
        <v>pardosa.pullata</v>
      </c>
      <c r="H173" s="16" t="s">
        <v>183</v>
      </c>
      <c r="I173" s="16" t="s">
        <v>184</v>
      </c>
    </row>
    <row r="174" spans="1:9" x14ac:dyDescent="0.25">
      <c r="A174" s="16" t="s">
        <v>360</v>
      </c>
      <c r="B174" s="16">
        <v>1426</v>
      </c>
      <c r="C174" s="16" t="s">
        <v>182</v>
      </c>
      <c r="D174" s="16" t="s">
        <v>21</v>
      </c>
      <c r="E174" s="16" t="s">
        <v>22</v>
      </c>
      <c r="F174" s="16" t="s">
        <v>23</v>
      </c>
      <c r="G174" s="16" t="str">
        <f t="shared" si="30"/>
        <v>pardosa.pullata</v>
      </c>
      <c r="H174" s="16" t="s">
        <v>188</v>
      </c>
      <c r="I174" s="16" t="s">
        <v>184</v>
      </c>
    </row>
    <row r="175" spans="1:9" x14ac:dyDescent="0.25">
      <c r="A175" s="16" t="s">
        <v>361</v>
      </c>
      <c r="B175" s="16">
        <v>1426</v>
      </c>
      <c r="C175" s="16" t="s">
        <v>182</v>
      </c>
      <c r="D175" s="16" t="s">
        <v>21</v>
      </c>
      <c r="E175" s="16" t="s">
        <v>22</v>
      </c>
      <c r="F175" s="16" t="s">
        <v>23</v>
      </c>
      <c r="G175" s="16" t="str">
        <f t="shared" si="30"/>
        <v>pardosa.pullata</v>
      </c>
      <c r="H175" s="16" t="s">
        <v>188</v>
      </c>
      <c r="I175" s="16" t="s">
        <v>184</v>
      </c>
    </row>
    <row r="176" spans="1:9" x14ac:dyDescent="0.25">
      <c r="A176" s="16" t="s">
        <v>362</v>
      </c>
      <c r="B176" s="16">
        <v>1426</v>
      </c>
      <c r="C176" s="16" t="s">
        <v>182</v>
      </c>
      <c r="D176" s="16" t="s">
        <v>21</v>
      </c>
      <c r="E176" s="16" t="s">
        <v>22</v>
      </c>
      <c r="F176" s="16" t="s">
        <v>23</v>
      </c>
      <c r="G176" s="16" t="str">
        <f t="shared" si="30"/>
        <v>pardosa.pullata</v>
      </c>
      <c r="H176" s="16" t="s">
        <v>188</v>
      </c>
      <c r="I176" s="16" t="s">
        <v>184</v>
      </c>
    </row>
    <row r="177" spans="1:9" x14ac:dyDescent="0.25">
      <c r="A177" s="16" t="s">
        <v>363</v>
      </c>
      <c r="B177" s="16">
        <v>799</v>
      </c>
      <c r="C177" s="16" t="s">
        <v>182</v>
      </c>
      <c r="D177" s="16" t="s">
        <v>21</v>
      </c>
      <c r="E177" s="16" t="s">
        <v>71</v>
      </c>
      <c r="F177" s="16" t="s">
        <v>72</v>
      </c>
      <c r="G177" s="16" t="str">
        <f>LOWER(E177&amp;"."&amp;F177)</f>
        <v>pirata.piraticus</v>
      </c>
      <c r="H177" s="16" t="s">
        <v>183</v>
      </c>
      <c r="I177" s="16"/>
    </row>
    <row r="178" spans="1:9" x14ac:dyDescent="0.25">
      <c r="A178" s="16" t="s">
        <v>364</v>
      </c>
      <c r="B178" s="16">
        <v>1045</v>
      </c>
      <c r="C178" s="16" t="s">
        <v>182</v>
      </c>
      <c r="D178" s="16" t="s">
        <v>21</v>
      </c>
      <c r="E178" s="16" t="s">
        <v>71</v>
      </c>
      <c r="F178" s="16" t="s">
        <v>72</v>
      </c>
      <c r="G178" s="16" t="str">
        <f t="shared" ref="G178:G182" si="31">LOWER(E178&amp;"."&amp;F178)</f>
        <v>pirata.piraticus</v>
      </c>
      <c r="H178" s="16" t="s">
        <v>183</v>
      </c>
      <c r="I178" s="16"/>
    </row>
    <row r="179" spans="1:9" x14ac:dyDescent="0.25">
      <c r="A179" s="16" t="s">
        <v>365</v>
      </c>
      <c r="B179" s="16"/>
      <c r="C179" s="16" t="s">
        <v>191</v>
      </c>
      <c r="D179" s="16" t="s">
        <v>21</v>
      </c>
      <c r="E179" s="16" t="s">
        <v>71</v>
      </c>
      <c r="F179" s="16" t="s">
        <v>72</v>
      </c>
      <c r="G179" s="16" t="str">
        <f t="shared" si="31"/>
        <v>pirata.piraticus</v>
      </c>
      <c r="H179" s="16" t="s">
        <v>183</v>
      </c>
      <c r="I179" s="16"/>
    </row>
    <row r="180" spans="1:9" x14ac:dyDescent="0.25">
      <c r="A180" s="16" t="s">
        <v>366</v>
      </c>
      <c r="B180" s="16"/>
      <c r="C180" s="16" t="s">
        <v>191</v>
      </c>
      <c r="D180" s="16" t="s">
        <v>21</v>
      </c>
      <c r="E180" s="16" t="s">
        <v>71</v>
      </c>
      <c r="F180" s="16" t="s">
        <v>72</v>
      </c>
      <c r="G180" s="16" t="str">
        <f t="shared" si="31"/>
        <v>pirata.piraticus</v>
      </c>
      <c r="H180" s="16" t="s">
        <v>188</v>
      </c>
      <c r="I180" s="16"/>
    </row>
    <row r="181" spans="1:9" x14ac:dyDescent="0.25">
      <c r="A181" s="16" t="s">
        <v>367</v>
      </c>
      <c r="B181" s="16"/>
      <c r="C181" s="16" t="s">
        <v>191</v>
      </c>
      <c r="D181" s="16" t="s">
        <v>21</v>
      </c>
      <c r="E181" s="16" t="s">
        <v>71</v>
      </c>
      <c r="F181" s="16" t="s">
        <v>72</v>
      </c>
      <c r="G181" s="16" t="str">
        <f t="shared" si="31"/>
        <v>pirata.piraticus</v>
      </c>
      <c r="H181" s="16" t="s">
        <v>188</v>
      </c>
      <c r="I181" s="16"/>
    </row>
    <row r="182" spans="1:9" x14ac:dyDescent="0.25">
      <c r="A182" s="16" t="s">
        <v>368</v>
      </c>
      <c r="B182" s="16"/>
      <c r="C182" s="16" t="s">
        <v>191</v>
      </c>
      <c r="D182" s="16" t="s">
        <v>21</v>
      </c>
      <c r="E182" s="16" t="s">
        <v>71</v>
      </c>
      <c r="F182" s="16" t="s">
        <v>72</v>
      </c>
      <c r="G182" s="16" t="str">
        <f t="shared" si="31"/>
        <v>pirata.piraticus</v>
      </c>
      <c r="H182" s="16" t="s">
        <v>188</v>
      </c>
      <c r="I182" s="16"/>
    </row>
    <row r="183" spans="1:9" x14ac:dyDescent="0.25">
      <c r="A183" s="16" t="s">
        <v>369</v>
      </c>
      <c r="B183" s="16">
        <v>1249</v>
      </c>
      <c r="C183" s="16" t="s">
        <v>182</v>
      </c>
      <c r="D183" s="16" t="s">
        <v>28</v>
      </c>
      <c r="E183" s="16" t="s">
        <v>29</v>
      </c>
      <c r="F183" s="16" t="s">
        <v>112</v>
      </c>
      <c r="G183" s="16" t="str">
        <f>LOWER(E183&amp;"."&amp;F183)</f>
        <v>pachygnatha.clercki</v>
      </c>
      <c r="H183" s="16" t="s">
        <v>183</v>
      </c>
      <c r="I183" s="16" t="s">
        <v>184</v>
      </c>
    </row>
    <row r="184" spans="1:9" x14ac:dyDescent="0.25">
      <c r="A184" s="16" t="s">
        <v>370</v>
      </c>
      <c r="B184" s="16"/>
      <c r="C184" s="16" t="s">
        <v>191</v>
      </c>
      <c r="D184" s="16" t="s">
        <v>28</v>
      </c>
      <c r="E184" s="16" t="s">
        <v>29</v>
      </c>
      <c r="F184" s="16" t="s">
        <v>112</v>
      </c>
      <c r="G184" s="16" t="str">
        <f t="shared" ref="G184:G188" si="32">LOWER(E184&amp;"."&amp;F184)</f>
        <v>pachygnatha.clercki</v>
      </c>
      <c r="H184" s="16" t="s">
        <v>183</v>
      </c>
      <c r="I184" s="16"/>
    </row>
    <row r="185" spans="1:9" x14ac:dyDescent="0.25">
      <c r="A185" s="16" t="s">
        <v>371</v>
      </c>
      <c r="B185" s="16"/>
      <c r="C185" s="16" t="s">
        <v>191</v>
      </c>
      <c r="D185" s="16" t="s">
        <v>28</v>
      </c>
      <c r="E185" s="16" t="s">
        <v>29</v>
      </c>
      <c r="F185" s="16" t="s">
        <v>112</v>
      </c>
      <c r="G185" s="16" t="str">
        <f t="shared" si="32"/>
        <v>pachygnatha.clercki</v>
      </c>
      <c r="H185" s="16" t="s">
        <v>183</v>
      </c>
      <c r="I185" s="16"/>
    </row>
    <row r="186" spans="1:9" x14ac:dyDescent="0.25">
      <c r="A186" s="16" t="s">
        <v>372</v>
      </c>
      <c r="B186" s="16"/>
      <c r="C186" s="16" t="s">
        <v>191</v>
      </c>
      <c r="D186" s="16" t="s">
        <v>28</v>
      </c>
      <c r="E186" s="16" t="s">
        <v>29</v>
      </c>
      <c r="F186" s="16" t="s">
        <v>112</v>
      </c>
      <c r="G186" s="16" t="str">
        <f t="shared" si="32"/>
        <v>pachygnatha.clercki</v>
      </c>
      <c r="H186" s="16" t="s">
        <v>188</v>
      </c>
      <c r="I186" s="16"/>
    </row>
    <row r="187" spans="1:9" x14ac:dyDescent="0.25">
      <c r="A187" s="16" t="s">
        <v>373</v>
      </c>
      <c r="B187" s="16"/>
      <c r="C187" s="16" t="s">
        <v>191</v>
      </c>
      <c r="D187" s="16" t="s">
        <v>28</v>
      </c>
      <c r="E187" s="16" t="s">
        <v>29</v>
      </c>
      <c r="F187" s="16" t="s">
        <v>112</v>
      </c>
      <c r="G187" s="16" t="str">
        <f t="shared" si="32"/>
        <v>pachygnatha.clercki</v>
      </c>
      <c r="H187" s="16" t="s">
        <v>188</v>
      </c>
      <c r="I187" s="16"/>
    </row>
    <row r="188" spans="1:9" x14ac:dyDescent="0.25">
      <c r="A188" s="16" t="s">
        <v>374</v>
      </c>
      <c r="B188" s="16"/>
      <c r="C188" s="16" t="s">
        <v>191</v>
      </c>
      <c r="D188" s="16" t="s">
        <v>28</v>
      </c>
      <c r="E188" s="16" t="s">
        <v>29</v>
      </c>
      <c r="F188" s="16" t="s">
        <v>112</v>
      </c>
      <c r="G188" s="16" t="str">
        <f t="shared" si="32"/>
        <v>pachygnatha.clercki</v>
      </c>
      <c r="H188" s="16" t="s">
        <v>188</v>
      </c>
      <c r="I188" s="16"/>
    </row>
    <row r="189" spans="1:9" x14ac:dyDescent="0.25">
      <c r="A189" s="16" t="s">
        <v>375</v>
      </c>
      <c r="B189" s="16">
        <v>814</v>
      </c>
      <c r="C189" s="16" t="s">
        <v>182</v>
      </c>
      <c r="D189" s="16" t="s">
        <v>28</v>
      </c>
      <c r="E189" s="16" t="s">
        <v>29</v>
      </c>
      <c r="F189" s="16" t="s">
        <v>30</v>
      </c>
      <c r="G189" s="16" t="str">
        <f>LOWER(E189&amp;"."&amp;F189)</f>
        <v>pachygnatha.degeeri</v>
      </c>
      <c r="H189" s="16" t="s">
        <v>183</v>
      </c>
      <c r="I189" s="16" t="s">
        <v>184</v>
      </c>
    </row>
    <row r="190" spans="1:9" x14ac:dyDescent="0.25">
      <c r="A190" s="16" t="s">
        <v>376</v>
      </c>
      <c r="B190" s="16">
        <v>814</v>
      </c>
      <c r="C190" s="16" t="s">
        <v>182</v>
      </c>
      <c r="D190" s="16" t="s">
        <v>28</v>
      </c>
      <c r="E190" s="16" t="s">
        <v>29</v>
      </c>
      <c r="F190" s="16" t="s">
        <v>30</v>
      </c>
      <c r="G190" s="16" t="str">
        <f t="shared" ref="G190:G194" si="33">LOWER(E190&amp;"."&amp;F190)</f>
        <v>pachygnatha.degeeri</v>
      </c>
      <c r="H190" s="16" t="s">
        <v>183</v>
      </c>
      <c r="I190" s="16" t="s">
        <v>184</v>
      </c>
    </row>
    <row r="191" spans="1:9" x14ac:dyDescent="0.25">
      <c r="A191" s="16" t="s">
        <v>377</v>
      </c>
      <c r="B191" s="16">
        <v>814</v>
      </c>
      <c r="C191" s="16" t="s">
        <v>182</v>
      </c>
      <c r="D191" s="16" t="s">
        <v>28</v>
      </c>
      <c r="E191" s="16" t="s">
        <v>29</v>
      </c>
      <c r="F191" s="16" t="s">
        <v>30</v>
      </c>
      <c r="G191" s="16" t="str">
        <f t="shared" si="33"/>
        <v>pachygnatha.degeeri</v>
      </c>
      <c r="H191" s="16" t="s">
        <v>183</v>
      </c>
      <c r="I191" s="16" t="s">
        <v>184</v>
      </c>
    </row>
    <row r="192" spans="1:9" x14ac:dyDescent="0.25">
      <c r="A192" s="16" t="s">
        <v>378</v>
      </c>
      <c r="B192" s="16">
        <v>814</v>
      </c>
      <c r="C192" s="16" t="s">
        <v>182</v>
      </c>
      <c r="D192" s="16" t="s">
        <v>28</v>
      </c>
      <c r="E192" s="16" t="s">
        <v>29</v>
      </c>
      <c r="F192" s="16" t="s">
        <v>30</v>
      </c>
      <c r="G192" s="16" t="str">
        <f t="shared" si="33"/>
        <v>pachygnatha.degeeri</v>
      </c>
      <c r="H192" s="16" t="s">
        <v>188</v>
      </c>
      <c r="I192" s="16" t="s">
        <v>184</v>
      </c>
    </row>
    <row r="193" spans="1:9" x14ac:dyDescent="0.25">
      <c r="A193" s="16" t="s">
        <v>379</v>
      </c>
      <c r="B193" s="16">
        <v>814</v>
      </c>
      <c r="C193" s="16" t="s">
        <v>182</v>
      </c>
      <c r="D193" s="16" t="s">
        <v>28</v>
      </c>
      <c r="E193" s="16" t="s">
        <v>29</v>
      </c>
      <c r="F193" s="16" t="s">
        <v>30</v>
      </c>
      <c r="G193" s="16" t="str">
        <f t="shared" si="33"/>
        <v>pachygnatha.degeeri</v>
      </c>
      <c r="H193" s="16" t="s">
        <v>188</v>
      </c>
      <c r="I193" s="16" t="s">
        <v>184</v>
      </c>
    </row>
    <row r="194" spans="1:9" x14ac:dyDescent="0.25">
      <c r="A194" s="16" t="s">
        <v>380</v>
      </c>
      <c r="B194" s="16">
        <v>814</v>
      </c>
      <c r="C194" s="16" t="s">
        <v>182</v>
      </c>
      <c r="D194" s="16" t="s">
        <v>28</v>
      </c>
      <c r="E194" s="16" t="s">
        <v>29</v>
      </c>
      <c r="F194" s="16" t="s">
        <v>30</v>
      </c>
      <c r="G194" s="16" t="str">
        <f t="shared" si="33"/>
        <v>pachygnatha.degeeri</v>
      </c>
      <c r="H194" s="16" t="s">
        <v>188</v>
      </c>
      <c r="I194" s="16" t="s">
        <v>184</v>
      </c>
    </row>
    <row r="195" spans="1:9" x14ac:dyDescent="0.25">
      <c r="A195" s="16" t="s">
        <v>381</v>
      </c>
      <c r="B195" s="24">
        <v>982</v>
      </c>
      <c r="C195" s="24" t="s">
        <v>182</v>
      </c>
      <c r="D195" s="24" t="s">
        <v>108</v>
      </c>
      <c r="E195" s="24" t="s">
        <v>109</v>
      </c>
      <c r="F195" s="24" t="s">
        <v>110</v>
      </c>
      <c r="G195" s="24" t="str">
        <f>LOWER(E195&amp;"."&amp;F195)</f>
        <v>xysticus.cristatus</v>
      </c>
      <c r="H195" s="16" t="s">
        <v>183</v>
      </c>
      <c r="I195" s="24" t="s">
        <v>184</v>
      </c>
    </row>
    <row r="196" spans="1:9" x14ac:dyDescent="0.25">
      <c r="A196" s="23" t="s">
        <v>382</v>
      </c>
      <c r="B196" s="16"/>
      <c r="C196" s="16" t="s">
        <v>191</v>
      </c>
      <c r="D196" s="24" t="s">
        <v>108</v>
      </c>
      <c r="E196" s="24" t="s">
        <v>109</v>
      </c>
      <c r="F196" s="24" t="s">
        <v>110</v>
      </c>
      <c r="G196" s="24" t="str">
        <f t="shared" ref="G196:G200" si="34">LOWER(E196&amp;"."&amp;F196)</f>
        <v>xysticus.cristatus</v>
      </c>
      <c r="H196" s="16" t="s">
        <v>183</v>
      </c>
      <c r="I196" s="16"/>
    </row>
    <row r="197" spans="1:9" x14ac:dyDescent="0.25">
      <c r="A197" s="23" t="s">
        <v>383</v>
      </c>
      <c r="B197" s="16"/>
      <c r="C197" s="16" t="s">
        <v>191</v>
      </c>
      <c r="D197" s="24" t="s">
        <v>108</v>
      </c>
      <c r="E197" s="24" t="s">
        <v>109</v>
      </c>
      <c r="F197" s="24" t="s">
        <v>110</v>
      </c>
      <c r="G197" s="24" t="str">
        <f t="shared" si="34"/>
        <v>xysticus.cristatus</v>
      </c>
      <c r="H197" s="16" t="s">
        <v>183</v>
      </c>
      <c r="I197" s="16"/>
    </row>
    <row r="198" spans="1:9" x14ac:dyDescent="0.25">
      <c r="A198" s="23" t="s">
        <v>384</v>
      </c>
      <c r="B198" s="16">
        <v>1117</v>
      </c>
      <c r="C198" s="16" t="s">
        <v>182</v>
      </c>
      <c r="D198" s="24" t="s">
        <v>108</v>
      </c>
      <c r="E198" s="24" t="s">
        <v>109</v>
      </c>
      <c r="F198" s="24" t="s">
        <v>110</v>
      </c>
      <c r="G198" s="24" t="str">
        <f t="shared" si="34"/>
        <v>xysticus.cristatus</v>
      </c>
      <c r="H198" s="16" t="s">
        <v>188</v>
      </c>
      <c r="I198" s="16" t="s">
        <v>184</v>
      </c>
    </row>
    <row r="199" spans="1:9" x14ac:dyDescent="0.25">
      <c r="A199" s="23" t="s">
        <v>385</v>
      </c>
      <c r="B199" s="16">
        <v>979</v>
      </c>
      <c r="C199" s="16" t="s">
        <v>182</v>
      </c>
      <c r="D199" s="24" t="s">
        <v>108</v>
      </c>
      <c r="E199" s="24" t="s">
        <v>109</v>
      </c>
      <c r="F199" s="24" t="s">
        <v>110</v>
      </c>
      <c r="G199" s="24" t="str">
        <f t="shared" si="34"/>
        <v>xysticus.cristatus</v>
      </c>
      <c r="H199" s="16" t="s">
        <v>188</v>
      </c>
      <c r="I199" s="16" t="s">
        <v>184</v>
      </c>
    </row>
    <row r="200" spans="1:9" x14ac:dyDescent="0.25">
      <c r="A200" s="26" t="s">
        <v>386</v>
      </c>
      <c r="B200" s="24">
        <v>982</v>
      </c>
      <c r="C200" s="26" t="s">
        <v>182</v>
      </c>
      <c r="D200" s="24" t="s">
        <v>108</v>
      </c>
      <c r="E200" s="24" t="s">
        <v>109</v>
      </c>
      <c r="F200" s="24" t="s">
        <v>110</v>
      </c>
      <c r="G200" s="24" t="str">
        <f t="shared" si="34"/>
        <v>xysticus.cristatus</v>
      </c>
      <c r="H200" s="24" t="s">
        <v>188</v>
      </c>
      <c r="I200" s="24" t="s">
        <v>184</v>
      </c>
    </row>
    <row r="201" spans="1:9" x14ac:dyDescent="0.25">
      <c r="A201" s="16" t="s">
        <v>387</v>
      </c>
      <c r="B201" s="16">
        <v>790</v>
      </c>
      <c r="C201" s="16" t="s">
        <v>182</v>
      </c>
      <c r="D201" s="16" t="s">
        <v>25</v>
      </c>
      <c r="E201" s="16" t="s">
        <v>64</v>
      </c>
      <c r="F201" s="16" t="s">
        <v>65</v>
      </c>
      <c r="G201" s="16" t="str">
        <f t="shared" ref="G201:G220" si="35">LOWER(E201&amp;"."&amp;F201)</f>
        <v>ceratinella.brevipes</v>
      </c>
      <c r="H201" s="16" t="s">
        <v>183</v>
      </c>
      <c r="I201" s="16" t="s">
        <v>184</v>
      </c>
    </row>
    <row r="202" spans="1:9" x14ac:dyDescent="0.25">
      <c r="A202" s="16" t="s">
        <v>388</v>
      </c>
      <c r="B202" s="16"/>
      <c r="C202" s="16" t="s">
        <v>191</v>
      </c>
      <c r="D202" s="16" t="s">
        <v>25</v>
      </c>
      <c r="E202" s="16" t="s">
        <v>64</v>
      </c>
      <c r="F202" s="16" t="s">
        <v>65</v>
      </c>
      <c r="G202" s="16" t="str">
        <f t="shared" si="35"/>
        <v>ceratinella.brevipes</v>
      </c>
      <c r="H202" s="16"/>
      <c r="I202" s="16"/>
    </row>
    <row r="203" spans="1:9" x14ac:dyDescent="0.25">
      <c r="A203" s="16" t="s">
        <v>389</v>
      </c>
      <c r="B203" s="16"/>
      <c r="C203" s="16" t="s">
        <v>191</v>
      </c>
      <c r="D203" s="16" t="s">
        <v>25</v>
      </c>
      <c r="E203" s="16" t="s">
        <v>64</v>
      </c>
      <c r="F203" s="16" t="s">
        <v>65</v>
      </c>
      <c r="G203" s="16" t="str">
        <f t="shared" si="35"/>
        <v>ceratinella.brevipes</v>
      </c>
      <c r="H203" s="16"/>
      <c r="I203" s="16"/>
    </row>
    <row r="204" spans="1:9" x14ac:dyDescent="0.25">
      <c r="A204" s="16" t="s">
        <v>390</v>
      </c>
      <c r="B204" s="16"/>
      <c r="C204" s="16" t="s">
        <v>191</v>
      </c>
      <c r="D204" s="16" t="s">
        <v>25</v>
      </c>
      <c r="E204" s="16" t="s">
        <v>64</v>
      </c>
      <c r="F204" s="16" t="s">
        <v>65</v>
      </c>
      <c r="G204" s="16" t="str">
        <f t="shared" si="35"/>
        <v>ceratinella.brevipes</v>
      </c>
      <c r="H204" s="16"/>
      <c r="I204" s="16"/>
    </row>
    <row r="205" spans="1:9" x14ac:dyDescent="0.25">
      <c r="A205" s="16" t="s">
        <v>391</v>
      </c>
      <c r="B205" s="16"/>
      <c r="C205" s="16" t="s">
        <v>191</v>
      </c>
      <c r="D205" s="16" t="s">
        <v>25</v>
      </c>
      <c r="E205" s="16" t="s">
        <v>64</v>
      </c>
      <c r="F205" s="16" t="s">
        <v>65</v>
      </c>
      <c r="G205" s="16" t="str">
        <f t="shared" si="35"/>
        <v>ceratinella.brevipes</v>
      </c>
      <c r="H205" s="16"/>
      <c r="I205" s="16"/>
    </row>
    <row r="206" spans="1:9" x14ac:dyDescent="0.25">
      <c r="A206" s="16" t="s">
        <v>392</v>
      </c>
      <c r="B206" s="16"/>
      <c r="C206" s="16" t="s">
        <v>191</v>
      </c>
      <c r="D206" s="16" t="s">
        <v>25</v>
      </c>
      <c r="E206" s="16" t="s">
        <v>64</v>
      </c>
      <c r="F206" s="16" t="s">
        <v>65</v>
      </c>
      <c r="G206" s="16" t="str">
        <f t="shared" si="35"/>
        <v>ceratinella.brevipes</v>
      </c>
      <c r="H206" s="16"/>
      <c r="I206" s="16"/>
    </row>
    <row r="207" spans="1:9" x14ac:dyDescent="0.25">
      <c r="A207" s="16" t="s">
        <v>393</v>
      </c>
      <c r="B207" s="16">
        <v>793</v>
      </c>
      <c r="C207" s="16" t="s">
        <v>182</v>
      </c>
      <c r="D207" s="16" t="s">
        <v>66</v>
      </c>
      <c r="E207" s="16" t="s">
        <v>67</v>
      </c>
      <c r="F207" s="16" t="s">
        <v>68</v>
      </c>
      <c r="G207" s="16" t="str">
        <f t="shared" si="35"/>
        <v>enoplognatha.thoracica</v>
      </c>
      <c r="H207" s="16" t="s">
        <v>183</v>
      </c>
      <c r="I207" s="16" t="s">
        <v>184</v>
      </c>
    </row>
    <row r="208" spans="1:9" x14ac:dyDescent="0.25">
      <c r="A208" s="16" t="s">
        <v>394</v>
      </c>
      <c r="B208" s="16"/>
      <c r="C208" s="16" t="s">
        <v>191</v>
      </c>
      <c r="D208" s="16" t="s">
        <v>66</v>
      </c>
      <c r="E208" s="16" t="s">
        <v>67</v>
      </c>
      <c r="F208" s="16" t="s">
        <v>68</v>
      </c>
      <c r="G208" s="16" t="str">
        <f t="shared" si="35"/>
        <v>enoplognatha.thoracica</v>
      </c>
      <c r="H208" s="16"/>
      <c r="I208" s="16"/>
    </row>
    <row r="209" spans="1:9" x14ac:dyDescent="0.25">
      <c r="A209" s="16" t="s">
        <v>395</v>
      </c>
      <c r="B209" s="16"/>
      <c r="C209" s="16" t="s">
        <v>191</v>
      </c>
      <c r="D209" s="16" t="s">
        <v>66</v>
      </c>
      <c r="E209" s="16" t="s">
        <v>67</v>
      </c>
      <c r="F209" s="16" t="s">
        <v>68</v>
      </c>
      <c r="G209" s="16" t="str">
        <f t="shared" si="35"/>
        <v>enoplognatha.thoracica</v>
      </c>
      <c r="H209" s="16"/>
      <c r="I209" s="16"/>
    </row>
    <row r="210" spans="1:9" x14ac:dyDescent="0.25">
      <c r="A210" s="16" t="s">
        <v>396</v>
      </c>
      <c r="B210" s="16"/>
      <c r="C210" s="16" t="s">
        <v>191</v>
      </c>
      <c r="D210" s="16" t="s">
        <v>66</v>
      </c>
      <c r="E210" s="16" t="s">
        <v>67</v>
      </c>
      <c r="F210" s="16" t="s">
        <v>68</v>
      </c>
      <c r="G210" s="16" t="str">
        <f t="shared" si="35"/>
        <v>enoplognatha.thoracica</v>
      </c>
      <c r="H210" s="16"/>
      <c r="I210" s="16"/>
    </row>
    <row r="211" spans="1:9" x14ac:dyDescent="0.25">
      <c r="A211" s="16" t="s">
        <v>397</v>
      </c>
      <c r="B211" s="16"/>
      <c r="C211" s="16" t="s">
        <v>191</v>
      </c>
      <c r="D211" s="16" t="s">
        <v>66</v>
      </c>
      <c r="E211" s="16" t="s">
        <v>67</v>
      </c>
      <c r="F211" s="16" t="s">
        <v>68</v>
      </c>
      <c r="G211" s="16" t="str">
        <f t="shared" si="35"/>
        <v>enoplognatha.thoracica</v>
      </c>
      <c r="H211" s="16"/>
      <c r="I211" s="16"/>
    </row>
    <row r="212" spans="1:9" x14ac:dyDescent="0.25">
      <c r="A212" s="16" t="s">
        <v>398</v>
      </c>
      <c r="B212" s="16"/>
      <c r="C212" s="16" t="s">
        <v>191</v>
      </c>
      <c r="D212" s="16" t="s">
        <v>66</v>
      </c>
      <c r="E212" s="16" t="s">
        <v>67</v>
      </c>
      <c r="F212" s="16" t="s">
        <v>68</v>
      </c>
      <c r="G212" s="16" t="str">
        <f t="shared" si="35"/>
        <v>enoplognatha.thoracica</v>
      </c>
      <c r="H212" s="16"/>
      <c r="I212" s="16"/>
    </row>
    <row r="213" spans="1:9" x14ac:dyDescent="0.25">
      <c r="A213" s="16" t="s">
        <v>399</v>
      </c>
      <c r="B213" s="16">
        <v>835</v>
      </c>
      <c r="C213" s="16" t="s">
        <v>182</v>
      </c>
      <c r="D213" s="16" t="s">
        <v>25</v>
      </c>
      <c r="E213" s="16" t="s">
        <v>85</v>
      </c>
      <c r="F213" s="16" t="s">
        <v>86</v>
      </c>
      <c r="G213" s="16" t="str">
        <f t="shared" si="35"/>
        <v>erigonella.ignobilis</v>
      </c>
      <c r="H213" s="16" t="s">
        <v>183</v>
      </c>
      <c r="I213" s="16" t="s">
        <v>184</v>
      </c>
    </row>
    <row r="214" spans="1:9" x14ac:dyDescent="0.25">
      <c r="A214" s="16" t="s">
        <v>400</v>
      </c>
      <c r="B214" s="16"/>
      <c r="C214" s="16" t="s">
        <v>191</v>
      </c>
      <c r="D214" s="16" t="s">
        <v>25</v>
      </c>
      <c r="E214" s="16" t="s">
        <v>85</v>
      </c>
      <c r="F214" s="16" t="s">
        <v>86</v>
      </c>
      <c r="G214" s="16" t="str">
        <f t="shared" si="35"/>
        <v>erigonella.ignobilis</v>
      </c>
      <c r="H214" s="16"/>
      <c r="I214" s="16"/>
    </row>
    <row r="215" spans="1:9" x14ac:dyDescent="0.25">
      <c r="A215" s="16" t="s">
        <v>401</v>
      </c>
      <c r="B215" s="16"/>
      <c r="C215" s="16" t="s">
        <v>191</v>
      </c>
      <c r="D215" s="16" t="s">
        <v>25</v>
      </c>
      <c r="E215" s="16" t="s">
        <v>85</v>
      </c>
      <c r="F215" s="16" t="s">
        <v>86</v>
      </c>
      <c r="G215" s="16" t="str">
        <f t="shared" si="35"/>
        <v>erigonella.ignobilis</v>
      </c>
      <c r="H215" s="16"/>
      <c r="I215" s="16"/>
    </row>
    <row r="216" spans="1:9" x14ac:dyDescent="0.25">
      <c r="A216" s="16" t="s">
        <v>402</v>
      </c>
      <c r="B216" s="16"/>
      <c r="C216" s="16" t="s">
        <v>191</v>
      </c>
      <c r="D216" s="16" t="s">
        <v>25</v>
      </c>
      <c r="E216" s="16" t="s">
        <v>85</v>
      </c>
      <c r="F216" s="16" t="s">
        <v>86</v>
      </c>
      <c r="G216" s="16" t="str">
        <f t="shared" si="35"/>
        <v>erigonella.ignobilis</v>
      </c>
      <c r="H216" s="16"/>
      <c r="I216" s="16"/>
    </row>
    <row r="217" spans="1:9" x14ac:dyDescent="0.25">
      <c r="A217" s="16" t="s">
        <v>403</v>
      </c>
      <c r="B217" s="16"/>
      <c r="C217" s="16" t="s">
        <v>191</v>
      </c>
      <c r="D217" s="16" t="s">
        <v>25</v>
      </c>
      <c r="E217" s="16" t="s">
        <v>85</v>
      </c>
      <c r="F217" s="16" t="s">
        <v>86</v>
      </c>
      <c r="G217" s="16" t="str">
        <f t="shared" si="35"/>
        <v>erigonella.ignobilis</v>
      </c>
      <c r="H217" s="16"/>
      <c r="I217" s="16"/>
    </row>
    <row r="218" spans="1:9" x14ac:dyDescent="0.25">
      <c r="A218" s="24" t="s">
        <v>404</v>
      </c>
      <c r="B218" s="24"/>
      <c r="C218" s="24" t="s">
        <v>191</v>
      </c>
      <c r="D218" s="24" t="s">
        <v>25</v>
      </c>
      <c r="E218" s="24" t="s">
        <v>85</v>
      </c>
      <c r="F218" s="24" t="s">
        <v>86</v>
      </c>
      <c r="G218" s="24" t="str">
        <f t="shared" si="35"/>
        <v>erigonella.ignobilis</v>
      </c>
      <c r="H218" s="24"/>
      <c r="I218" s="24"/>
    </row>
    <row r="219" spans="1:9" x14ac:dyDescent="0.25">
      <c r="A219" s="16" t="s">
        <v>405</v>
      </c>
      <c r="B219" s="16">
        <v>970</v>
      </c>
      <c r="C219" s="16" t="s">
        <v>182</v>
      </c>
      <c r="D219" s="16" t="s">
        <v>21</v>
      </c>
      <c r="E219" s="16" t="s">
        <v>22</v>
      </c>
      <c r="F219" s="16" t="s">
        <v>95</v>
      </c>
      <c r="G219" s="16" t="str">
        <f t="shared" si="35"/>
        <v>pardosa.nigriceps</v>
      </c>
      <c r="H219" s="16"/>
      <c r="I219" s="16" t="s">
        <v>184</v>
      </c>
    </row>
    <row r="220" spans="1:9" x14ac:dyDescent="0.25">
      <c r="A220" s="16" t="s">
        <v>406</v>
      </c>
      <c r="B220" s="16">
        <v>1060</v>
      </c>
      <c r="C220" s="16" t="s">
        <v>182</v>
      </c>
      <c r="D220" s="16" t="s">
        <v>21</v>
      </c>
      <c r="E220" s="16" t="s">
        <v>22</v>
      </c>
      <c r="F220" s="16" t="s">
        <v>95</v>
      </c>
      <c r="G220" s="16" t="str">
        <f t="shared" si="35"/>
        <v>pardosa.nigriceps</v>
      </c>
      <c r="H220" s="16"/>
      <c r="I220" s="16"/>
    </row>
    <row r="221" spans="1:9" x14ac:dyDescent="0.25">
      <c r="A221" s="16" t="s">
        <v>407</v>
      </c>
      <c r="B221" s="16">
        <v>1384</v>
      </c>
      <c r="C221" s="16" t="s">
        <v>182</v>
      </c>
      <c r="D221" s="16" t="s">
        <v>21</v>
      </c>
      <c r="E221" s="16" t="s">
        <v>22</v>
      </c>
      <c r="F221" s="16" t="s">
        <v>95</v>
      </c>
      <c r="G221" s="16" t="str">
        <f t="shared" ref="G221" si="36">LOWER(E221&amp;"."&amp;F221)</f>
        <v>pardosa.nigriceps</v>
      </c>
      <c r="H221" s="16"/>
      <c r="I221" s="16"/>
    </row>
    <row r="222" spans="1:9" x14ac:dyDescent="0.25">
      <c r="A222" s="16" t="s">
        <v>408</v>
      </c>
      <c r="B222" s="16"/>
      <c r="C222" s="16" t="s">
        <v>191</v>
      </c>
      <c r="D222" s="16"/>
      <c r="E222" s="16"/>
      <c r="F222" s="16"/>
      <c r="G222" s="16"/>
      <c r="H222" s="16"/>
      <c r="I222" s="16"/>
    </row>
    <row r="223" spans="1:9" x14ac:dyDescent="0.25">
      <c r="A223" s="16" t="s">
        <v>409</v>
      </c>
      <c r="B223" s="16"/>
      <c r="C223" s="16" t="s">
        <v>191</v>
      </c>
      <c r="D223" s="16"/>
      <c r="E223" s="16"/>
      <c r="F223" s="16"/>
      <c r="G223" s="16"/>
      <c r="H223" s="16"/>
      <c r="I223" s="16"/>
    </row>
    <row r="224" spans="1:9" x14ac:dyDescent="0.25">
      <c r="A224" s="16" t="s">
        <v>410</v>
      </c>
      <c r="B224" s="16"/>
      <c r="C224" s="16" t="s">
        <v>191</v>
      </c>
      <c r="D224" s="16"/>
      <c r="E224" s="16"/>
      <c r="F224" s="16"/>
      <c r="G224" s="16"/>
      <c r="H224" s="16"/>
      <c r="I224" s="16"/>
    </row>
    <row r="225" spans="1:9" x14ac:dyDescent="0.25">
      <c r="A225" s="16" t="s">
        <v>411</v>
      </c>
      <c r="B225" s="16">
        <v>976</v>
      </c>
      <c r="C225" s="16" t="s">
        <v>182</v>
      </c>
      <c r="D225" s="16" t="s">
        <v>25</v>
      </c>
      <c r="E225" s="16" t="s">
        <v>52</v>
      </c>
      <c r="F225" s="16" t="s">
        <v>133</v>
      </c>
      <c r="G225" s="16" t="str">
        <f>LOWER(E225&amp;"."&amp;F225)</f>
        <v>agyneta.saxatilis</v>
      </c>
      <c r="H225" s="16" t="s">
        <v>183</v>
      </c>
      <c r="I225" s="16" t="s">
        <v>184</v>
      </c>
    </row>
    <row r="226" spans="1:9" x14ac:dyDescent="0.25">
      <c r="A226" s="16" t="s">
        <v>412</v>
      </c>
      <c r="B226" s="16"/>
      <c r="C226" s="16" t="s">
        <v>191</v>
      </c>
      <c r="D226" s="16"/>
      <c r="E226" s="16"/>
      <c r="F226" s="16"/>
      <c r="G226" s="16"/>
      <c r="H226" s="16"/>
      <c r="I226" s="16"/>
    </row>
    <row r="227" spans="1:9" x14ac:dyDescent="0.25">
      <c r="A227" s="16" t="s">
        <v>413</v>
      </c>
      <c r="B227" s="16"/>
      <c r="C227" s="16" t="s">
        <v>191</v>
      </c>
      <c r="D227" s="16"/>
      <c r="E227" s="16"/>
      <c r="F227" s="16"/>
      <c r="G227" s="16"/>
      <c r="H227" s="16"/>
      <c r="I227" s="16"/>
    </row>
    <row r="228" spans="1:9" x14ac:dyDescent="0.25">
      <c r="A228" s="16" t="s">
        <v>414</v>
      </c>
      <c r="B228" s="16"/>
      <c r="C228" s="16" t="s">
        <v>191</v>
      </c>
      <c r="D228" s="16"/>
      <c r="E228" s="16"/>
      <c r="F228" s="16"/>
      <c r="G228" s="16"/>
      <c r="H228" s="16"/>
      <c r="I228" s="16"/>
    </row>
    <row r="229" spans="1:9" x14ac:dyDescent="0.25">
      <c r="A229" s="16" t="s">
        <v>415</v>
      </c>
      <c r="B229" s="16"/>
      <c r="C229" s="16" t="s">
        <v>191</v>
      </c>
      <c r="D229" s="16"/>
      <c r="E229" s="16"/>
      <c r="F229" s="16"/>
      <c r="G229" s="16"/>
      <c r="H229" s="16"/>
      <c r="I229" s="16"/>
    </row>
    <row r="230" spans="1:9" x14ac:dyDescent="0.25">
      <c r="A230" s="24" t="s">
        <v>416</v>
      </c>
      <c r="B230" s="24"/>
      <c r="C230" s="24" t="s">
        <v>191</v>
      </c>
      <c r="D230" s="24"/>
      <c r="E230" s="24"/>
      <c r="F230" s="24"/>
      <c r="G230" s="24"/>
      <c r="H230" s="24"/>
      <c r="I230" s="24"/>
    </row>
    <row r="231" spans="1:9" x14ac:dyDescent="0.25">
      <c r="A231" s="16" t="s">
        <v>417</v>
      </c>
      <c r="B231" s="16">
        <v>985</v>
      </c>
      <c r="C231" s="16" t="s">
        <v>182</v>
      </c>
      <c r="D231" s="16" t="s">
        <v>21</v>
      </c>
      <c r="E231" s="16" t="s">
        <v>134</v>
      </c>
      <c r="F231" s="16" t="s">
        <v>135</v>
      </c>
      <c r="G231" s="16" t="str">
        <f>LOWER(E231&amp;"."&amp;F231)</f>
        <v>trochosa.terricola</v>
      </c>
      <c r="H231" s="16" t="s">
        <v>183</v>
      </c>
      <c r="I231" s="16" t="s">
        <v>184</v>
      </c>
    </row>
    <row r="232" spans="1:9" x14ac:dyDescent="0.25">
      <c r="A232" s="16" t="s">
        <v>418</v>
      </c>
      <c r="B232" s="16">
        <v>1048</v>
      </c>
      <c r="C232" s="16" t="s">
        <v>182</v>
      </c>
      <c r="D232" s="16" t="s">
        <v>21</v>
      </c>
      <c r="E232" s="16" t="s">
        <v>134</v>
      </c>
      <c r="F232" s="16" t="s">
        <v>135</v>
      </c>
      <c r="G232" s="16"/>
      <c r="H232" s="16" t="s">
        <v>183</v>
      </c>
      <c r="I232" s="16"/>
    </row>
    <row r="233" spans="1:9" x14ac:dyDescent="0.25">
      <c r="A233" s="16" t="s">
        <v>419</v>
      </c>
      <c r="B233" s="16">
        <v>1048</v>
      </c>
      <c r="C233" s="16" t="s">
        <v>182</v>
      </c>
      <c r="D233" s="16" t="s">
        <v>21</v>
      </c>
      <c r="E233" s="16" t="s">
        <v>134</v>
      </c>
      <c r="F233" s="16" t="s">
        <v>135</v>
      </c>
      <c r="G233" s="16"/>
      <c r="H233" s="16" t="s">
        <v>183</v>
      </c>
      <c r="I233" s="16"/>
    </row>
    <row r="234" spans="1:9" x14ac:dyDescent="0.25">
      <c r="A234" s="16" t="s">
        <v>420</v>
      </c>
      <c r="B234" s="16"/>
      <c r="C234" s="16" t="s">
        <v>191</v>
      </c>
      <c r="D234" s="16"/>
      <c r="E234" s="16"/>
      <c r="F234" s="16"/>
      <c r="G234" s="16"/>
      <c r="H234" s="16"/>
      <c r="I234" s="16"/>
    </row>
    <row r="235" spans="1:9" x14ac:dyDescent="0.25">
      <c r="A235" s="16" t="s">
        <v>421</v>
      </c>
      <c r="B235" s="16"/>
      <c r="C235" s="16" t="s">
        <v>191</v>
      </c>
      <c r="D235" s="16"/>
      <c r="E235" s="16"/>
      <c r="F235" s="16"/>
      <c r="G235" s="16"/>
      <c r="H235" s="16"/>
      <c r="I235" s="16"/>
    </row>
    <row r="236" spans="1:9" x14ac:dyDescent="0.25">
      <c r="A236" s="16" t="s">
        <v>422</v>
      </c>
      <c r="B236" s="16"/>
      <c r="C236" s="16" t="s">
        <v>191</v>
      </c>
      <c r="D236" s="16"/>
      <c r="E236" s="16"/>
      <c r="F236" s="16"/>
      <c r="G236" s="16"/>
      <c r="H236" s="16"/>
      <c r="I236" s="16"/>
    </row>
    <row r="237" spans="1:9" x14ac:dyDescent="0.25">
      <c r="A237" t="s">
        <v>423</v>
      </c>
      <c r="B237">
        <v>1006</v>
      </c>
      <c r="C237" t="s">
        <v>182</v>
      </c>
      <c r="D237" t="s">
        <v>25</v>
      </c>
      <c r="E237" t="s">
        <v>43</v>
      </c>
      <c r="F237" t="s">
        <v>96</v>
      </c>
      <c r="G237" t="str">
        <f>LOWER(E237&amp;"."&amp;F237)</f>
        <v>dicymbium.tibiale</v>
      </c>
      <c r="H237" t="s">
        <v>183</v>
      </c>
    </row>
    <row r="238" spans="1:9" x14ac:dyDescent="0.25">
      <c r="A238" t="s">
        <v>524</v>
      </c>
      <c r="B238">
        <v>1384</v>
      </c>
      <c r="C238" t="s">
        <v>182</v>
      </c>
      <c r="D238" t="s">
        <v>25</v>
      </c>
      <c r="E238" t="s">
        <v>43</v>
      </c>
      <c r="F238" t="s">
        <v>96</v>
      </c>
      <c r="G238" t="str">
        <f>LOWER(E238&amp;"."&amp;F238)</f>
        <v>dicymbium.tibiale</v>
      </c>
      <c r="H238" t="s">
        <v>183</v>
      </c>
    </row>
    <row r="239" spans="1:9" x14ac:dyDescent="0.25">
      <c r="A239" t="s">
        <v>536</v>
      </c>
      <c r="B239">
        <v>1411</v>
      </c>
      <c r="C239" t="s">
        <v>182</v>
      </c>
      <c r="D239" t="s">
        <v>25</v>
      </c>
      <c r="E239" t="s">
        <v>43</v>
      </c>
      <c r="F239" t="s">
        <v>96</v>
      </c>
      <c r="G239" t="str">
        <f>LOWER(E239&amp;"."&amp;F239)</f>
        <v>dicymbium.tibiale</v>
      </c>
      <c r="H239" t="s">
        <v>183</v>
      </c>
    </row>
    <row r="240" spans="1:9" x14ac:dyDescent="0.25">
      <c r="A240" t="s">
        <v>424</v>
      </c>
      <c r="B240">
        <v>844</v>
      </c>
      <c r="C240" t="s">
        <v>182</v>
      </c>
      <c r="D240" t="s">
        <v>25</v>
      </c>
      <c r="E240" t="s">
        <v>43</v>
      </c>
      <c r="F240" t="s">
        <v>96</v>
      </c>
      <c r="G240" t="str">
        <f>LOWER(E240&amp;"."&amp;F240)</f>
        <v>dicymbium.tibiale</v>
      </c>
      <c r="H240" t="s">
        <v>188</v>
      </c>
    </row>
    <row r="243" spans="1:8" x14ac:dyDescent="0.25">
      <c r="A243">
        <v>41</v>
      </c>
      <c r="B243">
        <v>1006</v>
      </c>
      <c r="C243" t="s">
        <v>182</v>
      </c>
      <c r="D243" t="s">
        <v>25</v>
      </c>
      <c r="E243" t="s">
        <v>52</v>
      </c>
      <c r="F243" t="s">
        <v>140</v>
      </c>
      <c r="G243" t="str">
        <f>LOWER(E243&amp;"."&amp;F243)</f>
        <v>agyneta.subtilis</v>
      </c>
      <c r="H243" t="s">
        <v>183</v>
      </c>
    </row>
    <row r="249" spans="1:8" x14ac:dyDescent="0.25">
      <c r="A249" t="s">
        <v>425</v>
      </c>
    </row>
    <row r="250" spans="1:8" x14ac:dyDescent="0.25">
      <c r="A250" t="s">
        <v>426</v>
      </c>
    </row>
    <row r="251" spans="1:8" x14ac:dyDescent="0.25">
      <c r="A251" t="s">
        <v>427</v>
      </c>
    </row>
    <row r="252" spans="1:8" x14ac:dyDescent="0.25">
      <c r="A252" t="s">
        <v>428</v>
      </c>
      <c r="B252">
        <v>1006</v>
      </c>
      <c r="C252" t="s">
        <v>182</v>
      </c>
      <c r="D252" t="s">
        <v>25</v>
      </c>
      <c r="E252" t="s">
        <v>45</v>
      </c>
      <c r="F252" t="s">
        <v>116</v>
      </c>
      <c r="G252" t="str">
        <f>LOWER(E252&amp;"."&amp;F252)</f>
        <v>tenuiphantes.zimmermanni</v>
      </c>
      <c r="H252" t="s">
        <v>188</v>
      </c>
    </row>
    <row r="253" spans="1:8" x14ac:dyDescent="0.25">
      <c r="A253" t="s">
        <v>429</v>
      </c>
    </row>
    <row r="254" spans="1:8" x14ac:dyDescent="0.25">
      <c r="A254" t="s">
        <v>430</v>
      </c>
    </row>
    <row r="255" spans="1:8" x14ac:dyDescent="0.25">
      <c r="A255" t="s">
        <v>431</v>
      </c>
      <c r="B255">
        <v>1009</v>
      </c>
      <c r="C255" t="s">
        <v>182</v>
      </c>
      <c r="D255" t="s">
        <v>25</v>
      </c>
      <c r="E255" t="s">
        <v>142</v>
      </c>
      <c r="F255" t="s">
        <v>143</v>
      </c>
      <c r="G255" t="str">
        <f t="shared" ref="G255:G323" si="37">LOWER(E255&amp;"."&amp;F255)</f>
        <v>tapinocyba.praecox</v>
      </c>
      <c r="H255" t="s">
        <v>188</v>
      </c>
    </row>
    <row r="256" spans="1:8" x14ac:dyDescent="0.25">
      <c r="A256" t="s">
        <v>432</v>
      </c>
      <c r="B256">
        <v>1015</v>
      </c>
      <c r="C256" t="s">
        <v>182</v>
      </c>
      <c r="D256" t="s">
        <v>66</v>
      </c>
      <c r="E256" t="s">
        <v>144</v>
      </c>
      <c r="F256" t="s">
        <v>145</v>
      </c>
      <c r="G256" t="str">
        <f t="shared" si="37"/>
        <v>theonoe.minutissima</v>
      </c>
      <c r="H256" t="s">
        <v>188</v>
      </c>
    </row>
    <row r="257" spans="1:8" x14ac:dyDescent="0.25">
      <c r="A257" t="s">
        <v>433</v>
      </c>
      <c r="B257">
        <v>841</v>
      </c>
      <c r="C257" t="s">
        <v>182</v>
      </c>
      <c r="D257" t="s">
        <v>89</v>
      </c>
      <c r="E257" t="s">
        <v>90</v>
      </c>
      <c r="F257" t="s">
        <v>91</v>
      </c>
      <c r="G257" t="str">
        <f t="shared" si="37"/>
        <v>clubiona.reclusa</v>
      </c>
      <c r="H257" t="s">
        <v>183</v>
      </c>
    </row>
    <row r="258" spans="1:8" x14ac:dyDescent="0.25">
      <c r="A258" t="s">
        <v>525</v>
      </c>
      <c r="B258">
        <v>1387</v>
      </c>
      <c r="C258" t="s">
        <v>182</v>
      </c>
      <c r="D258" t="s">
        <v>89</v>
      </c>
      <c r="E258" t="s">
        <v>90</v>
      </c>
      <c r="F258" t="s">
        <v>91</v>
      </c>
      <c r="G258" t="str">
        <f t="shared" ref="G258" si="38">LOWER(E258&amp;"."&amp;F258)</f>
        <v>clubiona.reclusa</v>
      </c>
    </row>
    <row r="259" spans="1:8" x14ac:dyDescent="0.25">
      <c r="A259" t="s">
        <v>434</v>
      </c>
      <c r="B259">
        <v>1075</v>
      </c>
      <c r="C259" t="s">
        <v>182</v>
      </c>
      <c r="D259" t="s">
        <v>25</v>
      </c>
      <c r="E259" t="s">
        <v>105</v>
      </c>
      <c r="F259" t="s">
        <v>106</v>
      </c>
      <c r="G259" t="str">
        <f t="shared" si="37"/>
        <v>centromerita.bicolor</v>
      </c>
      <c r="H259" t="s">
        <v>188</v>
      </c>
    </row>
    <row r="260" spans="1:8" x14ac:dyDescent="0.25">
      <c r="A260" t="s">
        <v>435</v>
      </c>
      <c r="B260">
        <v>856</v>
      </c>
      <c r="C260" t="s">
        <v>182</v>
      </c>
      <c r="D260" t="s">
        <v>25</v>
      </c>
      <c r="E260" t="s">
        <v>105</v>
      </c>
      <c r="F260" t="s">
        <v>106</v>
      </c>
      <c r="G260" t="str">
        <f t="shared" si="37"/>
        <v>centromerita.bicolor</v>
      </c>
      <c r="H260" t="s">
        <v>188</v>
      </c>
    </row>
    <row r="261" spans="1:8" x14ac:dyDescent="0.25">
      <c r="A261" t="s">
        <v>436</v>
      </c>
      <c r="B261">
        <v>856</v>
      </c>
      <c r="C261" t="s">
        <v>182</v>
      </c>
      <c r="D261" t="s">
        <v>25</v>
      </c>
      <c r="E261" t="s">
        <v>105</v>
      </c>
      <c r="F261" t="s">
        <v>106</v>
      </c>
      <c r="G261" t="str">
        <f t="shared" si="37"/>
        <v>centromerita.bicolor</v>
      </c>
      <c r="H261" t="s">
        <v>188</v>
      </c>
    </row>
    <row r="262" spans="1:8" x14ac:dyDescent="0.25">
      <c r="A262" t="s">
        <v>437</v>
      </c>
      <c r="B262">
        <v>844</v>
      </c>
      <c r="C262" t="s">
        <v>182</v>
      </c>
      <c r="D262" t="s">
        <v>25</v>
      </c>
      <c r="E262" t="s">
        <v>99</v>
      </c>
      <c r="F262" t="s">
        <v>100</v>
      </c>
      <c r="G262" t="str">
        <f t="shared" si="37"/>
        <v>saaristoa.abnormis</v>
      </c>
      <c r="H262" t="s">
        <v>188</v>
      </c>
    </row>
    <row r="263" spans="1:8" x14ac:dyDescent="0.25">
      <c r="A263" t="s">
        <v>438</v>
      </c>
      <c r="B263">
        <v>853</v>
      </c>
      <c r="C263" t="s">
        <v>182</v>
      </c>
      <c r="D263" t="s">
        <v>102</v>
      </c>
      <c r="E263" t="s">
        <v>103</v>
      </c>
      <c r="F263" t="s">
        <v>84</v>
      </c>
      <c r="G263" t="str">
        <f t="shared" si="37"/>
        <v>antistea.elegans</v>
      </c>
      <c r="H263" t="s">
        <v>188</v>
      </c>
    </row>
    <row r="264" spans="1:8" x14ac:dyDescent="0.25">
      <c r="A264">
        <v>49</v>
      </c>
      <c r="D264" t="s">
        <v>108</v>
      </c>
      <c r="E264" t="s">
        <v>119</v>
      </c>
      <c r="F264" t="s">
        <v>120</v>
      </c>
      <c r="G264" t="str">
        <f t="shared" si="37"/>
        <v>ozyptila.trux</v>
      </c>
    </row>
    <row r="265" spans="1:8" x14ac:dyDescent="0.25">
      <c r="A265" t="s">
        <v>530</v>
      </c>
      <c r="B265">
        <v>1243</v>
      </c>
      <c r="C265" t="s">
        <v>182</v>
      </c>
      <c r="D265" t="s">
        <v>25</v>
      </c>
      <c r="E265" t="s">
        <v>122</v>
      </c>
      <c r="F265" t="s">
        <v>439</v>
      </c>
      <c r="G265" t="str">
        <f t="shared" si="37"/>
        <v>leptorhoptrum.robustum</v>
      </c>
      <c r="H265" t="s">
        <v>183</v>
      </c>
    </row>
    <row r="266" spans="1:8" x14ac:dyDescent="0.25">
      <c r="A266" t="s">
        <v>531</v>
      </c>
      <c r="B266">
        <v>1411</v>
      </c>
      <c r="C266" t="s">
        <v>182</v>
      </c>
      <c r="D266" t="s">
        <v>25</v>
      </c>
      <c r="E266" t="s">
        <v>122</v>
      </c>
      <c r="F266" t="s">
        <v>439</v>
      </c>
      <c r="G266" t="str">
        <f t="shared" ref="G266:G267" si="39">LOWER(E266&amp;"."&amp;F266)</f>
        <v>leptorhoptrum.robustum</v>
      </c>
      <c r="H266" t="s">
        <v>183</v>
      </c>
    </row>
    <row r="267" spans="1:8" x14ac:dyDescent="0.25">
      <c r="A267" t="s">
        <v>533</v>
      </c>
      <c r="B267">
        <v>1411</v>
      </c>
      <c r="C267" t="s">
        <v>182</v>
      </c>
      <c r="D267" t="s">
        <v>25</v>
      </c>
      <c r="E267" t="s">
        <v>122</v>
      </c>
      <c r="F267" t="s">
        <v>439</v>
      </c>
      <c r="G267" t="str">
        <f t="shared" si="39"/>
        <v>leptorhoptrum.robustum</v>
      </c>
      <c r="H267" t="s">
        <v>183</v>
      </c>
    </row>
    <row r="268" spans="1:8" x14ac:dyDescent="0.25">
      <c r="A268" t="s">
        <v>523</v>
      </c>
      <c r="D268" t="s">
        <v>25</v>
      </c>
      <c r="E268" t="s">
        <v>521</v>
      </c>
      <c r="F268" t="s">
        <v>522</v>
      </c>
      <c r="G268" t="str">
        <f t="shared" si="37"/>
        <v>microlinyphia.pusilla</v>
      </c>
      <c r="H268" t="s">
        <v>188</v>
      </c>
    </row>
    <row r="269" spans="1:8" x14ac:dyDescent="0.25">
      <c r="A269" t="s">
        <v>528</v>
      </c>
      <c r="B269">
        <v>1234</v>
      </c>
      <c r="C269" t="s">
        <v>182</v>
      </c>
      <c r="D269" t="s">
        <v>21</v>
      </c>
      <c r="E269" t="s">
        <v>527</v>
      </c>
      <c r="F269" t="s">
        <v>529</v>
      </c>
      <c r="G269" t="str">
        <f t="shared" si="37"/>
        <v>piratula.hygrophila</v>
      </c>
      <c r="H269" t="s">
        <v>183</v>
      </c>
    </row>
    <row r="270" spans="1:8" x14ac:dyDescent="0.25">
      <c r="A270" t="s">
        <v>535</v>
      </c>
      <c r="B270">
        <v>1411</v>
      </c>
      <c r="C270" t="s">
        <v>182</v>
      </c>
      <c r="D270" t="s">
        <v>25</v>
      </c>
      <c r="E270" t="s">
        <v>38</v>
      </c>
      <c r="F270" t="s">
        <v>534</v>
      </c>
      <c r="G270" t="str">
        <f t="shared" si="37"/>
        <v>bathyphantes.approximatus</v>
      </c>
      <c r="H270" t="s">
        <v>188</v>
      </c>
    </row>
    <row r="271" spans="1:8" x14ac:dyDescent="0.25">
      <c r="A271" t="s">
        <v>538</v>
      </c>
      <c r="B271">
        <v>1423</v>
      </c>
      <c r="C271" t="s">
        <v>182</v>
      </c>
      <c r="D271" t="s">
        <v>25</v>
      </c>
      <c r="E271" t="s">
        <v>127</v>
      </c>
      <c r="F271" t="s">
        <v>537</v>
      </c>
      <c r="G271" t="str">
        <f t="shared" si="37"/>
        <v>diplocephalus.latifrons</v>
      </c>
      <c r="H271" t="s">
        <v>183</v>
      </c>
    </row>
    <row r="272" spans="1:8" x14ac:dyDescent="0.25">
      <c r="A272" t="s">
        <v>545</v>
      </c>
      <c r="B272">
        <v>1333</v>
      </c>
      <c r="C272" t="s">
        <v>182</v>
      </c>
      <c r="D272" t="s">
        <v>25</v>
      </c>
      <c r="E272" t="s">
        <v>127</v>
      </c>
      <c r="F272" t="s">
        <v>537</v>
      </c>
      <c r="G272" t="str">
        <f t="shared" ref="G272" si="40">LOWER(E272&amp;"."&amp;F272)</f>
        <v>diplocephalus.latifrons</v>
      </c>
      <c r="H272" t="s">
        <v>183</v>
      </c>
    </row>
    <row r="273" spans="1:8" x14ac:dyDescent="0.25">
      <c r="A273" t="s">
        <v>544</v>
      </c>
      <c r="B273">
        <v>1333</v>
      </c>
      <c r="C273" t="s">
        <v>182</v>
      </c>
      <c r="D273" t="s">
        <v>25</v>
      </c>
      <c r="E273" t="s">
        <v>127</v>
      </c>
      <c r="F273" t="s">
        <v>537</v>
      </c>
      <c r="G273" t="str">
        <f t="shared" ref="G273" si="41">LOWER(E273&amp;"."&amp;F273)</f>
        <v>diplocephalus.latifrons</v>
      </c>
      <c r="H273" t="s">
        <v>188</v>
      </c>
    </row>
    <row r="274" spans="1:8" x14ac:dyDescent="0.25">
      <c r="A274">
        <v>55</v>
      </c>
      <c r="G274" t="str">
        <f t="shared" si="37"/>
        <v>.</v>
      </c>
    </row>
    <row r="275" spans="1:8" x14ac:dyDescent="0.25">
      <c r="A275">
        <v>56</v>
      </c>
      <c r="G275" t="str">
        <f t="shared" si="37"/>
        <v>.</v>
      </c>
    </row>
    <row r="276" spans="1:8" x14ac:dyDescent="0.25">
      <c r="A276">
        <v>57</v>
      </c>
      <c r="G276" t="str">
        <f t="shared" si="37"/>
        <v>.</v>
      </c>
    </row>
    <row r="277" spans="1:8" x14ac:dyDescent="0.25">
      <c r="A277">
        <v>58</v>
      </c>
      <c r="G277" t="str">
        <f t="shared" si="37"/>
        <v>.</v>
      </c>
    </row>
    <row r="278" spans="1:8" x14ac:dyDescent="0.25">
      <c r="A278">
        <v>59</v>
      </c>
      <c r="G278" t="str">
        <f t="shared" si="37"/>
        <v>.</v>
      </c>
    </row>
    <row r="279" spans="1:8" x14ac:dyDescent="0.25">
      <c r="A279">
        <v>60</v>
      </c>
      <c r="G279" t="str">
        <f t="shared" si="37"/>
        <v>.</v>
      </c>
    </row>
    <row r="280" spans="1:8" x14ac:dyDescent="0.25">
      <c r="A280">
        <v>61</v>
      </c>
      <c r="G280" t="str">
        <f t="shared" si="37"/>
        <v>.</v>
      </c>
    </row>
    <row r="281" spans="1:8" x14ac:dyDescent="0.25">
      <c r="A281">
        <v>62</v>
      </c>
      <c r="G281" t="str">
        <f t="shared" si="37"/>
        <v>.</v>
      </c>
    </row>
    <row r="282" spans="1:8" x14ac:dyDescent="0.25">
      <c r="A282">
        <v>63</v>
      </c>
      <c r="G282" t="str">
        <f t="shared" si="37"/>
        <v>.</v>
      </c>
    </row>
    <row r="283" spans="1:8" x14ac:dyDescent="0.25">
      <c r="A283">
        <v>64</v>
      </c>
      <c r="G283" t="str">
        <f t="shared" si="37"/>
        <v>.</v>
      </c>
    </row>
    <row r="284" spans="1:8" x14ac:dyDescent="0.25">
      <c r="A284">
        <v>65</v>
      </c>
      <c r="G284" t="str">
        <f t="shared" si="37"/>
        <v>.</v>
      </c>
    </row>
    <row r="285" spans="1:8" x14ac:dyDescent="0.25">
      <c r="A285">
        <v>66</v>
      </c>
      <c r="G285" t="str">
        <f t="shared" si="37"/>
        <v>.</v>
      </c>
    </row>
    <row r="286" spans="1:8" x14ac:dyDescent="0.25">
      <c r="A286">
        <v>67</v>
      </c>
      <c r="G286" t="str">
        <f t="shared" si="37"/>
        <v>.</v>
      </c>
    </row>
    <row r="287" spans="1:8" x14ac:dyDescent="0.25">
      <c r="A287">
        <v>68</v>
      </c>
      <c r="G287" t="str">
        <f t="shared" si="37"/>
        <v>.</v>
      </c>
    </row>
    <row r="288" spans="1:8" x14ac:dyDescent="0.25">
      <c r="A288">
        <v>69</v>
      </c>
      <c r="G288" t="str">
        <f t="shared" si="37"/>
        <v>.</v>
      </c>
    </row>
    <row r="289" spans="1:7" x14ac:dyDescent="0.25">
      <c r="A289">
        <v>70</v>
      </c>
      <c r="G289" t="str">
        <f t="shared" si="37"/>
        <v>.</v>
      </c>
    </row>
    <row r="290" spans="1:7" x14ac:dyDescent="0.25">
      <c r="A290">
        <v>71</v>
      </c>
      <c r="G290" t="str">
        <f t="shared" si="37"/>
        <v>.</v>
      </c>
    </row>
    <row r="291" spans="1:7" x14ac:dyDescent="0.25">
      <c r="A291">
        <v>72</v>
      </c>
      <c r="G291" t="str">
        <f t="shared" si="37"/>
        <v>.</v>
      </c>
    </row>
    <row r="292" spans="1:7" x14ac:dyDescent="0.25">
      <c r="A292">
        <v>73</v>
      </c>
      <c r="G292" t="str">
        <f t="shared" si="37"/>
        <v>.</v>
      </c>
    </row>
    <row r="293" spans="1:7" x14ac:dyDescent="0.25">
      <c r="A293">
        <v>74</v>
      </c>
      <c r="G293" t="str">
        <f t="shared" si="37"/>
        <v>.</v>
      </c>
    </row>
    <row r="294" spans="1:7" x14ac:dyDescent="0.25">
      <c r="A294">
        <v>75</v>
      </c>
      <c r="G294" t="str">
        <f t="shared" si="37"/>
        <v>.</v>
      </c>
    </row>
    <row r="295" spans="1:7" x14ac:dyDescent="0.25">
      <c r="A295">
        <v>76</v>
      </c>
      <c r="G295" t="str">
        <f t="shared" si="37"/>
        <v>.</v>
      </c>
    </row>
    <row r="296" spans="1:7" x14ac:dyDescent="0.25">
      <c r="A296">
        <v>77</v>
      </c>
      <c r="G296" t="str">
        <f t="shared" si="37"/>
        <v>.</v>
      </c>
    </row>
    <row r="297" spans="1:7" x14ac:dyDescent="0.25">
      <c r="A297">
        <v>78</v>
      </c>
      <c r="G297" t="str">
        <f t="shared" si="37"/>
        <v>.</v>
      </c>
    </row>
    <row r="298" spans="1:7" x14ac:dyDescent="0.25">
      <c r="A298">
        <v>79</v>
      </c>
      <c r="G298" t="str">
        <f t="shared" si="37"/>
        <v>.</v>
      </c>
    </row>
    <row r="299" spans="1:7" x14ac:dyDescent="0.25">
      <c r="A299">
        <v>80</v>
      </c>
      <c r="G299" t="str">
        <f t="shared" si="37"/>
        <v>.</v>
      </c>
    </row>
    <row r="300" spans="1:7" x14ac:dyDescent="0.25">
      <c r="A300">
        <v>81</v>
      </c>
      <c r="G300" t="str">
        <f t="shared" si="37"/>
        <v>.</v>
      </c>
    </row>
    <row r="301" spans="1:7" x14ac:dyDescent="0.25">
      <c r="A301">
        <v>82</v>
      </c>
      <c r="G301" t="str">
        <f t="shared" si="37"/>
        <v>.</v>
      </c>
    </row>
    <row r="302" spans="1:7" x14ac:dyDescent="0.25">
      <c r="A302">
        <v>83</v>
      </c>
      <c r="G302" t="str">
        <f t="shared" si="37"/>
        <v>.</v>
      </c>
    </row>
    <row r="303" spans="1:7" x14ac:dyDescent="0.25">
      <c r="A303">
        <v>84</v>
      </c>
      <c r="G303" t="str">
        <f t="shared" si="37"/>
        <v>.</v>
      </c>
    </row>
    <row r="304" spans="1:7" x14ac:dyDescent="0.25">
      <c r="A304">
        <v>85</v>
      </c>
      <c r="G304" t="str">
        <f t="shared" si="37"/>
        <v>.</v>
      </c>
    </row>
    <row r="305" spans="1:7" x14ac:dyDescent="0.25">
      <c r="A305">
        <v>86</v>
      </c>
      <c r="G305" t="str">
        <f t="shared" si="37"/>
        <v>.</v>
      </c>
    </row>
    <row r="306" spans="1:7" x14ac:dyDescent="0.25">
      <c r="A306">
        <v>87</v>
      </c>
      <c r="G306" t="str">
        <f t="shared" si="37"/>
        <v>.</v>
      </c>
    </row>
    <row r="307" spans="1:7" x14ac:dyDescent="0.25">
      <c r="A307">
        <v>88</v>
      </c>
      <c r="G307" t="str">
        <f t="shared" si="37"/>
        <v>.</v>
      </c>
    </row>
    <row r="308" spans="1:7" x14ac:dyDescent="0.25">
      <c r="A308">
        <v>89</v>
      </c>
      <c r="G308" t="str">
        <f t="shared" si="37"/>
        <v>.</v>
      </c>
    </row>
    <row r="309" spans="1:7" x14ac:dyDescent="0.25">
      <c r="A309">
        <v>90</v>
      </c>
      <c r="G309" t="str">
        <f t="shared" si="37"/>
        <v>.</v>
      </c>
    </row>
    <row r="310" spans="1:7" x14ac:dyDescent="0.25">
      <c r="A310">
        <v>91</v>
      </c>
      <c r="G310" t="str">
        <f t="shared" si="37"/>
        <v>.</v>
      </c>
    </row>
    <row r="311" spans="1:7" x14ac:dyDescent="0.25">
      <c r="A311">
        <v>92</v>
      </c>
      <c r="G311" t="str">
        <f t="shared" si="37"/>
        <v>.</v>
      </c>
    </row>
    <row r="312" spans="1:7" x14ac:dyDescent="0.25">
      <c r="A312">
        <v>93</v>
      </c>
      <c r="G312" t="str">
        <f t="shared" si="37"/>
        <v>.</v>
      </c>
    </row>
    <row r="313" spans="1:7" x14ac:dyDescent="0.25">
      <c r="A313">
        <v>94</v>
      </c>
      <c r="G313" t="str">
        <f t="shared" si="37"/>
        <v>.</v>
      </c>
    </row>
    <row r="314" spans="1:7" x14ac:dyDescent="0.25">
      <c r="A314">
        <v>95</v>
      </c>
      <c r="G314" t="str">
        <f t="shared" si="37"/>
        <v>.</v>
      </c>
    </row>
    <row r="315" spans="1:7" x14ac:dyDescent="0.25">
      <c r="A315">
        <v>96</v>
      </c>
      <c r="G315" t="str">
        <f t="shared" si="37"/>
        <v>.</v>
      </c>
    </row>
    <row r="316" spans="1:7" x14ac:dyDescent="0.25">
      <c r="A316">
        <v>97</v>
      </c>
      <c r="G316" t="str">
        <f t="shared" si="37"/>
        <v>.</v>
      </c>
    </row>
    <row r="317" spans="1:7" x14ac:dyDescent="0.25">
      <c r="A317">
        <v>98</v>
      </c>
      <c r="G317" t="str">
        <f t="shared" si="37"/>
        <v>.</v>
      </c>
    </row>
    <row r="318" spans="1:7" x14ac:dyDescent="0.25">
      <c r="A318">
        <v>99</v>
      </c>
      <c r="G318" t="str">
        <f t="shared" si="37"/>
        <v>.</v>
      </c>
    </row>
    <row r="319" spans="1:7" x14ac:dyDescent="0.25">
      <c r="A319">
        <v>100</v>
      </c>
      <c r="G319" t="str">
        <f t="shared" si="37"/>
        <v>.</v>
      </c>
    </row>
    <row r="320" spans="1:7" x14ac:dyDescent="0.25">
      <c r="G320" t="str">
        <f t="shared" si="37"/>
        <v>.</v>
      </c>
    </row>
    <row r="321" spans="7:7" x14ac:dyDescent="0.25">
      <c r="G321" t="str">
        <f t="shared" si="37"/>
        <v>.</v>
      </c>
    </row>
    <row r="322" spans="7:7" x14ac:dyDescent="0.25">
      <c r="G322" t="str">
        <f t="shared" si="37"/>
        <v>.</v>
      </c>
    </row>
    <row r="323" spans="7:7" x14ac:dyDescent="0.25">
      <c r="G323" t="str">
        <f t="shared" si="37"/>
        <v>.</v>
      </c>
    </row>
    <row r="324" spans="7:7" x14ac:dyDescent="0.25">
      <c r="G324" t="str">
        <f t="shared" ref="G324:G387" si="42">LOWER(E324&amp;"."&amp;F324)</f>
        <v>.</v>
      </c>
    </row>
    <row r="325" spans="7:7" x14ac:dyDescent="0.25">
      <c r="G325" t="str">
        <f t="shared" si="42"/>
        <v>.</v>
      </c>
    </row>
    <row r="326" spans="7:7" x14ac:dyDescent="0.25">
      <c r="G326" t="str">
        <f t="shared" si="42"/>
        <v>.</v>
      </c>
    </row>
    <row r="327" spans="7:7" x14ac:dyDescent="0.25">
      <c r="G327" t="str">
        <f t="shared" si="42"/>
        <v>.</v>
      </c>
    </row>
    <row r="328" spans="7:7" x14ac:dyDescent="0.25">
      <c r="G328" t="str">
        <f t="shared" si="42"/>
        <v>.</v>
      </c>
    </row>
    <row r="329" spans="7:7" x14ac:dyDescent="0.25">
      <c r="G329" t="str">
        <f t="shared" si="42"/>
        <v>.</v>
      </c>
    </row>
    <row r="330" spans="7:7" x14ac:dyDescent="0.25">
      <c r="G330" t="str">
        <f t="shared" si="42"/>
        <v>.</v>
      </c>
    </row>
    <row r="331" spans="7:7" x14ac:dyDescent="0.25">
      <c r="G331" t="str">
        <f t="shared" si="42"/>
        <v>.</v>
      </c>
    </row>
    <row r="332" spans="7:7" x14ac:dyDescent="0.25">
      <c r="G332" t="str">
        <f t="shared" si="42"/>
        <v>.</v>
      </c>
    </row>
    <row r="333" spans="7:7" x14ac:dyDescent="0.25">
      <c r="G333" t="str">
        <f t="shared" si="42"/>
        <v>.</v>
      </c>
    </row>
    <row r="334" spans="7:7" x14ac:dyDescent="0.25">
      <c r="G334" t="str">
        <f t="shared" si="42"/>
        <v>.</v>
      </c>
    </row>
    <row r="335" spans="7:7" x14ac:dyDescent="0.25">
      <c r="G335" t="str">
        <f t="shared" si="42"/>
        <v>.</v>
      </c>
    </row>
    <row r="336" spans="7:7" x14ac:dyDescent="0.25">
      <c r="G336" t="str">
        <f t="shared" si="42"/>
        <v>.</v>
      </c>
    </row>
    <row r="337" spans="7:7" x14ac:dyDescent="0.25">
      <c r="G337" t="str">
        <f t="shared" si="42"/>
        <v>.</v>
      </c>
    </row>
    <row r="338" spans="7:7" x14ac:dyDescent="0.25">
      <c r="G338" t="str">
        <f t="shared" si="42"/>
        <v>.</v>
      </c>
    </row>
    <row r="339" spans="7:7" x14ac:dyDescent="0.25">
      <c r="G339" t="str">
        <f t="shared" si="42"/>
        <v>.</v>
      </c>
    </row>
    <row r="340" spans="7:7" x14ac:dyDescent="0.25">
      <c r="G340" t="str">
        <f t="shared" si="42"/>
        <v>.</v>
      </c>
    </row>
    <row r="341" spans="7:7" x14ac:dyDescent="0.25">
      <c r="G341" t="str">
        <f t="shared" si="42"/>
        <v>.</v>
      </c>
    </row>
    <row r="342" spans="7:7" x14ac:dyDescent="0.25">
      <c r="G342" t="str">
        <f t="shared" si="42"/>
        <v>.</v>
      </c>
    </row>
    <row r="343" spans="7:7" x14ac:dyDescent="0.25">
      <c r="G343" t="str">
        <f t="shared" si="42"/>
        <v>.</v>
      </c>
    </row>
    <row r="344" spans="7:7" x14ac:dyDescent="0.25">
      <c r="G344" t="str">
        <f t="shared" si="42"/>
        <v>.</v>
      </c>
    </row>
    <row r="345" spans="7:7" x14ac:dyDescent="0.25">
      <c r="G345" t="str">
        <f t="shared" si="42"/>
        <v>.</v>
      </c>
    </row>
    <row r="346" spans="7:7" x14ac:dyDescent="0.25">
      <c r="G346" t="str">
        <f t="shared" si="42"/>
        <v>.</v>
      </c>
    </row>
    <row r="347" spans="7:7" x14ac:dyDescent="0.25">
      <c r="G347" t="str">
        <f t="shared" si="42"/>
        <v>.</v>
      </c>
    </row>
    <row r="348" spans="7:7" x14ac:dyDescent="0.25">
      <c r="G348" t="str">
        <f t="shared" si="42"/>
        <v>.</v>
      </c>
    </row>
    <row r="349" spans="7:7" x14ac:dyDescent="0.25">
      <c r="G349" t="str">
        <f t="shared" si="42"/>
        <v>.</v>
      </c>
    </row>
    <row r="350" spans="7:7" x14ac:dyDescent="0.25">
      <c r="G350" t="str">
        <f t="shared" si="42"/>
        <v>.</v>
      </c>
    </row>
    <row r="351" spans="7:7" x14ac:dyDescent="0.25">
      <c r="G351" t="str">
        <f t="shared" si="42"/>
        <v>.</v>
      </c>
    </row>
    <row r="352" spans="7:7" x14ac:dyDescent="0.25">
      <c r="G352" t="str">
        <f t="shared" si="42"/>
        <v>.</v>
      </c>
    </row>
    <row r="353" spans="7:7" x14ac:dyDescent="0.25">
      <c r="G353" t="str">
        <f t="shared" si="42"/>
        <v>.</v>
      </c>
    </row>
    <row r="354" spans="7:7" x14ac:dyDescent="0.25">
      <c r="G354" t="str">
        <f t="shared" si="42"/>
        <v>.</v>
      </c>
    </row>
    <row r="355" spans="7:7" x14ac:dyDescent="0.25">
      <c r="G355" t="str">
        <f t="shared" si="42"/>
        <v>.</v>
      </c>
    </row>
    <row r="356" spans="7:7" x14ac:dyDescent="0.25">
      <c r="G356" t="str">
        <f t="shared" si="42"/>
        <v>.</v>
      </c>
    </row>
    <row r="357" spans="7:7" x14ac:dyDescent="0.25">
      <c r="G357" t="str">
        <f t="shared" si="42"/>
        <v>.</v>
      </c>
    </row>
    <row r="358" spans="7:7" x14ac:dyDescent="0.25">
      <c r="G358" t="str">
        <f t="shared" si="42"/>
        <v>.</v>
      </c>
    </row>
    <row r="359" spans="7:7" x14ac:dyDescent="0.25">
      <c r="G359" t="str">
        <f t="shared" si="42"/>
        <v>.</v>
      </c>
    </row>
    <row r="360" spans="7:7" x14ac:dyDescent="0.25">
      <c r="G360" t="str">
        <f t="shared" si="42"/>
        <v>.</v>
      </c>
    </row>
    <row r="361" spans="7:7" x14ac:dyDescent="0.25">
      <c r="G361" t="str">
        <f t="shared" si="42"/>
        <v>.</v>
      </c>
    </row>
    <row r="362" spans="7:7" x14ac:dyDescent="0.25">
      <c r="G362" t="str">
        <f t="shared" si="42"/>
        <v>.</v>
      </c>
    </row>
    <row r="363" spans="7:7" x14ac:dyDescent="0.25">
      <c r="G363" t="str">
        <f t="shared" si="42"/>
        <v>.</v>
      </c>
    </row>
    <row r="364" spans="7:7" x14ac:dyDescent="0.25">
      <c r="G364" t="str">
        <f t="shared" si="42"/>
        <v>.</v>
      </c>
    </row>
    <row r="365" spans="7:7" x14ac:dyDescent="0.25">
      <c r="G365" t="str">
        <f t="shared" si="42"/>
        <v>.</v>
      </c>
    </row>
    <row r="366" spans="7:7" x14ac:dyDescent="0.25">
      <c r="G366" t="str">
        <f t="shared" si="42"/>
        <v>.</v>
      </c>
    </row>
    <row r="367" spans="7:7" x14ac:dyDescent="0.25">
      <c r="G367" t="str">
        <f t="shared" si="42"/>
        <v>.</v>
      </c>
    </row>
    <row r="368" spans="7:7" x14ac:dyDescent="0.25">
      <c r="G368" t="str">
        <f t="shared" si="42"/>
        <v>.</v>
      </c>
    </row>
    <row r="369" spans="7:7" x14ac:dyDescent="0.25">
      <c r="G369" t="str">
        <f t="shared" si="42"/>
        <v>.</v>
      </c>
    </row>
    <row r="370" spans="7:7" x14ac:dyDescent="0.25">
      <c r="G370" t="str">
        <f t="shared" si="42"/>
        <v>.</v>
      </c>
    </row>
    <row r="371" spans="7:7" x14ac:dyDescent="0.25">
      <c r="G371" t="str">
        <f t="shared" si="42"/>
        <v>.</v>
      </c>
    </row>
    <row r="372" spans="7:7" x14ac:dyDescent="0.25">
      <c r="G372" t="str">
        <f t="shared" si="42"/>
        <v>.</v>
      </c>
    </row>
    <row r="373" spans="7:7" x14ac:dyDescent="0.25">
      <c r="G373" t="str">
        <f t="shared" si="42"/>
        <v>.</v>
      </c>
    </row>
    <row r="374" spans="7:7" x14ac:dyDescent="0.25">
      <c r="G374" t="str">
        <f t="shared" si="42"/>
        <v>.</v>
      </c>
    </row>
    <row r="375" spans="7:7" x14ac:dyDescent="0.25">
      <c r="G375" t="str">
        <f t="shared" si="42"/>
        <v>.</v>
      </c>
    </row>
    <row r="376" spans="7:7" x14ac:dyDescent="0.25">
      <c r="G376" t="str">
        <f t="shared" si="42"/>
        <v>.</v>
      </c>
    </row>
    <row r="377" spans="7:7" x14ac:dyDescent="0.25">
      <c r="G377" t="str">
        <f t="shared" si="42"/>
        <v>.</v>
      </c>
    </row>
    <row r="378" spans="7:7" x14ac:dyDescent="0.25">
      <c r="G378" t="str">
        <f t="shared" si="42"/>
        <v>.</v>
      </c>
    </row>
    <row r="379" spans="7:7" x14ac:dyDescent="0.25">
      <c r="G379" t="str">
        <f t="shared" si="42"/>
        <v>.</v>
      </c>
    </row>
    <row r="380" spans="7:7" x14ac:dyDescent="0.25">
      <c r="G380" t="str">
        <f t="shared" si="42"/>
        <v>.</v>
      </c>
    </row>
    <row r="381" spans="7:7" x14ac:dyDescent="0.25">
      <c r="G381" t="str">
        <f t="shared" si="42"/>
        <v>.</v>
      </c>
    </row>
    <row r="382" spans="7:7" x14ac:dyDescent="0.25">
      <c r="G382" t="str">
        <f t="shared" si="42"/>
        <v>.</v>
      </c>
    </row>
    <row r="383" spans="7:7" x14ac:dyDescent="0.25">
      <c r="G383" t="str">
        <f t="shared" si="42"/>
        <v>.</v>
      </c>
    </row>
    <row r="384" spans="7:7" x14ac:dyDescent="0.25">
      <c r="G384" t="str">
        <f t="shared" si="42"/>
        <v>.</v>
      </c>
    </row>
    <row r="385" spans="7:7" x14ac:dyDescent="0.25">
      <c r="G385" t="str">
        <f t="shared" si="42"/>
        <v>.</v>
      </c>
    </row>
    <row r="386" spans="7:7" x14ac:dyDescent="0.25">
      <c r="G386" t="str">
        <f t="shared" si="42"/>
        <v>.</v>
      </c>
    </row>
    <row r="387" spans="7:7" x14ac:dyDescent="0.25">
      <c r="G387" t="str">
        <f t="shared" si="42"/>
        <v>.</v>
      </c>
    </row>
    <row r="388" spans="7:7" x14ac:dyDescent="0.25">
      <c r="G388" t="str">
        <f t="shared" ref="G388:G451" si="43">LOWER(E388&amp;"."&amp;F388)</f>
        <v>.</v>
      </c>
    </row>
    <row r="389" spans="7:7" x14ac:dyDescent="0.25">
      <c r="G389" t="str">
        <f t="shared" si="43"/>
        <v>.</v>
      </c>
    </row>
    <row r="390" spans="7:7" x14ac:dyDescent="0.25">
      <c r="G390" t="str">
        <f t="shared" si="43"/>
        <v>.</v>
      </c>
    </row>
    <row r="391" spans="7:7" x14ac:dyDescent="0.25">
      <c r="G391" t="str">
        <f t="shared" si="43"/>
        <v>.</v>
      </c>
    </row>
    <row r="392" spans="7:7" x14ac:dyDescent="0.25">
      <c r="G392" t="str">
        <f t="shared" si="43"/>
        <v>.</v>
      </c>
    </row>
    <row r="393" spans="7:7" x14ac:dyDescent="0.25">
      <c r="G393" t="str">
        <f t="shared" si="43"/>
        <v>.</v>
      </c>
    </row>
    <row r="394" spans="7:7" x14ac:dyDescent="0.25">
      <c r="G394" t="str">
        <f t="shared" si="43"/>
        <v>.</v>
      </c>
    </row>
    <row r="395" spans="7:7" x14ac:dyDescent="0.25">
      <c r="G395" t="str">
        <f t="shared" si="43"/>
        <v>.</v>
      </c>
    </row>
    <row r="396" spans="7:7" x14ac:dyDescent="0.25">
      <c r="G396" t="str">
        <f t="shared" si="43"/>
        <v>.</v>
      </c>
    </row>
    <row r="397" spans="7:7" x14ac:dyDescent="0.25">
      <c r="G397" t="str">
        <f t="shared" si="43"/>
        <v>.</v>
      </c>
    </row>
    <row r="398" spans="7:7" x14ac:dyDescent="0.25">
      <c r="G398" t="str">
        <f t="shared" si="43"/>
        <v>.</v>
      </c>
    </row>
    <row r="399" spans="7:7" x14ac:dyDescent="0.25">
      <c r="G399" t="str">
        <f t="shared" si="43"/>
        <v>.</v>
      </c>
    </row>
    <row r="400" spans="7:7" x14ac:dyDescent="0.25">
      <c r="G400" t="str">
        <f t="shared" si="43"/>
        <v>.</v>
      </c>
    </row>
    <row r="401" spans="7:7" x14ac:dyDescent="0.25">
      <c r="G401" t="str">
        <f t="shared" si="43"/>
        <v>.</v>
      </c>
    </row>
    <row r="402" spans="7:7" x14ac:dyDescent="0.25">
      <c r="G402" t="str">
        <f t="shared" si="43"/>
        <v>.</v>
      </c>
    </row>
    <row r="403" spans="7:7" x14ac:dyDescent="0.25">
      <c r="G403" t="str">
        <f t="shared" si="43"/>
        <v>.</v>
      </c>
    </row>
    <row r="404" spans="7:7" x14ac:dyDescent="0.25">
      <c r="G404" t="str">
        <f t="shared" si="43"/>
        <v>.</v>
      </c>
    </row>
    <row r="405" spans="7:7" x14ac:dyDescent="0.25">
      <c r="G405" t="str">
        <f t="shared" si="43"/>
        <v>.</v>
      </c>
    </row>
    <row r="406" spans="7:7" x14ac:dyDescent="0.25">
      <c r="G406" t="str">
        <f t="shared" si="43"/>
        <v>.</v>
      </c>
    </row>
    <row r="407" spans="7:7" x14ac:dyDescent="0.25">
      <c r="G407" t="str">
        <f t="shared" si="43"/>
        <v>.</v>
      </c>
    </row>
    <row r="408" spans="7:7" x14ac:dyDescent="0.25">
      <c r="G408" t="str">
        <f t="shared" si="43"/>
        <v>.</v>
      </c>
    </row>
    <row r="409" spans="7:7" x14ac:dyDescent="0.25">
      <c r="G409" t="str">
        <f t="shared" si="43"/>
        <v>.</v>
      </c>
    </row>
    <row r="410" spans="7:7" x14ac:dyDescent="0.25">
      <c r="G410" t="str">
        <f t="shared" si="43"/>
        <v>.</v>
      </c>
    </row>
    <row r="411" spans="7:7" x14ac:dyDescent="0.25">
      <c r="G411" t="str">
        <f t="shared" si="43"/>
        <v>.</v>
      </c>
    </row>
    <row r="412" spans="7:7" x14ac:dyDescent="0.25">
      <c r="G412" t="str">
        <f t="shared" si="43"/>
        <v>.</v>
      </c>
    </row>
    <row r="413" spans="7:7" x14ac:dyDescent="0.25">
      <c r="G413" t="str">
        <f t="shared" si="43"/>
        <v>.</v>
      </c>
    </row>
    <row r="414" spans="7:7" x14ac:dyDescent="0.25">
      <c r="G414" t="str">
        <f t="shared" si="43"/>
        <v>.</v>
      </c>
    </row>
    <row r="415" spans="7:7" x14ac:dyDescent="0.25">
      <c r="G415" t="str">
        <f t="shared" si="43"/>
        <v>.</v>
      </c>
    </row>
    <row r="416" spans="7:7" x14ac:dyDescent="0.25">
      <c r="G416" t="str">
        <f t="shared" si="43"/>
        <v>.</v>
      </c>
    </row>
    <row r="417" spans="7:7" x14ac:dyDescent="0.25">
      <c r="G417" t="str">
        <f t="shared" si="43"/>
        <v>.</v>
      </c>
    </row>
    <row r="418" spans="7:7" x14ac:dyDescent="0.25">
      <c r="G418" t="str">
        <f t="shared" si="43"/>
        <v>.</v>
      </c>
    </row>
    <row r="419" spans="7:7" x14ac:dyDescent="0.25">
      <c r="G419" t="str">
        <f t="shared" si="43"/>
        <v>.</v>
      </c>
    </row>
    <row r="420" spans="7:7" x14ac:dyDescent="0.25">
      <c r="G420" t="str">
        <f t="shared" si="43"/>
        <v>.</v>
      </c>
    </row>
    <row r="421" spans="7:7" x14ac:dyDescent="0.25">
      <c r="G421" t="str">
        <f t="shared" si="43"/>
        <v>.</v>
      </c>
    </row>
    <row r="422" spans="7:7" x14ac:dyDescent="0.25">
      <c r="G422" t="str">
        <f t="shared" si="43"/>
        <v>.</v>
      </c>
    </row>
    <row r="423" spans="7:7" x14ac:dyDescent="0.25">
      <c r="G423" t="str">
        <f t="shared" si="43"/>
        <v>.</v>
      </c>
    </row>
    <row r="424" spans="7:7" x14ac:dyDescent="0.25">
      <c r="G424" t="str">
        <f t="shared" si="43"/>
        <v>.</v>
      </c>
    </row>
    <row r="425" spans="7:7" x14ac:dyDescent="0.25">
      <c r="G425" t="str">
        <f t="shared" si="43"/>
        <v>.</v>
      </c>
    </row>
    <row r="426" spans="7:7" x14ac:dyDescent="0.25">
      <c r="G426" t="str">
        <f t="shared" si="43"/>
        <v>.</v>
      </c>
    </row>
    <row r="427" spans="7:7" x14ac:dyDescent="0.25">
      <c r="G427" t="str">
        <f t="shared" si="43"/>
        <v>.</v>
      </c>
    </row>
    <row r="428" spans="7:7" x14ac:dyDescent="0.25">
      <c r="G428" t="str">
        <f t="shared" si="43"/>
        <v>.</v>
      </c>
    </row>
    <row r="429" spans="7:7" x14ac:dyDescent="0.25">
      <c r="G429" t="str">
        <f t="shared" si="43"/>
        <v>.</v>
      </c>
    </row>
    <row r="430" spans="7:7" x14ac:dyDescent="0.25">
      <c r="G430" t="str">
        <f t="shared" si="43"/>
        <v>.</v>
      </c>
    </row>
    <row r="431" spans="7:7" x14ac:dyDescent="0.25">
      <c r="G431" t="str">
        <f t="shared" si="43"/>
        <v>.</v>
      </c>
    </row>
    <row r="432" spans="7:7" x14ac:dyDescent="0.25">
      <c r="G432" t="str">
        <f t="shared" si="43"/>
        <v>.</v>
      </c>
    </row>
    <row r="433" spans="7:7" x14ac:dyDescent="0.25">
      <c r="G433" t="str">
        <f t="shared" si="43"/>
        <v>.</v>
      </c>
    </row>
    <row r="434" spans="7:7" x14ac:dyDescent="0.25">
      <c r="G434" t="str">
        <f t="shared" si="43"/>
        <v>.</v>
      </c>
    </row>
    <row r="435" spans="7:7" x14ac:dyDescent="0.25">
      <c r="G435" t="str">
        <f t="shared" si="43"/>
        <v>.</v>
      </c>
    </row>
    <row r="436" spans="7:7" x14ac:dyDescent="0.25">
      <c r="G436" t="str">
        <f t="shared" si="43"/>
        <v>.</v>
      </c>
    </row>
    <row r="437" spans="7:7" x14ac:dyDescent="0.25">
      <c r="G437" t="str">
        <f t="shared" si="43"/>
        <v>.</v>
      </c>
    </row>
    <row r="438" spans="7:7" x14ac:dyDescent="0.25">
      <c r="G438" t="str">
        <f t="shared" si="43"/>
        <v>.</v>
      </c>
    </row>
    <row r="439" spans="7:7" x14ac:dyDescent="0.25">
      <c r="G439" t="str">
        <f t="shared" si="43"/>
        <v>.</v>
      </c>
    </row>
    <row r="440" spans="7:7" x14ac:dyDescent="0.25">
      <c r="G440" t="str">
        <f t="shared" si="43"/>
        <v>.</v>
      </c>
    </row>
    <row r="441" spans="7:7" x14ac:dyDescent="0.25">
      <c r="G441" t="str">
        <f t="shared" si="43"/>
        <v>.</v>
      </c>
    </row>
    <row r="442" spans="7:7" x14ac:dyDescent="0.25">
      <c r="G442" t="str">
        <f t="shared" si="43"/>
        <v>.</v>
      </c>
    </row>
    <row r="443" spans="7:7" x14ac:dyDescent="0.25">
      <c r="G443" t="str">
        <f t="shared" si="43"/>
        <v>.</v>
      </c>
    </row>
    <row r="444" spans="7:7" x14ac:dyDescent="0.25">
      <c r="G444" t="str">
        <f t="shared" si="43"/>
        <v>.</v>
      </c>
    </row>
    <row r="445" spans="7:7" x14ac:dyDescent="0.25">
      <c r="G445" t="str">
        <f t="shared" si="43"/>
        <v>.</v>
      </c>
    </row>
    <row r="446" spans="7:7" x14ac:dyDescent="0.25">
      <c r="G446" t="str">
        <f t="shared" si="43"/>
        <v>.</v>
      </c>
    </row>
    <row r="447" spans="7:7" x14ac:dyDescent="0.25">
      <c r="G447" t="str">
        <f t="shared" si="43"/>
        <v>.</v>
      </c>
    </row>
    <row r="448" spans="7:7" x14ac:dyDescent="0.25">
      <c r="G448" t="str">
        <f t="shared" si="43"/>
        <v>.</v>
      </c>
    </row>
    <row r="449" spans="7:7" x14ac:dyDescent="0.25">
      <c r="G449" t="str">
        <f t="shared" si="43"/>
        <v>.</v>
      </c>
    </row>
    <row r="450" spans="7:7" x14ac:dyDescent="0.25">
      <c r="G450" t="str">
        <f t="shared" si="43"/>
        <v>.</v>
      </c>
    </row>
    <row r="451" spans="7:7" x14ac:dyDescent="0.25">
      <c r="G451" t="str">
        <f t="shared" si="43"/>
        <v>.</v>
      </c>
    </row>
    <row r="452" spans="7:7" x14ac:dyDescent="0.25">
      <c r="G452" t="str">
        <f t="shared" ref="G452:G515" si="44">LOWER(E452&amp;"."&amp;F452)</f>
        <v>.</v>
      </c>
    </row>
    <row r="453" spans="7:7" x14ac:dyDescent="0.25">
      <c r="G453" t="str">
        <f t="shared" si="44"/>
        <v>.</v>
      </c>
    </row>
    <row r="454" spans="7:7" x14ac:dyDescent="0.25">
      <c r="G454" t="str">
        <f t="shared" si="44"/>
        <v>.</v>
      </c>
    </row>
    <row r="455" spans="7:7" x14ac:dyDescent="0.25">
      <c r="G455" t="str">
        <f t="shared" si="44"/>
        <v>.</v>
      </c>
    </row>
    <row r="456" spans="7:7" x14ac:dyDescent="0.25">
      <c r="G456" t="str">
        <f t="shared" si="44"/>
        <v>.</v>
      </c>
    </row>
    <row r="457" spans="7:7" x14ac:dyDescent="0.25">
      <c r="G457" t="str">
        <f t="shared" si="44"/>
        <v>.</v>
      </c>
    </row>
    <row r="458" spans="7:7" x14ac:dyDescent="0.25">
      <c r="G458" t="str">
        <f t="shared" si="44"/>
        <v>.</v>
      </c>
    </row>
    <row r="459" spans="7:7" x14ac:dyDescent="0.25">
      <c r="G459" t="str">
        <f t="shared" si="44"/>
        <v>.</v>
      </c>
    </row>
    <row r="460" spans="7:7" x14ac:dyDescent="0.25">
      <c r="G460" t="str">
        <f t="shared" si="44"/>
        <v>.</v>
      </c>
    </row>
    <row r="461" spans="7:7" x14ac:dyDescent="0.25">
      <c r="G461" t="str">
        <f t="shared" si="44"/>
        <v>.</v>
      </c>
    </row>
    <row r="462" spans="7:7" x14ac:dyDescent="0.25">
      <c r="G462" t="str">
        <f t="shared" si="44"/>
        <v>.</v>
      </c>
    </row>
    <row r="463" spans="7:7" x14ac:dyDescent="0.25">
      <c r="G463" t="str">
        <f t="shared" si="44"/>
        <v>.</v>
      </c>
    </row>
    <row r="464" spans="7:7" x14ac:dyDescent="0.25">
      <c r="G464" t="str">
        <f t="shared" si="44"/>
        <v>.</v>
      </c>
    </row>
    <row r="465" spans="7:7" x14ac:dyDescent="0.25">
      <c r="G465" t="str">
        <f t="shared" si="44"/>
        <v>.</v>
      </c>
    </row>
    <row r="466" spans="7:7" x14ac:dyDescent="0.25">
      <c r="G466" t="str">
        <f t="shared" si="44"/>
        <v>.</v>
      </c>
    </row>
    <row r="467" spans="7:7" x14ac:dyDescent="0.25">
      <c r="G467" t="str">
        <f t="shared" si="44"/>
        <v>.</v>
      </c>
    </row>
    <row r="468" spans="7:7" x14ac:dyDescent="0.25">
      <c r="G468" t="str">
        <f t="shared" si="44"/>
        <v>.</v>
      </c>
    </row>
    <row r="469" spans="7:7" x14ac:dyDescent="0.25">
      <c r="G469" t="str">
        <f t="shared" si="44"/>
        <v>.</v>
      </c>
    </row>
    <row r="470" spans="7:7" x14ac:dyDescent="0.25">
      <c r="G470" t="str">
        <f t="shared" si="44"/>
        <v>.</v>
      </c>
    </row>
    <row r="471" spans="7:7" x14ac:dyDescent="0.25">
      <c r="G471" t="str">
        <f t="shared" si="44"/>
        <v>.</v>
      </c>
    </row>
    <row r="472" spans="7:7" x14ac:dyDescent="0.25">
      <c r="G472" t="str">
        <f t="shared" si="44"/>
        <v>.</v>
      </c>
    </row>
    <row r="473" spans="7:7" x14ac:dyDescent="0.25">
      <c r="G473" t="str">
        <f t="shared" si="44"/>
        <v>.</v>
      </c>
    </row>
    <row r="474" spans="7:7" x14ac:dyDescent="0.25">
      <c r="G474" t="str">
        <f t="shared" si="44"/>
        <v>.</v>
      </c>
    </row>
    <row r="475" spans="7:7" x14ac:dyDescent="0.25">
      <c r="G475" t="str">
        <f t="shared" si="44"/>
        <v>.</v>
      </c>
    </row>
    <row r="476" spans="7:7" x14ac:dyDescent="0.25">
      <c r="G476" t="str">
        <f t="shared" si="44"/>
        <v>.</v>
      </c>
    </row>
    <row r="477" spans="7:7" x14ac:dyDescent="0.25">
      <c r="G477" t="str">
        <f t="shared" si="44"/>
        <v>.</v>
      </c>
    </row>
    <row r="478" spans="7:7" x14ac:dyDescent="0.25">
      <c r="G478" t="str">
        <f t="shared" si="44"/>
        <v>.</v>
      </c>
    </row>
    <row r="479" spans="7:7" x14ac:dyDescent="0.25">
      <c r="G479" t="str">
        <f t="shared" si="44"/>
        <v>.</v>
      </c>
    </row>
    <row r="480" spans="7:7" x14ac:dyDescent="0.25">
      <c r="G480" t="str">
        <f t="shared" si="44"/>
        <v>.</v>
      </c>
    </row>
    <row r="481" spans="7:7" x14ac:dyDescent="0.25">
      <c r="G481" t="str">
        <f t="shared" si="44"/>
        <v>.</v>
      </c>
    </row>
    <row r="482" spans="7:7" x14ac:dyDescent="0.25">
      <c r="G482" t="str">
        <f t="shared" si="44"/>
        <v>.</v>
      </c>
    </row>
    <row r="483" spans="7:7" x14ac:dyDescent="0.25">
      <c r="G483" t="str">
        <f t="shared" si="44"/>
        <v>.</v>
      </c>
    </row>
    <row r="484" spans="7:7" x14ac:dyDescent="0.25">
      <c r="G484" t="str">
        <f t="shared" si="44"/>
        <v>.</v>
      </c>
    </row>
    <row r="485" spans="7:7" x14ac:dyDescent="0.25">
      <c r="G485" t="str">
        <f t="shared" si="44"/>
        <v>.</v>
      </c>
    </row>
    <row r="486" spans="7:7" x14ac:dyDescent="0.25">
      <c r="G486" t="str">
        <f t="shared" si="44"/>
        <v>.</v>
      </c>
    </row>
    <row r="487" spans="7:7" x14ac:dyDescent="0.25">
      <c r="G487" t="str">
        <f t="shared" si="44"/>
        <v>.</v>
      </c>
    </row>
    <row r="488" spans="7:7" x14ac:dyDescent="0.25">
      <c r="G488" t="str">
        <f t="shared" si="44"/>
        <v>.</v>
      </c>
    </row>
    <row r="489" spans="7:7" x14ac:dyDescent="0.25">
      <c r="G489" t="str">
        <f t="shared" si="44"/>
        <v>.</v>
      </c>
    </row>
    <row r="490" spans="7:7" x14ac:dyDescent="0.25">
      <c r="G490" t="str">
        <f t="shared" si="44"/>
        <v>.</v>
      </c>
    </row>
    <row r="491" spans="7:7" x14ac:dyDescent="0.25">
      <c r="G491" t="str">
        <f t="shared" si="44"/>
        <v>.</v>
      </c>
    </row>
    <row r="492" spans="7:7" x14ac:dyDescent="0.25">
      <c r="G492" t="str">
        <f t="shared" si="44"/>
        <v>.</v>
      </c>
    </row>
    <row r="493" spans="7:7" x14ac:dyDescent="0.25">
      <c r="G493" t="str">
        <f t="shared" si="44"/>
        <v>.</v>
      </c>
    </row>
    <row r="494" spans="7:7" x14ac:dyDescent="0.25">
      <c r="G494" t="str">
        <f t="shared" si="44"/>
        <v>.</v>
      </c>
    </row>
    <row r="495" spans="7:7" x14ac:dyDescent="0.25">
      <c r="G495" t="str">
        <f t="shared" si="44"/>
        <v>.</v>
      </c>
    </row>
    <row r="496" spans="7:7" x14ac:dyDescent="0.25">
      <c r="G496" t="str">
        <f t="shared" si="44"/>
        <v>.</v>
      </c>
    </row>
    <row r="497" spans="7:7" x14ac:dyDescent="0.25">
      <c r="G497" t="str">
        <f t="shared" si="44"/>
        <v>.</v>
      </c>
    </row>
    <row r="498" spans="7:7" x14ac:dyDescent="0.25">
      <c r="G498" t="str">
        <f t="shared" si="44"/>
        <v>.</v>
      </c>
    </row>
    <row r="499" spans="7:7" x14ac:dyDescent="0.25">
      <c r="G499" t="str">
        <f t="shared" si="44"/>
        <v>.</v>
      </c>
    </row>
    <row r="500" spans="7:7" x14ac:dyDescent="0.25">
      <c r="G500" t="str">
        <f t="shared" si="44"/>
        <v>.</v>
      </c>
    </row>
    <row r="501" spans="7:7" x14ac:dyDescent="0.25">
      <c r="G501" t="str">
        <f t="shared" si="44"/>
        <v>.</v>
      </c>
    </row>
    <row r="502" spans="7:7" x14ac:dyDescent="0.25">
      <c r="G502" t="str">
        <f t="shared" si="44"/>
        <v>.</v>
      </c>
    </row>
    <row r="503" spans="7:7" x14ac:dyDescent="0.25">
      <c r="G503" t="str">
        <f t="shared" si="44"/>
        <v>.</v>
      </c>
    </row>
    <row r="504" spans="7:7" x14ac:dyDescent="0.25">
      <c r="G504" t="str">
        <f t="shared" si="44"/>
        <v>.</v>
      </c>
    </row>
    <row r="505" spans="7:7" x14ac:dyDescent="0.25">
      <c r="G505" t="str">
        <f t="shared" si="44"/>
        <v>.</v>
      </c>
    </row>
    <row r="506" spans="7:7" x14ac:dyDescent="0.25">
      <c r="G506" t="str">
        <f t="shared" si="44"/>
        <v>.</v>
      </c>
    </row>
    <row r="507" spans="7:7" x14ac:dyDescent="0.25">
      <c r="G507" t="str">
        <f t="shared" si="44"/>
        <v>.</v>
      </c>
    </row>
    <row r="508" spans="7:7" x14ac:dyDescent="0.25">
      <c r="G508" t="str">
        <f t="shared" si="44"/>
        <v>.</v>
      </c>
    </row>
    <row r="509" spans="7:7" x14ac:dyDescent="0.25">
      <c r="G509" t="str">
        <f t="shared" si="44"/>
        <v>.</v>
      </c>
    </row>
    <row r="510" spans="7:7" x14ac:dyDescent="0.25">
      <c r="G510" t="str">
        <f t="shared" si="44"/>
        <v>.</v>
      </c>
    </row>
    <row r="511" spans="7:7" x14ac:dyDescent="0.25">
      <c r="G511" t="str">
        <f t="shared" si="44"/>
        <v>.</v>
      </c>
    </row>
    <row r="512" spans="7:7" x14ac:dyDescent="0.25">
      <c r="G512" t="str">
        <f t="shared" si="44"/>
        <v>.</v>
      </c>
    </row>
    <row r="513" spans="7:7" x14ac:dyDescent="0.25">
      <c r="G513" t="str">
        <f t="shared" si="44"/>
        <v>.</v>
      </c>
    </row>
    <row r="514" spans="7:7" x14ac:dyDescent="0.25">
      <c r="G514" t="str">
        <f t="shared" si="44"/>
        <v>.</v>
      </c>
    </row>
    <row r="515" spans="7:7" x14ac:dyDescent="0.25">
      <c r="G515" t="str">
        <f t="shared" si="44"/>
        <v>.</v>
      </c>
    </row>
    <row r="516" spans="7:7" x14ac:dyDescent="0.25">
      <c r="G516" t="str">
        <f t="shared" ref="G516:G579" si="45">LOWER(E516&amp;"."&amp;F516)</f>
        <v>.</v>
      </c>
    </row>
    <row r="517" spans="7:7" x14ac:dyDescent="0.25">
      <c r="G517" t="str">
        <f t="shared" si="45"/>
        <v>.</v>
      </c>
    </row>
    <row r="518" spans="7:7" x14ac:dyDescent="0.25">
      <c r="G518" t="str">
        <f t="shared" si="45"/>
        <v>.</v>
      </c>
    </row>
    <row r="519" spans="7:7" x14ac:dyDescent="0.25">
      <c r="G519" t="str">
        <f t="shared" si="45"/>
        <v>.</v>
      </c>
    </row>
    <row r="520" spans="7:7" x14ac:dyDescent="0.25">
      <c r="G520" t="str">
        <f t="shared" si="45"/>
        <v>.</v>
      </c>
    </row>
    <row r="521" spans="7:7" x14ac:dyDescent="0.25">
      <c r="G521" t="str">
        <f t="shared" si="45"/>
        <v>.</v>
      </c>
    </row>
    <row r="522" spans="7:7" x14ac:dyDescent="0.25">
      <c r="G522" t="str">
        <f t="shared" si="45"/>
        <v>.</v>
      </c>
    </row>
    <row r="523" spans="7:7" x14ac:dyDescent="0.25">
      <c r="G523" t="str">
        <f t="shared" si="45"/>
        <v>.</v>
      </c>
    </row>
    <row r="524" spans="7:7" x14ac:dyDescent="0.25">
      <c r="G524" t="str">
        <f t="shared" si="45"/>
        <v>.</v>
      </c>
    </row>
    <row r="525" spans="7:7" x14ac:dyDescent="0.25">
      <c r="G525" t="str">
        <f t="shared" si="45"/>
        <v>.</v>
      </c>
    </row>
    <row r="526" spans="7:7" x14ac:dyDescent="0.25">
      <c r="G526" t="str">
        <f t="shared" si="45"/>
        <v>.</v>
      </c>
    </row>
    <row r="527" spans="7:7" x14ac:dyDescent="0.25">
      <c r="G527" t="str">
        <f t="shared" si="45"/>
        <v>.</v>
      </c>
    </row>
    <row r="528" spans="7:7" x14ac:dyDescent="0.25">
      <c r="G528" t="str">
        <f t="shared" si="45"/>
        <v>.</v>
      </c>
    </row>
    <row r="529" spans="7:7" x14ac:dyDescent="0.25">
      <c r="G529" t="str">
        <f t="shared" si="45"/>
        <v>.</v>
      </c>
    </row>
    <row r="530" spans="7:7" x14ac:dyDescent="0.25">
      <c r="G530" t="str">
        <f t="shared" si="45"/>
        <v>.</v>
      </c>
    </row>
    <row r="531" spans="7:7" x14ac:dyDescent="0.25">
      <c r="G531" t="str">
        <f t="shared" si="45"/>
        <v>.</v>
      </c>
    </row>
    <row r="532" spans="7:7" x14ac:dyDescent="0.25">
      <c r="G532" t="str">
        <f t="shared" si="45"/>
        <v>.</v>
      </c>
    </row>
    <row r="533" spans="7:7" x14ac:dyDescent="0.25">
      <c r="G533" t="str">
        <f t="shared" si="45"/>
        <v>.</v>
      </c>
    </row>
    <row r="534" spans="7:7" x14ac:dyDescent="0.25">
      <c r="G534" t="str">
        <f t="shared" si="45"/>
        <v>.</v>
      </c>
    </row>
    <row r="535" spans="7:7" x14ac:dyDescent="0.25">
      <c r="G535" t="str">
        <f t="shared" si="45"/>
        <v>.</v>
      </c>
    </row>
    <row r="536" spans="7:7" x14ac:dyDescent="0.25">
      <c r="G536" t="str">
        <f t="shared" si="45"/>
        <v>.</v>
      </c>
    </row>
    <row r="537" spans="7:7" x14ac:dyDescent="0.25">
      <c r="G537" t="str">
        <f t="shared" si="45"/>
        <v>.</v>
      </c>
    </row>
    <row r="538" spans="7:7" x14ac:dyDescent="0.25">
      <c r="G538" t="str">
        <f t="shared" si="45"/>
        <v>.</v>
      </c>
    </row>
    <row r="539" spans="7:7" x14ac:dyDescent="0.25">
      <c r="G539" t="str">
        <f t="shared" si="45"/>
        <v>.</v>
      </c>
    </row>
    <row r="540" spans="7:7" x14ac:dyDescent="0.25">
      <c r="G540" t="str">
        <f t="shared" si="45"/>
        <v>.</v>
      </c>
    </row>
    <row r="541" spans="7:7" x14ac:dyDescent="0.25">
      <c r="G541" t="str">
        <f t="shared" si="45"/>
        <v>.</v>
      </c>
    </row>
    <row r="542" spans="7:7" x14ac:dyDescent="0.25">
      <c r="G542" t="str">
        <f t="shared" si="45"/>
        <v>.</v>
      </c>
    </row>
    <row r="543" spans="7:7" x14ac:dyDescent="0.25">
      <c r="G543" t="str">
        <f t="shared" si="45"/>
        <v>.</v>
      </c>
    </row>
    <row r="544" spans="7:7" x14ac:dyDescent="0.25">
      <c r="G544" t="str">
        <f t="shared" si="45"/>
        <v>.</v>
      </c>
    </row>
    <row r="545" spans="7:7" x14ac:dyDescent="0.25">
      <c r="G545" t="str">
        <f t="shared" si="45"/>
        <v>.</v>
      </c>
    </row>
    <row r="546" spans="7:7" x14ac:dyDescent="0.25">
      <c r="G546" t="str">
        <f t="shared" si="45"/>
        <v>.</v>
      </c>
    </row>
    <row r="547" spans="7:7" x14ac:dyDescent="0.25">
      <c r="G547" t="str">
        <f t="shared" si="45"/>
        <v>.</v>
      </c>
    </row>
    <row r="548" spans="7:7" x14ac:dyDescent="0.25">
      <c r="G548" t="str">
        <f t="shared" si="45"/>
        <v>.</v>
      </c>
    </row>
    <row r="549" spans="7:7" x14ac:dyDescent="0.25">
      <c r="G549" t="str">
        <f t="shared" si="45"/>
        <v>.</v>
      </c>
    </row>
    <row r="550" spans="7:7" x14ac:dyDescent="0.25">
      <c r="G550" t="str">
        <f t="shared" si="45"/>
        <v>.</v>
      </c>
    </row>
    <row r="551" spans="7:7" x14ac:dyDescent="0.25">
      <c r="G551" t="str">
        <f t="shared" si="45"/>
        <v>.</v>
      </c>
    </row>
    <row r="552" spans="7:7" x14ac:dyDescent="0.25">
      <c r="G552" t="str">
        <f t="shared" si="45"/>
        <v>.</v>
      </c>
    </row>
    <row r="553" spans="7:7" x14ac:dyDescent="0.25">
      <c r="G553" t="str">
        <f t="shared" si="45"/>
        <v>.</v>
      </c>
    </row>
    <row r="554" spans="7:7" x14ac:dyDescent="0.25">
      <c r="G554" t="str">
        <f t="shared" si="45"/>
        <v>.</v>
      </c>
    </row>
    <row r="555" spans="7:7" x14ac:dyDescent="0.25">
      <c r="G555" t="str">
        <f t="shared" si="45"/>
        <v>.</v>
      </c>
    </row>
    <row r="556" spans="7:7" x14ac:dyDescent="0.25">
      <c r="G556" t="str">
        <f t="shared" si="45"/>
        <v>.</v>
      </c>
    </row>
    <row r="557" spans="7:7" x14ac:dyDescent="0.25">
      <c r="G557" t="str">
        <f t="shared" si="45"/>
        <v>.</v>
      </c>
    </row>
    <row r="558" spans="7:7" x14ac:dyDescent="0.25">
      <c r="G558" t="str">
        <f t="shared" si="45"/>
        <v>.</v>
      </c>
    </row>
    <row r="559" spans="7:7" x14ac:dyDescent="0.25">
      <c r="G559" t="str">
        <f t="shared" si="45"/>
        <v>.</v>
      </c>
    </row>
    <row r="560" spans="7:7" x14ac:dyDescent="0.25">
      <c r="G560" t="str">
        <f t="shared" si="45"/>
        <v>.</v>
      </c>
    </row>
    <row r="561" spans="7:7" x14ac:dyDescent="0.25">
      <c r="G561" t="str">
        <f t="shared" si="45"/>
        <v>.</v>
      </c>
    </row>
    <row r="562" spans="7:7" x14ac:dyDescent="0.25">
      <c r="G562" t="str">
        <f t="shared" si="45"/>
        <v>.</v>
      </c>
    </row>
    <row r="563" spans="7:7" x14ac:dyDescent="0.25">
      <c r="G563" t="str">
        <f t="shared" si="45"/>
        <v>.</v>
      </c>
    </row>
    <row r="564" spans="7:7" x14ac:dyDescent="0.25">
      <c r="G564" t="str">
        <f t="shared" si="45"/>
        <v>.</v>
      </c>
    </row>
    <row r="565" spans="7:7" x14ac:dyDescent="0.25">
      <c r="G565" t="str">
        <f t="shared" si="45"/>
        <v>.</v>
      </c>
    </row>
    <row r="566" spans="7:7" x14ac:dyDescent="0.25">
      <c r="G566" t="str">
        <f t="shared" si="45"/>
        <v>.</v>
      </c>
    </row>
    <row r="567" spans="7:7" x14ac:dyDescent="0.25">
      <c r="G567" t="str">
        <f t="shared" si="45"/>
        <v>.</v>
      </c>
    </row>
    <row r="568" spans="7:7" x14ac:dyDescent="0.25">
      <c r="G568" t="str">
        <f t="shared" si="45"/>
        <v>.</v>
      </c>
    </row>
    <row r="569" spans="7:7" x14ac:dyDescent="0.25">
      <c r="G569" t="str">
        <f t="shared" si="45"/>
        <v>.</v>
      </c>
    </row>
    <row r="570" spans="7:7" x14ac:dyDescent="0.25">
      <c r="G570" t="str">
        <f t="shared" si="45"/>
        <v>.</v>
      </c>
    </row>
    <row r="571" spans="7:7" x14ac:dyDescent="0.25">
      <c r="G571" t="str">
        <f t="shared" si="45"/>
        <v>.</v>
      </c>
    </row>
    <row r="572" spans="7:7" x14ac:dyDescent="0.25">
      <c r="G572" t="str">
        <f t="shared" si="45"/>
        <v>.</v>
      </c>
    </row>
    <row r="573" spans="7:7" x14ac:dyDescent="0.25">
      <c r="G573" t="str">
        <f t="shared" si="45"/>
        <v>.</v>
      </c>
    </row>
    <row r="574" spans="7:7" x14ac:dyDescent="0.25">
      <c r="G574" t="str">
        <f t="shared" si="45"/>
        <v>.</v>
      </c>
    </row>
    <row r="575" spans="7:7" x14ac:dyDescent="0.25">
      <c r="G575" t="str">
        <f t="shared" si="45"/>
        <v>.</v>
      </c>
    </row>
    <row r="576" spans="7:7" x14ac:dyDescent="0.25">
      <c r="G576" t="str">
        <f t="shared" si="45"/>
        <v>.</v>
      </c>
    </row>
    <row r="577" spans="7:7" x14ac:dyDescent="0.25">
      <c r="G577" t="str">
        <f t="shared" si="45"/>
        <v>.</v>
      </c>
    </row>
    <row r="578" spans="7:7" x14ac:dyDescent="0.25">
      <c r="G578" t="str">
        <f t="shared" si="45"/>
        <v>.</v>
      </c>
    </row>
    <row r="579" spans="7:7" x14ac:dyDescent="0.25">
      <c r="G579" t="str">
        <f t="shared" si="45"/>
        <v>.</v>
      </c>
    </row>
    <row r="580" spans="7:7" x14ac:dyDescent="0.25">
      <c r="G580" t="str">
        <f t="shared" ref="G580:G643" si="46">LOWER(E580&amp;"."&amp;F580)</f>
        <v>.</v>
      </c>
    </row>
    <row r="581" spans="7:7" x14ac:dyDescent="0.25">
      <c r="G581" t="str">
        <f t="shared" si="46"/>
        <v>.</v>
      </c>
    </row>
    <row r="582" spans="7:7" x14ac:dyDescent="0.25">
      <c r="G582" t="str">
        <f t="shared" si="46"/>
        <v>.</v>
      </c>
    </row>
    <row r="583" spans="7:7" x14ac:dyDescent="0.25">
      <c r="G583" t="str">
        <f t="shared" si="46"/>
        <v>.</v>
      </c>
    </row>
    <row r="584" spans="7:7" x14ac:dyDescent="0.25">
      <c r="G584" t="str">
        <f t="shared" si="46"/>
        <v>.</v>
      </c>
    </row>
    <row r="585" spans="7:7" x14ac:dyDescent="0.25">
      <c r="G585" t="str">
        <f t="shared" si="46"/>
        <v>.</v>
      </c>
    </row>
    <row r="586" spans="7:7" x14ac:dyDescent="0.25">
      <c r="G586" t="str">
        <f t="shared" si="46"/>
        <v>.</v>
      </c>
    </row>
    <row r="587" spans="7:7" x14ac:dyDescent="0.25">
      <c r="G587" t="str">
        <f t="shared" si="46"/>
        <v>.</v>
      </c>
    </row>
    <row r="588" spans="7:7" x14ac:dyDescent="0.25">
      <c r="G588" t="str">
        <f t="shared" si="46"/>
        <v>.</v>
      </c>
    </row>
    <row r="589" spans="7:7" x14ac:dyDescent="0.25">
      <c r="G589" t="str">
        <f t="shared" si="46"/>
        <v>.</v>
      </c>
    </row>
    <row r="590" spans="7:7" x14ac:dyDescent="0.25">
      <c r="G590" t="str">
        <f t="shared" si="46"/>
        <v>.</v>
      </c>
    </row>
    <row r="591" spans="7:7" x14ac:dyDescent="0.25">
      <c r="G591" t="str">
        <f t="shared" si="46"/>
        <v>.</v>
      </c>
    </row>
    <row r="592" spans="7:7" x14ac:dyDescent="0.25">
      <c r="G592" t="str">
        <f t="shared" si="46"/>
        <v>.</v>
      </c>
    </row>
    <row r="593" spans="7:7" x14ac:dyDescent="0.25">
      <c r="G593" t="str">
        <f t="shared" si="46"/>
        <v>.</v>
      </c>
    </row>
    <row r="594" spans="7:7" x14ac:dyDescent="0.25">
      <c r="G594" t="str">
        <f t="shared" si="46"/>
        <v>.</v>
      </c>
    </row>
    <row r="595" spans="7:7" x14ac:dyDescent="0.25">
      <c r="G595" t="str">
        <f t="shared" si="46"/>
        <v>.</v>
      </c>
    </row>
    <row r="596" spans="7:7" x14ac:dyDescent="0.25">
      <c r="G596" t="str">
        <f t="shared" si="46"/>
        <v>.</v>
      </c>
    </row>
    <row r="597" spans="7:7" x14ac:dyDescent="0.25">
      <c r="G597" t="str">
        <f t="shared" si="46"/>
        <v>.</v>
      </c>
    </row>
    <row r="598" spans="7:7" x14ac:dyDescent="0.25">
      <c r="G598" t="str">
        <f t="shared" si="46"/>
        <v>.</v>
      </c>
    </row>
    <row r="599" spans="7:7" x14ac:dyDescent="0.25">
      <c r="G599" t="str">
        <f t="shared" si="46"/>
        <v>.</v>
      </c>
    </row>
    <row r="600" spans="7:7" x14ac:dyDescent="0.25">
      <c r="G600" t="str">
        <f t="shared" si="46"/>
        <v>.</v>
      </c>
    </row>
    <row r="601" spans="7:7" x14ac:dyDescent="0.25">
      <c r="G601" t="str">
        <f t="shared" si="46"/>
        <v>.</v>
      </c>
    </row>
    <row r="602" spans="7:7" x14ac:dyDescent="0.25">
      <c r="G602" t="str">
        <f t="shared" si="46"/>
        <v>.</v>
      </c>
    </row>
    <row r="603" spans="7:7" x14ac:dyDescent="0.25">
      <c r="G603" t="str">
        <f t="shared" si="46"/>
        <v>.</v>
      </c>
    </row>
    <row r="604" spans="7:7" x14ac:dyDescent="0.25">
      <c r="G604" t="str">
        <f t="shared" si="46"/>
        <v>.</v>
      </c>
    </row>
    <row r="605" spans="7:7" x14ac:dyDescent="0.25">
      <c r="G605" t="str">
        <f t="shared" si="46"/>
        <v>.</v>
      </c>
    </row>
    <row r="606" spans="7:7" x14ac:dyDescent="0.25">
      <c r="G606" t="str">
        <f t="shared" si="46"/>
        <v>.</v>
      </c>
    </row>
    <row r="607" spans="7:7" x14ac:dyDescent="0.25">
      <c r="G607" t="str">
        <f t="shared" si="46"/>
        <v>.</v>
      </c>
    </row>
    <row r="608" spans="7:7" x14ac:dyDescent="0.25">
      <c r="G608" t="str">
        <f t="shared" si="46"/>
        <v>.</v>
      </c>
    </row>
    <row r="609" spans="7:7" x14ac:dyDescent="0.25">
      <c r="G609" t="str">
        <f t="shared" si="46"/>
        <v>.</v>
      </c>
    </row>
    <row r="610" spans="7:7" x14ac:dyDescent="0.25">
      <c r="G610" t="str">
        <f t="shared" si="46"/>
        <v>.</v>
      </c>
    </row>
    <row r="611" spans="7:7" x14ac:dyDescent="0.25">
      <c r="G611" t="str">
        <f t="shared" si="46"/>
        <v>.</v>
      </c>
    </row>
    <row r="612" spans="7:7" x14ac:dyDescent="0.25">
      <c r="G612" t="str">
        <f t="shared" si="46"/>
        <v>.</v>
      </c>
    </row>
    <row r="613" spans="7:7" x14ac:dyDescent="0.25">
      <c r="G613" t="str">
        <f t="shared" si="46"/>
        <v>.</v>
      </c>
    </row>
    <row r="614" spans="7:7" x14ac:dyDescent="0.25">
      <c r="G614" t="str">
        <f t="shared" si="46"/>
        <v>.</v>
      </c>
    </row>
    <row r="615" spans="7:7" x14ac:dyDescent="0.25">
      <c r="G615" t="str">
        <f t="shared" si="46"/>
        <v>.</v>
      </c>
    </row>
    <row r="616" spans="7:7" x14ac:dyDescent="0.25">
      <c r="G616" t="str">
        <f t="shared" si="46"/>
        <v>.</v>
      </c>
    </row>
    <row r="617" spans="7:7" x14ac:dyDescent="0.25">
      <c r="G617" t="str">
        <f t="shared" si="46"/>
        <v>.</v>
      </c>
    </row>
    <row r="618" spans="7:7" x14ac:dyDescent="0.25">
      <c r="G618" t="str">
        <f t="shared" si="46"/>
        <v>.</v>
      </c>
    </row>
    <row r="619" spans="7:7" x14ac:dyDescent="0.25">
      <c r="G619" t="str">
        <f t="shared" si="46"/>
        <v>.</v>
      </c>
    </row>
    <row r="620" spans="7:7" x14ac:dyDescent="0.25">
      <c r="G620" t="str">
        <f t="shared" si="46"/>
        <v>.</v>
      </c>
    </row>
    <row r="621" spans="7:7" x14ac:dyDescent="0.25">
      <c r="G621" t="str">
        <f t="shared" si="46"/>
        <v>.</v>
      </c>
    </row>
    <row r="622" spans="7:7" x14ac:dyDescent="0.25">
      <c r="G622" t="str">
        <f t="shared" si="46"/>
        <v>.</v>
      </c>
    </row>
    <row r="623" spans="7:7" x14ac:dyDescent="0.25">
      <c r="G623" t="str">
        <f t="shared" si="46"/>
        <v>.</v>
      </c>
    </row>
    <row r="624" spans="7:7" x14ac:dyDescent="0.25">
      <c r="G624" t="str">
        <f t="shared" si="46"/>
        <v>.</v>
      </c>
    </row>
    <row r="625" spans="7:7" x14ac:dyDescent="0.25">
      <c r="G625" t="str">
        <f t="shared" si="46"/>
        <v>.</v>
      </c>
    </row>
    <row r="626" spans="7:7" x14ac:dyDescent="0.25">
      <c r="G626" t="str">
        <f t="shared" si="46"/>
        <v>.</v>
      </c>
    </row>
    <row r="627" spans="7:7" x14ac:dyDescent="0.25">
      <c r="G627" t="str">
        <f t="shared" si="46"/>
        <v>.</v>
      </c>
    </row>
    <row r="628" spans="7:7" x14ac:dyDescent="0.25">
      <c r="G628" t="str">
        <f t="shared" si="46"/>
        <v>.</v>
      </c>
    </row>
    <row r="629" spans="7:7" x14ac:dyDescent="0.25">
      <c r="G629" t="str">
        <f t="shared" si="46"/>
        <v>.</v>
      </c>
    </row>
    <row r="630" spans="7:7" x14ac:dyDescent="0.25">
      <c r="G630" t="str">
        <f t="shared" si="46"/>
        <v>.</v>
      </c>
    </row>
    <row r="631" spans="7:7" x14ac:dyDescent="0.25">
      <c r="G631" t="str">
        <f t="shared" si="46"/>
        <v>.</v>
      </c>
    </row>
    <row r="632" spans="7:7" x14ac:dyDescent="0.25">
      <c r="G632" t="str">
        <f t="shared" si="46"/>
        <v>.</v>
      </c>
    </row>
    <row r="633" spans="7:7" x14ac:dyDescent="0.25">
      <c r="G633" t="str">
        <f t="shared" si="46"/>
        <v>.</v>
      </c>
    </row>
    <row r="634" spans="7:7" x14ac:dyDescent="0.25">
      <c r="G634" t="str">
        <f t="shared" si="46"/>
        <v>.</v>
      </c>
    </row>
    <row r="635" spans="7:7" x14ac:dyDescent="0.25">
      <c r="G635" t="str">
        <f t="shared" si="46"/>
        <v>.</v>
      </c>
    </row>
    <row r="636" spans="7:7" x14ac:dyDescent="0.25">
      <c r="G636" t="str">
        <f t="shared" si="46"/>
        <v>.</v>
      </c>
    </row>
    <row r="637" spans="7:7" x14ac:dyDescent="0.25">
      <c r="G637" t="str">
        <f t="shared" si="46"/>
        <v>.</v>
      </c>
    </row>
    <row r="638" spans="7:7" x14ac:dyDescent="0.25">
      <c r="G638" t="str">
        <f t="shared" si="46"/>
        <v>.</v>
      </c>
    </row>
    <row r="639" spans="7:7" x14ac:dyDescent="0.25">
      <c r="G639" t="str">
        <f t="shared" si="46"/>
        <v>.</v>
      </c>
    </row>
    <row r="640" spans="7:7" x14ac:dyDescent="0.25">
      <c r="G640" t="str">
        <f t="shared" si="46"/>
        <v>.</v>
      </c>
    </row>
    <row r="641" spans="7:7" x14ac:dyDescent="0.25">
      <c r="G641" t="str">
        <f t="shared" si="46"/>
        <v>.</v>
      </c>
    </row>
    <row r="642" spans="7:7" x14ac:dyDescent="0.25">
      <c r="G642" t="str">
        <f t="shared" si="46"/>
        <v>.</v>
      </c>
    </row>
    <row r="643" spans="7:7" x14ac:dyDescent="0.25">
      <c r="G643" t="str">
        <f t="shared" si="46"/>
        <v>.</v>
      </c>
    </row>
    <row r="644" spans="7:7" x14ac:dyDescent="0.25">
      <c r="G644" t="str">
        <f t="shared" ref="G644:G707" si="47">LOWER(E644&amp;"."&amp;F644)</f>
        <v>.</v>
      </c>
    </row>
    <row r="645" spans="7:7" x14ac:dyDescent="0.25">
      <c r="G645" t="str">
        <f t="shared" si="47"/>
        <v>.</v>
      </c>
    </row>
    <row r="646" spans="7:7" x14ac:dyDescent="0.25">
      <c r="G646" t="str">
        <f t="shared" si="47"/>
        <v>.</v>
      </c>
    </row>
    <row r="647" spans="7:7" x14ac:dyDescent="0.25">
      <c r="G647" t="str">
        <f t="shared" si="47"/>
        <v>.</v>
      </c>
    </row>
    <row r="648" spans="7:7" x14ac:dyDescent="0.25">
      <c r="G648" t="str">
        <f t="shared" si="47"/>
        <v>.</v>
      </c>
    </row>
    <row r="649" spans="7:7" x14ac:dyDescent="0.25">
      <c r="G649" t="str">
        <f t="shared" si="47"/>
        <v>.</v>
      </c>
    </row>
    <row r="650" spans="7:7" x14ac:dyDescent="0.25">
      <c r="G650" t="str">
        <f t="shared" si="47"/>
        <v>.</v>
      </c>
    </row>
    <row r="651" spans="7:7" x14ac:dyDescent="0.25">
      <c r="G651" t="str">
        <f t="shared" si="47"/>
        <v>.</v>
      </c>
    </row>
    <row r="652" spans="7:7" x14ac:dyDescent="0.25">
      <c r="G652" t="str">
        <f t="shared" si="47"/>
        <v>.</v>
      </c>
    </row>
    <row r="653" spans="7:7" x14ac:dyDescent="0.25">
      <c r="G653" t="str">
        <f t="shared" si="47"/>
        <v>.</v>
      </c>
    </row>
    <row r="654" spans="7:7" x14ac:dyDescent="0.25">
      <c r="G654" t="str">
        <f t="shared" si="47"/>
        <v>.</v>
      </c>
    </row>
    <row r="655" spans="7:7" x14ac:dyDescent="0.25">
      <c r="G655" t="str">
        <f t="shared" si="47"/>
        <v>.</v>
      </c>
    </row>
    <row r="656" spans="7:7" x14ac:dyDescent="0.25">
      <c r="G656" t="str">
        <f t="shared" si="47"/>
        <v>.</v>
      </c>
    </row>
    <row r="657" spans="7:7" x14ac:dyDescent="0.25">
      <c r="G657" t="str">
        <f t="shared" si="47"/>
        <v>.</v>
      </c>
    </row>
    <row r="658" spans="7:7" x14ac:dyDescent="0.25">
      <c r="G658" t="str">
        <f t="shared" si="47"/>
        <v>.</v>
      </c>
    </row>
    <row r="659" spans="7:7" x14ac:dyDescent="0.25">
      <c r="G659" t="str">
        <f t="shared" si="47"/>
        <v>.</v>
      </c>
    </row>
    <row r="660" spans="7:7" x14ac:dyDescent="0.25">
      <c r="G660" t="str">
        <f t="shared" si="47"/>
        <v>.</v>
      </c>
    </row>
    <row r="661" spans="7:7" x14ac:dyDescent="0.25">
      <c r="G661" t="str">
        <f t="shared" si="47"/>
        <v>.</v>
      </c>
    </row>
    <row r="662" spans="7:7" x14ac:dyDescent="0.25">
      <c r="G662" t="str">
        <f t="shared" si="47"/>
        <v>.</v>
      </c>
    </row>
    <row r="663" spans="7:7" x14ac:dyDescent="0.25">
      <c r="G663" t="str">
        <f t="shared" si="47"/>
        <v>.</v>
      </c>
    </row>
    <row r="664" spans="7:7" x14ac:dyDescent="0.25">
      <c r="G664" t="str">
        <f t="shared" si="47"/>
        <v>.</v>
      </c>
    </row>
    <row r="665" spans="7:7" x14ac:dyDescent="0.25">
      <c r="G665" t="str">
        <f t="shared" si="47"/>
        <v>.</v>
      </c>
    </row>
    <row r="666" spans="7:7" x14ac:dyDescent="0.25">
      <c r="G666" t="str">
        <f t="shared" si="47"/>
        <v>.</v>
      </c>
    </row>
    <row r="667" spans="7:7" x14ac:dyDescent="0.25">
      <c r="G667" t="str">
        <f t="shared" si="47"/>
        <v>.</v>
      </c>
    </row>
    <row r="668" spans="7:7" x14ac:dyDescent="0.25">
      <c r="G668" t="str">
        <f t="shared" si="47"/>
        <v>.</v>
      </c>
    </row>
    <row r="669" spans="7:7" x14ac:dyDescent="0.25">
      <c r="G669" t="str">
        <f t="shared" si="47"/>
        <v>.</v>
      </c>
    </row>
    <row r="670" spans="7:7" x14ac:dyDescent="0.25">
      <c r="G670" t="str">
        <f t="shared" si="47"/>
        <v>.</v>
      </c>
    </row>
    <row r="671" spans="7:7" x14ac:dyDescent="0.25">
      <c r="G671" t="str">
        <f t="shared" si="47"/>
        <v>.</v>
      </c>
    </row>
    <row r="672" spans="7:7" x14ac:dyDescent="0.25">
      <c r="G672" t="str">
        <f t="shared" si="47"/>
        <v>.</v>
      </c>
    </row>
    <row r="673" spans="7:7" x14ac:dyDescent="0.25">
      <c r="G673" t="str">
        <f t="shared" si="47"/>
        <v>.</v>
      </c>
    </row>
    <row r="674" spans="7:7" x14ac:dyDescent="0.25">
      <c r="G674" t="str">
        <f t="shared" si="47"/>
        <v>.</v>
      </c>
    </row>
    <row r="675" spans="7:7" x14ac:dyDescent="0.25">
      <c r="G675" t="str">
        <f t="shared" si="47"/>
        <v>.</v>
      </c>
    </row>
    <row r="676" spans="7:7" x14ac:dyDescent="0.25">
      <c r="G676" t="str">
        <f t="shared" si="47"/>
        <v>.</v>
      </c>
    </row>
    <row r="677" spans="7:7" x14ac:dyDescent="0.25">
      <c r="G677" t="str">
        <f t="shared" si="47"/>
        <v>.</v>
      </c>
    </row>
    <row r="678" spans="7:7" x14ac:dyDescent="0.25">
      <c r="G678" t="str">
        <f t="shared" si="47"/>
        <v>.</v>
      </c>
    </row>
    <row r="679" spans="7:7" x14ac:dyDescent="0.25">
      <c r="G679" t="str">
        <f t="shared" si="47"/>
        <v>.</v>
      </c>
    </row>
    <row r="680" spans="7:7" x14ac:dyDescent="0.25">
      <c r="G680" t="str">
        <f t="shared" si="47"/>
        <v>.</v>
      </c>
    </row>
    <row r="681" spans="7:7" x14ac:dyDescent="0.25">
      <c r="G681" t="str">
        <f t="shared" si="47"/>
        <v>.</v>
      </c>
    </row>
    <row r="682" spans="7:7" x14ac:dyDescent="0.25">
      <c r="G682" t="str">
        <f t="shared" si="47"/>
        <v>.</v>
      </c>
    </row>
    <row r="683" spans="7:7" x14ac:dyDescent="0.25">
      <c r="G683" t="str">
        <f t="shared" si="47"/>
        <v>.</v>
      </c>
    </row>
    <row r="684" spans="7:7" x14ac:dyDescent="0.25">
      <c r="G684" t="str">
        <f t="shared" si="47"/>
        <v>.</v>
      </c>
    </row>
    <row r="685" spans="7:7" x14ac:dyDescent="0.25">
      <c r="G685" t="str">
        <f t="shared" si="47"/>
        <v>.</v>
      </c>
    </row>
    <row r="686" spans="7:7" x14ac:dyDescent="0.25">
      <c r="G686" t="str">
        <f t="shared" si="47"/>
        <v>.</v>
      </c>
    </row>
    <row r="687" spans="7:7" x14ac:dyDescent="0.25">
      <c r="G687" t="str">
        <f t="shared" si="47"/>
        <v>.</v>
      </c>
    </row>
    <row r="688" spans="7:7" x14ac:dyDescent="0.25">
      <c r="G688" t="str">
        <f t="shared" si="47"/>
        <v>.</v>
      </c>
    </row>
    <row r="689" spans="7:7" x14ac:dyDescent="0.25">
      <c r="G689" t="str">
        <f t="shared" si="47"/>
        <v>.</v>
      </c>
    </row>
    <row r="690" spans="7:7" x14ac:dyDescent="0.25">
      <c r="G690" t="str">
        <f t="shared" si="47"/>
        <v>.</v>
      </c>
    </row>
    <row r="691" spans="7:7" x14ac:dyDescent="0.25">
      <c r="G691" t="str">
        <f t="shared" si="47"/>
        <v>.</v>
      </c>
    </row>
    <row r="692" spans="7:7" x14ac:dyDescent="0.25">
      <c r="G692" t="str">
        <f t="shared" si="47"/>
        <v>.</v>
      </c>
    </row>
    <row r="693" spans="7:7" x14ac:dyDescent="0.25">
      <c r="G693" t="str">
        <f t="shared" si="47"/>
        <v>.</v>
      </c>
    </row>
    <row r="694" spans="7:7" x14ac:dyDescent="0.25">
      <c r="G694" t="str">
        <f t="shared" si="47"/>
        <v>.</v>
      </c>
    </row>
    <row r="695" spans="7:7" x14ac:dyDescent="0.25">
      <c r="G695" t="str">
        <f t="shared" si="47"/>
        <v>.</v>
      </c>
    </row>
    <row r="696" spans="7:7" x14ac:dyDescent="0.25">
      <c r="G696" t="str">
        <f t="shared" si="47"/>
        <v>.</v>
      </c>
    </row>
    <row r="697" spans="7:7" x14ac:dyDescent="0.25">
      <c r="G697" t="str">
        <f t="shared" si="47"/>
        <v>.</v>
      </c>
    </row>
    <row r="698" spans="7:7" x14ac:dyDescent="0.25">
      <c r="G698" t="str">
        <f t="shared" si="47"/>
        <v>.</v>
      </c>
    </row>
    <row r="699" spans="7:7" x14ac:dyDescent="0.25">
      <c r="G699" t="str">
        <f t="shared" si="47"/>
        <v>.</v>
      </c>
    </row>
    <row r="700" spans="7:7" x14ac:dyDescent="0.25">
      <c r="G700" t="str">
        <f t="shared" si="47"/>
        <v>.</v>
      </c>
    </row>
    <row r="701" spans="7:7" x14ac:dyDescent="0.25">
      <c r="G701" t="str">
        <f t="shared" si="47"/>
        <v>.</v>
      </c>
    </row>
    <row r="702" spans="7:7" x14ac:dyDescent="0.25">
      <c r="G702" t="str">
        <f t="shared" si="47"/>
        <v>.</v>
      </c>
    </row>
    <row r="703" spans="7:7" x14ac:dyDescent="0.25">
      <c r="G703" t="str">
        <f t="shared" si="47"/>
        <v>.</v>
      </c>
    </row>
    <row r="704" spans="7:7" x14ac:dyDescent="0.25">
      <c r="G704" t="str">
        <f t="shared" si="47"/>
        <v>.</v>
      </c>
    </row>
    <row r="705" spans="7:7" x14ac:dyDescent="0.25">
      <c r="G705" t="str">
        <f t="shared" si="47"/>
        <v>.</v>
      </c>
    </row>
    <row r="706" spans="7:7" x14ac:dyDescent="0.25">
      <c r="G706" t="str">
        <f t="shared" si="47"/>
        <v>.</v>
      </c>
    </row>
    <row r="707" spans="7:7" x14ac:dyDescent="0.25">
      <c r="G707" t="str">
        <f t="shared" si="47"/>
        <v>.</v>
      </c>
    </row>
    <row r="708" spans="7:7" x14ac:dyDescent="0.25">
      <c r="G708" t="str">
        <f t="shared" ref="G708:G771" si="48">LOWER(E708&amp;"."&amp;F708)</f>
        <v>.</v>
      </c>
    </row>
    <row r="709" spans="7:7" x14ac:dyDescent="0.25">
      <c r="G709" t="str">
        <f t="shared" si="48"/>
        <v>.</v>
      </c>
    </row>
    <row r="710" spans="7:7" x14ac:dyDescent="0.25">
      <c r="G710" t="str">
        <f t="shared" si="48"/>
        <v>.</v>
      </c>
    </row>
    <row r="711" spans="7:7" x14ac:dyDescent="0.25">
      <c r="G711" t="str">
        <f t="shared" si="48"/>
        <v>.</v>
      </c>
    </row>
    <row r="712" spans="7:7" x14ac:dyDescent="0.25">
      <c r="G712" t="str">
        <f t="shared" si="48"/>
        <v>.</v>
      </c>
    </row>
    <row r="713" spans="7:7" x14ac:dyDescent="0.25">
      <c r="G713" t="str">
        <f t="shared" si="48"/>
        <v>.</v>
      </c>
    </row>
    <row r="714" spans="7:7" x14ac:dyDescent="0.25">
      <c r="G714" t="str">
        <f t="shared" si="48"/>
        <v>.</v>
      </c>
    </row>
    <row r="715" spans="7:7" x14ac:dyDescent="0.25">
      <c r="G715" t="str">
        <f t="shared" si="48"/>
        <v>.</v>
      </c>
    </row>
    <row r="716" spans="7:7" x14ac:dyDescent="0.25">
      <c r="G716" t="str">
        <f t="shared" si="48"/>
        <v>.</v>
      </c>
    </row>
    <row r="717" spans="7:7" x14ac:dyDescent="0.25">
      <c r="G717" t="str">
        <f t="shared" si="48"/>
        <v>.</v>
      </c>
    </row>
    <row r="718" spans="7:7" x14ac:dyDescent="0.25">
      <c r="G718" t="str">
        <f t="shared" si="48"/>
        <v>.</v>
      </c>
    </row>
    <row r="719" spans="7:7" x14ac:dyDescent="0.25">
      <c r="G719" t="str">
        <f t="shared" si="48"/>
        <v>.</v>
      </c>
    </row>
    <row r="720" spans="7:7" x14ac:dyDescent="0.25">
      <c r="G720" t="str">
        <f t="shared" si="48"/>
        <v>.</v>
      </c>
    </row>
    <row r="721" spans="7:7" x14ac:dyDescent="0.25">
      <c r="G721" t="str">
        <f t="shared" si="48"/>
        <v>.</v>
      </c>
    </row>
    <row r="722" spans="7:7" x14ac:dyDescent="0.25">
      <c r="G722" t="str">
        <f t="shared" si="48"/>
        <v>.</v>
      </c>
    </row>
    <row r="723" spans="7:7" x14ac:dyDescent="0.25">
      <c r="G723" t="str">
        <f t="shared" si="48"/>
        <v>.</v>
      </c>
    </row>
    <row r="724" spans="7:7" x14ac:dyDescent="0.25">
      <c r="G724" t="str">
        <f t="shared" si="48"/>
        <v>.</v>
      </c>
    </row>
    <row r="725" spans="7:7" x14ac:dyDescent="0.25">
      <c r="G725" t="str">
        <f t="shared" si="48"/>
        <v>.</v>
      </c>
    </row>
    <row r="726" spans="7:7" x14ac:dyDescent="0.25">
      <c r="G726" t="str">
        <f t="shared" si="48"/>
        <v>.</v>
      </c>
    </row>
    <row r="727" spans="7:7" x14ac:dyDescent="0.25">
      <c r="G727" t="str">
        <f t="shared" si="48"/>
        <v>.</v>
      </c>
    </row>
    <row r="728" spans="7:7" x14ac:dyDescent="0.25">
      <c r="G728" t="str">
        <f t="shared" si="48"/>
        <v>.</v>
      </c>
    </row>
    <row r="729" spans="7:7" x14ac:dyDescent="0.25">
      <c r="G729" t="str">
        <f t="shared" si="48"/>
        <v>.</v>
      </c>
    </row>
    <row r="730" spans="7:7" x14ac:dyDescent="0.25">
      <c r="G730" t="str">
        <f t="shared" si="48"/>
        <v>.</v>
      </c>
    </row>
    <row r="731" spans="7:7" x14ac:dyDescent="0.25">
      <c r="G731" t="str">
        <f t="shared" si="48"/>
        <v>.</v>
      </c>
    </row>
    <row r="732" spans="7:7" x14ac:dyDescent="0.25">
      <c r="G732" t="str">
        <f t="shared" si="48"/>
        <v>.</v>
      </c>
    </row>
    <row r="733" spans="7:7" x14ac:dyDescent="0.25">
      <c r="G733" t="str">
        <f t="shared" si="48"/>
        <v>.</v>
      </c>
    </row>
    <row r="734" spans="7:7" x14ac:dyDescent="0.25">
      <c r="G734" t="str">
        <f t="shared" si="48"/>
        <v>.</v>
      </c>
    </row>
    <row r="735" spans="7:7" x14ac:dyDescent="0.25">
      <c r="G735" t="str">
        <f t="shared" si="48"/>
        <v>.</v>
      </c>
    </row>
    <row r="736" spans="7:7" x14ac:dyDescent="0.25">
      <c r="G736" t="str">
        <f t="shared" si="48"/>
        <v>.</v>
      </c>
    </row>
    <row r="737" spans="7:7" x14ac:dyDescent="0.25">
      <c r="G737" t="str">
        <f t="shared" si="48"/>
        <v>.</v>
      </c>
    </row>
    <row r="738" spans="7:7" x14ac:dyDescent="0.25">
      <c r="G738" t="str">
        <f t="shared" si="48"/>
        <v>.</v>
      </c>
    </row>
    <row r="739" spans="7:7" x14ac:dyDescent="0.25">
      <c r="G739" t="str">
        <f t="shared" si="48"/>
        <v>.</v>
      </c>
    </row>
    <row r="740" spans="7:7" x14ac:dyDescent="0.25">
      <c r="G740" t="str">
        <f t="shared" si="48"/>
        <v>.</v>
      </c>
    </row>
    <row r="741" spans="7:7" x14ac:dyDescent="0.25">
      <c r="G741" t="str">
        <f t="shared" si="48"/>
        <v>.</v>
      </c>
    </row>
    <row r="742" spans="7:7" x14ac:dyDescent="0.25">
      <c r="G742" t="str">
        <f t="shared" si="48"/>
        <v>.</v>
      </c>
    </row>
    <row r="743" spans="7:7" x14ac:dyDescent="0.25">
      <c r="G743" t="str">
        <f t="shared" si="48"/>
        <v>.</v>
      </c>
    </row>
    <row r="744" spans="7:7" x14ac:dyDescent="0.25">
      <c r="G744" t="str">
        <f t="shared" si="48"/>
        <v>.</v>
      </c>
    </row>
    <row r="745" spans="7:7" x14ac:dyDescent="0.25">
      <c r="G745" t="str">
        <f t="shared" si="48"/>
        <v>.</v>
      </c>
    </row>
    <row r="746" spans="7:7" x14ac:dyDescent="0.25">
      <c r="G746" t="str">
        <f t="shared" si="48"/>
        <v>.</v>
      </c>
    </row>
    <row r="747" spans="7:7" x14ac:dyDescent="0.25">
      <c r="G747" t="str">
        <f t="shared" si="48"/>
        <v>.</v>
      </c>
    </row>
    <row r="748" spans="7:7" x14ac:dyDescent="0.25">
      <c r="G748" t="str">
        <f t="shared" si="48"/>
        <v>.</v>
      </c>
    </row>
    <row r="749" spans="7:7" x14ac:dyDescent="0.25">
      <c r="G749" t="str">
        <f t="shared" si="48"/>
        <v>.</v>
      </c>
    </row>
    <row r="750" spans="7:7" x14ac:dyDescent="0.25">
      <c r="G750" t="str">
        <f t="shared" si="48"/>
        <v>.</v>
      </c>
    </row>
    <row r="751" spans="7:7" x14ac:dyDescent="0.25">
      <c r="G751" t="str">
        <f t="shared" si="48"/>
        <v>.</v>
      </c>
    </row>
    <row r="752" spans="7:7" x14ac:dyDescent="0.25">
      <c r="G752" t="str">
        <f t="shared" si="48"/>
        <v>.</v>
      </c>
    </row>
    <row r="753" spans="7:7" x14ac:dyDescent="0.25">
      <c r="G753" t="str">
        <f t="shared" si="48"/>
        <v>.</v>
      </c>
    </row>
    <row r="754" spans="7:7" x14ac:dyDescent="0.25">
      <c r="G754" t="str">
        <f t="shared" si="48"/>
        <v>.</v>
      </c>
    </row>
    <row r="755" spans="7:7" x14ac:dyDescent="0.25">
      <c r="G755" t="str">
        <f t="shared" si="48"/>
        <v>.</v>
      </c>
    </row>
    <row r="756" spans="7:7" x14ac:dyDescent="0.25">
      <c r="G756" t="str">
        <f t="shared" si="48"/>
        <v>.</v>
      </c>
    </row>
    <row r="757" spans="7:7" x14ac:dyDescent="0.25">
      <c r="G757" t="str">
        <f t="shared" si="48"/>
        <v>.</v>
      </c>
    </row>
    <row r="758" spans="7:7" x14ac:dyDescent="0.25">
      <c r="G758" t="str">
        <f t="shared" si="48"/>
        <v>.</v>
      </c>
    </row>
    <row r="759" spans="7:7" x14ac:dyDescent="0.25">
      <c r="G759" t="str">
        <f t="shared" si="48"/>
        <v>.</v>
      </c>
    </row>
    <row r="760" spans="7:7" x14ac:dyDescent="0.25">
      <c r="G760" t="str">
        <f t="shared" si="48"/>
        <v>.</v>
      </c>
    </row>
    <row r="761" spans="7:7" x14ac:dyDescent="0.25">
      <c r="G761" t="str">
        <f t="shared" si="48"/>
        <v>.</v>
      </c>
    </row>
    <row r="762" spans="7:7" x14ac:dyDescent="0.25">
      <c r="G762" t="str">
        <f t="shared" si="48"/>
        <v>.</v>
      </c>
    </row>
    <row r="763" spans="7:7" x14ac:dyDescent="0.25">
      <c r="G763" t="str">
        <f t="shared" si="48"/>
        <v>.</v>
      </c>
    </row>
    <row r="764" spans="7:7" x14ac:dyDescent="0.25">
      <c r="G764" t="str">
        <f t="shared" si="48"/>
        <v>.</v>
      </c>
    </row>
    <row r="765" spans="7:7" x14ac:dyDescent="0.25">
      <c r="G765" t="str">
        <f t="shared" si="48"/>
        <v>.</v>
      </c>
    </row>
    <row r="766" spans="7:7" x14ac:dyDescent="0.25">
      <c r="G766" t="str">
        <f t="shared" si="48"/>
        <v>.</v>
      </c>
    </row>
    <row r="767" spans="7:7" x14ac:dyDescent="0.25">
      <c r="G767" t="str">
        <f t="shared" si="48"/>
        <v>.</v>
      </c>
    </row>
    <row r="768" spans="7:7" x14ac:dyDescent="0.25">
      <c r="G768" t="str">
        <f t="shared" si="48"/>
        <v>.</v>
      </c>
    </row>
    <row r="769" spans="7:7" x14ac:dyDescent="0.25">
      <c r="G769" t="str">
        <f t="shared" si="48"/>
        <v>.</v>
      </c>
    </row>
    <row r="770" spans="7:7" x14ac:dyDescent="0.25">
      <c r="G770" t="str">
        <f t="shared" si="48"/>
        <v>.</v>
      </c>
    </row>
    <row r="771" spans="7:7" x14ac:dyDescent="0.25">
      <c r="G771" t="str">
        <f t="shared" si="48"/>
        <v>.</v>
      </c>
    </row>
    <row r="772" spans="7:7" x14ac:dyDescent="0.25">
      <c r="G772" t="str">
        <f t="shared" ref="G772:G835" si="49">LOWER(E772&amp;"."&amp;F772)</f>
        <v>.</v>
      </c>
    </row>
    <row r="773" spans="7:7" x14ac:dyDescent="0.25">
      <c r="G773" t="str">
        <f t="shared" si="49"/>
        <v>.</v>
      </c>
    </row>
    <row r="774" spans="7:7" x14ac:dyDescent="0.25">
      <c r="G774" t="str">
        <f t="shared" si="49"/>
        <v>.</v>
      </c>
    </row>
    <row r="775" spans="7:7" x14ac:dyDescent="0.25">
      <c r="G775" t="str">
        <f t="shared" si="49"/>
        <v>.</v>
      </c>
    </row>
    <row r="776" spans="7:7" x14ac:dyDescent="0.25">
      <c r="G776" t="str">
        <f t="shared" si="49"/>
        <v>.</v>
      </c>
    </row>
    <row r="777" spans="7:7" x14ac:dyDescent="0.25">
      <c r="G777" t="str">
        <f t="shared" si="49"/>
        <v>.</v>
      </c>
    </row>
    <row r="778" spans="7:7" x14ac:dyDescent="0.25">
      <c r="G778" t="str">
        <f t="shared" si="49"/>
        <v>.</v>
      </c>
    </row>
    <row r="779" spans="7:7" x14ac:dyDescent="0.25">
      <c r="G779" t="str">
        <f t="shared" si="49"/>
        <v>.</v>
      </c>
    </row>
    <row r="780" spans="7:7" x14ac:dyDescent="0.25">
      <c r="G780" t="str">
        <f t="shared" si="49"/>
        <v>.</v>
      </c>
    </row>
    <row r="781" spans="7:7" x14ac:dyDescent="0.25">
      <c r="G781" t="str">
        <f t="shared" si="49"/>
        <v>.</v>
      </c>
    </row>
    <row r="782" spans="7:7" x14ac:dyDescent="0.25">
      <c r="G782" t="str">
        <f t="shared" si="49"/>
        <v>.</v>
      </c>
    </row>
    <row r="783" spans="7:7" x14ac:dyDescent="0.25">
      <c r="G783" t="str">
        <f t="shared" si="49"/>
        <v>.</v>
      </c>
    </row>
    <row r="784" spans="7:7" x14ac:dyDescent="0.25">
      <c r="G784" t="str">
        <f t="shared" si="49"/>
        <v>.</v>
      </c>
    </row>
    <row r="785" spans="7:7" x14ac:dyDescent="0.25">
      <c r="G785" t="str">
        <f t="shared" si="49"/>
        <v>.</v>
      </c>
    </row>
    <row r="786" spans="7:7" x14ac:dyDescent="0.25">
      <c r="G786" t="str">
        <f t="shared" si="49"/>
        <v>.</v>
      </c>
    </row>
    <row r="787" spans="7:7" x14ac:dyDescent="0.25">
      <c r="G787" t="str">
        <f t="shared" si="49"/>
        <v>.</v>
      </c>
    </row>
    <row r="788" spans="7:7" x14ac:dyDescent="0.25">
      <c r="G788" t="str">
        <f t="shared" si="49"/>
        <v>.</v>
      </c>
    </row>
    <row r="789" spans="7:7" x14ac:dyDescent="0.25">
      <c r="G789" t="str">
        <f t="shared" si="49"/>
        <v>.</v>
      </c>
    </row>
    <row r="790" spans="7:7" x14ac:dyDescent="0.25">
      <c r="G790" t="str">
        <f t="shared" si="49"/>
        <v>.</v>
      </c>
    </row>
    <row r="791" spans="7:7" x14ac:dyDescent="0.25">
      <c r="G791" t="str">
        <f t="shared" si="49"/>
        <v>.</v>
      </c>
    </row>
    <row r="792" spans="7:7" x14ac:dyDescent="0.25">
      <c r="G792" t="str">
        <f t="shared" si="49"/>
        <v>.</v>
      </c>
    </row>
    <row r="793" spans="7:7" x14ac:dyDescent="0.25">
      <c r="G793" t="str">
        <f t="shared" si="49"/>
        <v>.</v>
      </c>
    </row>
    <row r="794" spans="7:7" x14ac:dyDescent="0.25">
      <c r="G794" t="str">
        <f t="shared" si="49"/>
        <v>.</v>
      </c>
    </row>
    <row r="795" spans="7:7" x14ac:dyDescent="0.25">
      <c r="G795" t="str">
        <f t="shared" si="49"/>
        <v>.</v>
      </c>
    </row>
    <row r="796" spans="7:7" x14ac:dyDescent="0.25">
      <c r="G796" t="str">
        <f t="shared" si="49"/>
        <v>.</v>
      </c>
    </row>
    <row r="797" spans="7:7" x14ac:dyDescent="0.25">
      <c r="G797" t="str">
        <f t="shared" si="49"/>
        <v>.</v>
      </c>
    </row>
    <row r="798" spans="7:7" x14ac:dyDescent="0.25">
      <c r="G798" t="str">
        <f t="shared" si="49"/>
        <v>.</v>
      </c>
    </row>
    <row r="799" spans="7:7" x14ac:dyDescent="0.25">
      <c r="G799" t="str">
        <f t="shared" si="49"/>
        <v>.</v>
      </c>
    </row>
    <row r="800" spans="7:7" x14ac:dyDescent="0.25">
      <c r="G800" t="str">
        <f t="shared" si="49"/>
        <v>.</v>
      </c>
    </row>
    <row r="801" spans="7:7" x14ac:dyDescent="0.25">
      <c r="G801" t="str">
        <f t="shared" si="49"/>
        <v>.</v>
      </c>
    </row>
    <row r="802" spans="7:7" x14ac:dyDescent="0.25">
      <c r="G802" t="str">
        <f t="shared" si="49"/>
        <v>.</v>
      </c>
    </row>
    <row r="803" spans="7:7" x14ac:dyDescent="0.25">
      <c r="G803" t="str">
        <f t="shared" si="49"/>
        <v>.</v>
      </c>
    </row>
    <row r="804" spans="7:7" x14ac:dyDescent="0.25">
      <c r="G804" t="str">
        <f t="shared" si="49"/>
        <v>.</v>
      </c>
    </row>
    <row r="805" spans="7:7" x14ac:dyDescent="0.25">
      <c r="G805" t="str">
        <f t="shared" si="49"/>
        <v>.</v>
      </c>
    </row>
    <row r="806" spans="7:7" x14ac:dyDescent="0.25">
      <c r="G806" t="str">
        <f t="shared" si="49"/>
        <v>.</v>
      </c>
    </row>
    <row r="807" spans="7:7" x14ac:dyDescent="0.25">
      <c r="G807" t="str">
        <f t="shared" si="49"/>
        <v>.</v>
      </c>
    </row>
    <row r="808" spans="7:7" x14ac:dyDescent="0.25">
      <c r="G808" t="str">
        <f t="shared" si="49"/>
        <v>.</v>
      </c>
    </row>
    <row r="809" spans="7:7" x14ac:dyDescent="0.25">
      <c r="G809" t="str">
        <f t="shared" si="49"/>
        <v>.</v>
      </c>
    </row>
    <row r="810" spans="7:7" x14ac:dyDescent="0.25">
      <c r="G810" t="str">
        <f t="shared" si="49"/>
        <v>.</v>
      </c>
    </row>
    <row r="811" spans="7:7" x14ac:dyDescent="0.25">
      <c r="G811" t="str">
        <f t="shared" si="49"/>
        <v>.</v>
      </c>
    </row>
    <row r="812" spans="7:7" x14ac:dyDescent="0.25">
      <c r="G812" t="str">
        <f t="shared" si="49"/>
        <v>.</v>
      </c>
    </row>
    <row r="813" spans="7:7" x14ac:dyDescent="0.25">
      <c r="G813" t="str">
        <f t="shared" si="49"/>
        <v>.</v>
      </c>
    </row>
    <row r="814" spans="7:7" x14ac:dyDescent="0.25">
      <c r="G814" t="str">
        <f t="shared" si="49"/>
        <v>.</v>
      </c>
    </row>
    <row r="815" spans="7:7" x14ac:dyDescent="0.25">
      <c r="G815" t="str">
        <f t="shared" si="49"/>
        <v>.</v>
      </c>
    </row>
    <row r="816" spans="7:7" x14ac:dyDescent="0.25">
      <c r="G816" t="str">
        <f t="shared" si="49"/>
        <v>.</v>
      </c>
    </row>
    <row r="817" spans="7:7" x14ac:dyDescent="0.25">
      <c r="G817" t="str">
        <f t="shared" si="49"/>
        <v>.</v>
      </c>
    </row>
    <row r="818" spans="7:7" x14ac:dyDescent="0.25">
      <c r="G818" t="str">
        <f t="shared" si="49"/>
        <v>.</v>
      </c>
    </row>
    <row r="819" spans="7:7" x14ac:dyDescent="0.25">
      <c r="G819" t="str">
        <f t="shared" si="49"/>
        <v>.</v>
      </c>
    </row>
    <row r="820" spans="7:7" x14ac:dyDescent="0.25">
      <c r="G820" t="str">
        <f t="shared" si="49"/>
        <v>.</v>
      </c>
    </row>
    <row r="821" spans="7:7" x14ac:dyDescent="0.25">
      <c r="G821" t="str">
        <f t="shared" si="49"/>
        <v>.</v>
      </c>
    </row>
    <row r="822" spans="7:7" x14ac:dyDescent="0.25">
      <c r="G822" t="str">
        <f t="shared" si="49"/>
        <v>.</v>
      </c>
    </row>
    <row r="823" spans="7:7" x14ac:dyDescent="0.25">
      <c r="G823" t="str">
        <f t="shared" si="49"/>
        <v>.</v>
      </c>
    </row>
    <row r="824" spans="7:7" x14ac:dyDescent="0.25">
      <c r="G824" t="str">
        <f t="shared" si="49"/>
        <v>.</v>
      </c>
    </row>
    <row r="825" spans="7:7" x14ac:dyDescent="0.25">
      <c r="G825" t="str">
        <f t="shared" si="49"/>
        <v>.</v>
      </c>
    </row>
    <row r="826" spans="7:7" x14ac:dyDescent="0.25">
      <c r="G826" t="str">
        <f t="shared" si="49"/>
        <v>.</v>
      </c>
    </row>
    <row r="827" spans="7:7" x14ac:dyDescent="0.25">
      <c r="G827" t="str">
        <f t="shared" si="49"/>
        <v>.</v>
      </c>
    </row>
    <row r="828" spans="7:7" x14ac:dyDescent="0.25">
      <c r="G828" t="str">
        <f t="shared" si="49"/>
        <v>.</v>
      </c>
    </row>
    <row r="829" spans="7:7" x14ac:dyDescent="0.25">
      <c r="G829" t="str">
        <f t="shared" si="49"/>
        <v>.</v>
      </c>
    </row>
    <row r="830" spans="7:7" x14ac:dyDescent="0.25">
      <c r="G830" t="str">
        <f t="shared" si="49"/>
        <v>.</v>
      </c>
    </row>
    <row r="831" spans="7:7" x14ac:dyDescent="0.25">
      <c r="G831" t="str">
        <f t="shared" si="49"/>
        <v>.</v>
      </c>
    </row>
    <row r="832" spans="7:7" x14ac:dyDescent="0.25">
      <c r="G832" t="str">
        <f t="shared" si="49"/>
        <v>.</v>
      </c>
    </row>
    <row r="833" spans="7:7" x14ac:dyDescent="0.25">
      <c r="G833" t="str">
        <f t="shared" si="49"/>
        <v>.</v>
      </c>
    </row>
    <row r="834" spans="7:7" x14ac:dyDescent="0.25">
      <c r="G834" t="str">
        <f t="shared" si="49"/>
        <v>.</v>
      </c>
    </row>
    <row r="835" spans="7:7" x14ac:dyDescent="0.25">
      <c r="G835" t="str">
        <f t="shared" si="49"/>
        <v>.</v>
      </c>
    </row>
    <row r="836" spans="7:7" x14ac:dyDescent="0.25">
      <c r="G836" t="str">
        <f t="shared" ref="G836:G899" si="50">LOWER(E836&amp;"."&amp;F836)</f>
        <v>.</v>
      </c>
    </row>
    <row r="837" spans="7:7" x14ac:dyDescent="0.25">
      <c r="G837" t="str">
        <f t="shared" si="50"/>
        <v>.</v>
      </c>
    </row>
    <row r="838" spans="7:7" x14ac:dyDescent="0.25">
      <c r="G838" t="str">
        <f t="shared" si="50"/>
        <v>.</v>
      </c>
    </row>
    <row r="839" spans="7:7" x14ac:dyDescent="0.25">
      <c r="G839" t="str">
        <f t="shared" si="50"/>
        <v>.</v>
      </c>
    </row>
    <row r="840" spans="7:7" x14ac:dyDescent="0.25">
      <c r="G840" t="str">
        <f t="shared" si="50"/>
        <v>.</v>
      </c>
    </row>
    <row r="841" spans="7:7" x14ac:dyDescent="0.25">
      <c r="G841" t="str">
        <f t="shared" si="50"/>
        <v>.</v>
      </c>
    </row>
    <row r="842" spans="7:7" x14ac:dyDescent="0.25">
      <c r="G842" t="str">
        <f t="shared" si="50"/>
        <v>.</v>
      </c>
    </row>
    <row r="843" spans="7:7" x14ac:dyDescent="0.25">
      <c r="G843" t="str">
        <f t="shared" si="50"/>
        <v>.</v>
      </c>
    </row>
    <row r="844" spans="7:7" x14ac:dyDescent="0.25">
      <c r="G844" t="str">
        <f t="shared" si="50"/>
        <v>.</v>
      </c>
    </row>
    <row r="845" spans="7:7" x14ac:dyDescent="0.25">
      <c r="G845" t="str">
        <f t="shared" si="50"/>
        <v>.</v>
      </c>
    </row>
    <row r="846" spans="7:7" x14ac:dyDescent="0.25">
      <c r="G846" t="str">
        <f t="shared" si="50"/>
        <v>.</v>
      </c>
    </row>
    <row r="847" spans="7:7" x14ac:dyDescent="0.25">
      <c r="G847" t="str">
        <f t="shared" si="50"/>
        <v>.</v>
      </c>
    </row>
    <row r="848" spans="7:7" x14ac:dyDescent="0.25">
      <c r="G848" t="str">
        <f t="shared" si="50"/>
        <v>.</v>
      </c>
    </row>
    <row r="849" spans="7:7" x14ac:dyDescent="0.25">
      <c r="G849" t="str">
        <f t="shared" si="50"/>
        <v>.</v>
      </c>
    </row>
    <row r="850" spans="7:7" x14ac:dyDescent="0.25">
      <c r="G850" t="str">
        <f t="shared" si="50"/>
        <v>.</v>
      </c>
    </row>
    <row r="851" spans="7:7" x14ac:dyDescent="0.25">
      <c r="G851" t="str">
        <f t="shared" si="50"/>
        <v>.</v>
      </c>
    </row>
    <row r="852" spans="7:7" x14ac:dyDescent="0.25">
      <c r="G852" t="str">
        <f t="shared" si="50"/>
        <v>.</v>
      </c>
    </row>
    <row r="853" spans="7:7" x14ac:dyDescent="0.25">
      <c r="G853" t="str">
        <f t="shared" si="50"/>
        <v>.</v>
      </c>
    </row>
    <row r="854" spans="7:7" x14ac:dyDescent="0.25">
      <c r="G854" t="str">
        <f t="shared" si="50"/>
        <v>.</v>
      </c>
    </row>
    <row r="855" spans="7:7" x14ac:dyDescent="0.25">
      <c r="G855" t="str">
        <f t="shared" si="50"/>
        <v>.</v>
      </c>
    </row>
    <row r="856" spans="7:7" x14ac:dyDescent="0.25">
      <c r="G856" t="str">
        <f t="shared" si="50"/>
        <v>.</v>
      </c>
    </row>
    <row r="857" spans="7:7" x14ac:dyDescent="0.25">
      <c r="G857" t="str">
        <f t="shared" si="50"/>
        <v>.</v>
      </c>
    </row>
    <row r="858" spans="7:7" x14ac:dyDescent="0.25">
      <c r="G858" t="str">
        <f t="shared" si="50"/>
        <v>.</v>
      </c>
    </row>
    <row r="859" spans="7:7" x14ac:dyDescent="0.25">
      <c r="G859" t="str">
        <f t="shared" si="50"/>
        <v>.</v>
      </c>
    </row>
    <row r="860" spans="7:7" x14ac:dyDescent="0.25">
      <c r="G860" t="str">
        <f t="shared" si="50"/>
        <v>.</v>
      </c>
    </row>
    <row r="861" spans="7:7" x14ac:dyDescent="0.25">
      <c r="G861" t="str">
        <f t="shared" si="50"/>
        <v>.</v>
      </c>
    </row>
    <row r="862" spans="7:7" x14ac:dyDescent="0.25">
      <c r="G862" t="str">
        <f t="shared" si="50"/>
        <v>.</v>
      </c>
    </row>
    <row r="863" spans="7:7" x14ac:dyDescent="0.25">
      <c r="G863" t="str">
        <f t="shared" si="50"/>
        <v>.</v>
      </c>
    </row>
    <row r="864" spans="7:7" x14ac:dyDescent="0.25">
      <c r="G864" t="str">
        <f t="shared" si="50"/>
        <v>.</v>
      </c>
    </row>
    <row r="865" spans="7:7" x14ac:dyDescent="0.25">
      <c r="G865" t="str">
        <f t="shared" si="50"/>
        <v>.</v>
      </c>
    </row>
    <row r="866" spans="7:7" x14ac:dyDescent="0.25">
      <c r="G866" t="str">
        <f t="shared" si="50"/>
        <v>.</v>
      </c>
    </row>
    <row r="867" spans="7:7" x14ac:dyDescent="0.25">
      <c r="G867" t="str">
        <f t="shared" si="50"/>
        <v>.</v>
      </c>
    </row>
    <row r="868" spans="7:7" x14ac:dyDescent="0.25">
      <c r="G868" t="str">
        <f t="shared" si="50"/>
        <v>.</v>
      </c>
    </row>
    <row r="869" spans="7:7" x14ac:dyDescent="0.25">
      <c r="G869" t="str">
        <f t="shared" si="50"/>
        <v>.</v>
      </c>
    </row>
    <row r="870" spans="7:7" x14ac:dyDescent="0.25">
      <c r="G870" t="str">
        <f t="shared" si="50"/>
        <v>.</v>
      </c>
    </row>
    <row r="871" spans="7:7" x14ac:dyDescent="0.25">
      <c r="G871" t="str">
        <f t="shared" si="50"/>
        <v>.</v>
      </c>
    </row>
    <row r="872" spans="7:7" x14ac:dyDescent="0.25">
      <c r="G872" t="str">
        <f t="shared" si="50"/>
        <v>.</v>
      </c>
    </row>
    <row r="873" spans="7:7" x14ac:dyDescent="0.25">
      <c r="G873" t="str">
        <f t="shared" si="50"/>
        <v>.</v>
      </c>
    </row>
    <row r="874" spans="7:7" x14ac:dyDescent="0.25">
      <c r="G874" t="str">
        <f t="shared" si="50"/>
        <v>.</v>
      </c>
    </row>
    <row r="875" spans="7:7" x14ac:dyDescent="0.25">
      <c r="G875" t="str">
        <f t="shared" si="50"/>
        <v>.</v>
      </c>
    </row>
    <row r="876" spans="7:7" x14ac:dyDescent="0.25">
      <c r="G876" t="str">
        <f t="shared" si="50"/>
        <v>.</v>
      </c>
    </row>
    <row r="877" spans="7:7" x14ac:dyDescent="0.25">
      <c r="G877" t="str">
        <f t="shared" si="50"/>
        <v>.</v>
      </c>
    </row>
    <row r="878" spans="7:7" x14ac:dyDescent="0.25">
      <c r="G878" t="str">
        <f t="shared" si="50"/>
        <v>.</v>
      </c>
    </row>
    <row r="879" spans="7:7" x14ac:dyDescent="0.25">
      <c r="G879" t="str">
        <f t="shared" si="50"/>
        <v>.</v>
      </c>
    </row>
    <row r="880" spans="7:7" x14ac:dyDescent="0.25">
      <c r="G880" t="str">
        <f t="shared" si="50"/>
        <v>.</v>
      </c>
    </row>
    <row r="881" spans="7:7" x14ac:dyDescent="0.25">
      <c r="G881" t="str">
        <f t="shared" si="50"/>
        <v>.</v>
      </c>
    </row>
    <row r="882" spans="7:7" x14ac:dyDescent="0.25">
      <c r="G882" t="str">
        <f t="shared" si="50"/>
        <v>.</v>
      </c>
    </row>
    <row r="883" spans="7:7" x14ac:dyDescent="0.25">
      <c r="G883" t="str">
        <f t="shared" si="50"/>
        <v>.</v>
      </c>
    </row>
    <row r="884" spans="7:7" x14ac:dyDescent="0.25">
      <c r="G884" t="str">
        <f t="shared" si="50"/>
        <v>.</v>
      </c>
    </row>
    <row r="885" spans="7:7" x14ac:dyDescent="0.25">
      <c r="G885" t="str">
        <f t="shared" si="50"/>
        <v>.</v>
      </c>
    </row>
    <row r="886" spans="7:7" x14ac:dyDescent="0.25">
      <c r="G886" t="str">
        <f t="shared" si="50"/>
        <v>.</v>
      </c>
    </row>
    <row r="887" spans="7:7" x14ac:dyDescent="0.25">
      <c r="G887" t="str">
        <f t="shared" si="50"/>
        <v>.</v>
      </c>
    </row>
    <row r="888" spans="7:7" x14ac:dyDescent="0.25">
      <c r="G888" t="str">
        <f t="shared" si="50"/>
        <v>.</v>
      </c>
    </row>
    <row r="889" spans="7:7" x14ac:dyDescent="0.25">
      <c r="G889" t="str">
        <f t="shared" si="50"/>
        <v>.</v>
      </c>
    </row>
    <row r="890" spans="7:7" x14ac:dyDescent="0.25">
      <c r="G890" t="str">
        <f t="shared" si="50"/>
        <v>.</v>
      </c>
    </row>
    <row r="891" spans="7:7" x14ac:dyDescent="0.25">
      <c r="G891" t="str">
        <f t="shared" si="50"/>
        <v>.</v>
      </c>
    </row>
    <row r="892" spans="7:7" x14ac:dyDescent="0.25">
      <c r="G892" t="str">
        <f t="shared" si="50"/>
        <v>.</v>
      </c>
    </row>
    <row r="893" spans="7:7" x14ac:dyDescent="0.25">
      <c r="G893" t="str">
        <f t="shared" si="50"/>
        <v>.</v>
      </c>
    </row>
    <row r="894" spans="7:7" x14ac:dyDescent="0.25">
      <c r="G894" t="str">
        <f t="shared" si="50"/>
        <v>.</v>
      </c>
    </row>
    <row r="895" spans="7:7" x14ac:dyDescent="0.25">
      <c r="G895" t="str">
        <f t="shared" si="50"/>
        <v>.</v>
      </c>
    </row>
    <row r="896" spans="7:7" x14ac:dyDescent="0.25">
      <c r="G896" t="str">
        <f t="shared" si="50"/>
        <v>.</v>
      </c>
    </row>
    <row r="897" spans="7:7" x14ac:dyDescent="0.25">
      <c r="G897" t="str">
        <f t="shared" si="50"/>
        <v>.</v>
      </c>
    </row>
    <row r="898" spans="7:7" x14ac:dyDescent="0.25">
      <c r="G898" t="str">
        <f t="shared" si="50"/>
        <v>.</v>
      </c>
    </row>
    <row r="899" spans="7:7" x14ac:dyDescent="0.25">
      <c r="G899" t="str">
        <f t="shared" si="50"/>
        <v>.</v>
      </c>
    </row>
    <row r="900" spans="7:7" x14ac:dyDescent="0.25">
      <c r="G900" t="str">
        <f t="shared" ref="G900:G963" si="51">LOWER(E900&amp;"."&amp;F900)</f>
        <v>.</v>
      </c>
    </row>
    <row r="901" spans="7:7" x14ac:dyDescent="0.25">
      <c r="G901" t="str">
        <f t="shared" si="51"/>
        <v>.</v>
      </c>
    </row>
    <row r="902" spans="7:7" x14ac:dyDescent="0.25">
      <c r="G902" t="str">
        <f t="shared" si="51"/>
        <v>.</v>
      </c>
    </row>
    <row r="903" spans="7:7" x14ac:dyDescent="0.25">
      <c r="G903" t="str">
        <f t="shared" si="51"/>
        <v>.</v>
      </c>
    </row>
    <row r="904" spans="7:7" x14ac:dyDescent="0.25">
      <c r="G904" t="str">
        <f t="shared" si="51"/>
        <v>.</v>
      </c>
    </row>
    <row r="905" spans="7:7" x14ac:dyDescent="0.25">
      <c r="G905" t="str">
        <f t="shared" si="51"/>
        <v>.</v>
      </c>
    </row>
    <row r="906" spans="7:7" x14ac:dyDescent="0.25">
      <c r="G906" t="str">
        <f t="shared" si="51"/>
        <v>.</v>
      </c>
    </row>
    <row r="907" spans="7:7" x14ac:dyDescent="0.25">
      <c r="G907" t="str">
        <f t="shared" si="51"/>
        <v>.</v>
      </c>
    </row>
    <row r="908" spans="7:7" x14ac:dyDescent="0.25">
      <c r="G908" t="str">
        <f t="shared" si="51"/>
        <v>.</v>
      </c>
    </row>
    <row r="909" spans="7:7" x14ac:dyDescent="0.25">
      <c r="G909" t="str">
        <f t="shared" si="51"/>
        <v>.</v>
      </c>
    </row>
    <row r="910" spans="7:7" x14ac:dyDescent="0.25">
      <c r="G910" t="str">
        <f t="shared" si="51"/>
        <v>.</v>
      </c>
    </row>
    <row r="911" spans="7:7" x14ac:dyDescent="0.25">
      <c r="G911" t="str">
        <f t="shared" si="51"/>
        <v>.</v>
      </c>
    </row>
    <row r="912" spans="7:7" x14ac:dyDescent="0.25">
      <c r="G912" t="str">
        <f t="shared" si="51"/>
        <v>.</v>
      </c>
    </row>
    <row r="913" spans="7:7" x14ac:dyDescent="0.25">
      <c r="G913" t="str">
        <f t="shared" si="51"/>
        <v>.</v>
      </c>
    </row>
    <row r="914" spans="7:7" x14ac:dyDescent="0.25">
      <c r="G914" t="str">
        <f t="shared" si="51"/>
        <v>.</v>
      </c>
    </row>
    <row r="915" spans="7:7" x14ac:dyDescent="0.25">
      <c r="G915" t="str">
        <f t="shared" si="51"/>
        <v>.</v>
      </c>
    </row>
    <row r="916" spans="7:7" x14ac:dyDescent="0.25">
      <c r="G916" t="str">
        <f t="shared" si="51"/>
        <v>.</v>
      </c>
    </row>
    <row r="917" spans="7:7" x14ac:dyDescent="0.25">
      <c r="G917" t="str">
        <f t="shared" si="51"/>
        <v>.</v>
      </c>
    </row>
    <row r="918" spans="7:7" x14ac:dyDescent="0.25">
      <c r="G918" t="str">
        <f t="shared" si="51"/>
        <v>.</v>
      </c>
    </row>
    <row r="919" spans="7:7" x14ac:dyDescent="0.25">
      <c r="G919" t="str">
        <f t="shared" si="51"/>
        <v>.</v>
      </c>
    </row>
    <row r="920" spans="7:7" x14ac:dyDescent="0.25">
      <c r="G920" t="str">
        <f t="shared" si="51"/>
        <v>.</v>
      </c>
    </row>
    <row r="921" spans="7:7" x14ac:dyDescent="0.25">
      <c r="G921" t="str">
        <f t="shared" si="51"/>
        <v>.</v>
      </c>
    </row>
    <row r="922" spans="7:7" x14ac:dyDescent="0.25">
      <c r="G922" t="str">
        <f t="shared" si="51"/>
        <v>.</v>
      </c>
    </row>
    <row r="923" spans="7:7" x14ac:dyDescent="0.25">
      <c r="G923" t="str">
        <f t="shared" si="51"/>
        <v>.</v>
      </c>
    </row>
    <row r="924" spans="7:7" x14ac:dyDescent="0.25">
      <c r="G924" t="str">
        <f t="shared" si="51"/>
        <v>.</v>
      </c>
    </row>
    <row r="925" spans="7:7" x14ac:dyDescent="0.25">
      <c r="G925" t="str">
        <f t="shared" si="51"/>
        <v>.</v>
      </c>
    </row>
    <row r="926" spans="7:7" x14ac:dyDescent="0.25">
      <c r="G926" t="str">
        <f t="shared" si="51"/>
        <v>.</v>
      </c>
    </row>
    <row r="927" spans="7:7" x14ac:dyDescent="0.25">
      <c r="G927" t="str">
        <f t="shared" si="51"/>
        <v>.</v>
      </c>
    </row>
    <row r="928" spans="7:7" x14ac:dyDescent="0.25">
      <c r="G928" t="str">
        <f t="shared" si="51"/>
        <v>.</v>
      </c>
    </row>
    <row r="929" spans="7:7" x14ac:dyDescent="0.25">
      <c r="G929" t="str">
        <f t="shared" si="51"/>
        <v>.</v>
      </c>
    </row>
    <row r="930" spans="7:7" x14ac:dyDescent="0.25">
      <c r="G930" t="str">
        <f t="shared" si="51"/>
        <v>.</v>
      </c>
    </row>
    <row r="931" spans="7:7" x14ac:dyDescent="0.25">
      <c r="G931" t="str">
        <f t="shared" si="51"/>
        <v>.</v>
      </c>
    </row>
    <row r="932" spans="7:7" x14ac:dyDescent="0.25">
      <c r="G932" t="str">
        <f t="shared" si="51"/>
        <v>.</v>
      </c>
    </row>
    <row r="933" spans="7:7" x14ac:dyDescent="0.25">
      <c r="G933" t="str">
        <f t="shared" si="51"/>
        <v>.</v>
      </c>
    </row>
    <row r="934" spans="7:7" x14ac:dyDescent="0.25">
      <c r="G934" t="str">
        <f t="shared" si="51"/>
        <v>.</v>
      </c>
    </row>
    <row r="935" spans="7:7" x14ac:dyDescent="0.25">
      <c r="G935" t="str">
        <f t="shared" si="51"/>
        <v>.</v>
      </c>
    </row>
    <row r="936" spans="7:7" x14ac:dyDescent="0.25">
      <c r="G936" t="str">
        <f t="shared" si="51"/>
        <v>.</v>
      </c>
    </row>
    <row r="937" spans="7:7" x14ac:dyDescent="0.25">
      <c r="G937" t="str">
        <f t="shared" si="51"/>
        <v>.</v>
      </c>
    </row>
    <row r="938" spans="7:7" x14ac:dyDescent="0.25">
      <c r="G938" t="str">
        <f t="shared" si="51"/>
        <v>.</v>
      </c>
    </row>
    <row r="939" spans="7:7" x14ac:dyDescent="0.25">
      <c r="G939" t="str">
        <f t="shared" si="51"/>
        <v>.</v>
      </c>
    </row>
    <row r="940" spans="7:7" x14ac:dyDescent="0.25">
      <c r="G940" t="str">
        <f t="shared" si="51"/>
        <v>.</v>
      </c>
    </row>
    <row r="941" spans="7:7" x14ac:dyDescent="0.25">
      <c r="G941" t="str">
        <f t="shared" si="51"/>
        <v>.</v>
      </c>
    </row>
    <row r="942" spans="7:7" x14ac:dyDescent="0.25">
      <c r="G942" t="str">
        <f t="shared" si="51"/>
        <v>.</v>
      </c>
    </row>
    <row r="943" spans="7:7" x14ac:dyDescent="0.25">
      <c r="G943" t="str">
        <f t="shared" si="51"/>
        <v>.</v>
      </c>
    </row>
    <row r="944" spans="7:7" x14ac:dyDescent="0.25">
      <c r="G944" t="str">
        <f t="shared" si="51"/>
        <v>.</v>
      </c>
    </row>
    <row r="945" spans="7:7" x14ac:dyDescent="0.25">
      <c r="G945" t="str">
        <f t="shared" si="51"/>
        <v>.</v>
      </c>
    </row>
    <row r="946" spans="7:7" x14ac:dyDescent="0.25">
      <c r="G946" t="str">
        <f t="shared" si="51"/>
        <v>.</v>
      </c>
    </row>
    <row r="947" spans="7:7" x14ac:dyDescent="0.25">
      <c r="G947" t="str">
        <f t="shared" si="51"/>
        <v>.</v>
      </c>
    </row>
    <row r="948" spans="7:7" x14ac:dyDescent="0.25">
      <c r="G948" t="str">
        <f t="shared" si="51"/>
        <v>.</v>
      </c>
    </row>
    <row r="949" spans="7:7" x14ac:dyDescent="0.25">
      <c r="G949" t="str">
        <f t="shared" si="51"/>
        <v>.</v>
      </c>
    </row>
    <row r="950" spans="7:7" x14ac:dyDescent="0.25">
      <c r="G950" t="str">
        <f t="shared" si="51"/>
        <v>.</v>
      </c>
    </row>
    <row r="951" spans="7:7" x14ac:dyDescent="0.25">
      <c r="G951" t="str">
        <f t="shared" si="51"/>
        <v>.</v>
      </c>
    </row>
    <row r="952" spans="7:7" x14ac:dyDescent="0.25">
      <c r="G952" t="str">
        <f t="shared" si="51"/>
        <v>.</v>
      </c>
    </row>
    <row r="953" spans="7:7" x14ac:dyDescent="0.25">
      <c r="G953" t="str">
        <f t="shared" si="51"/>
        <v>.</v>
      </c>
    </row>
    <row r="954" spans="7:7" x14ac:dyDescent="0.25">
      <c r="G954" t="str">
        <f t="shared" si="51"/>
        <v>.</v>
      </c>
    </row>
    <row r="955" spans="7:7" x14ac:dyDescent="0.25">
      <c r="G955" t="str">
        <f t="shared" si="51"/>
        <v>.</v>
      </c>
    </row>
    <row r="956" spans="7:7" x14ac:dyDescent="0.25">
      <c r="G956" t="str">
        <f t="shared" si="51"/>
        <v>.</v>
      </c>
    </row>
    <row r="957" spans="7:7" x14ac:dyDescent="0.25">
      <c r="G957" t="str">
        <f t="shared" si="51"/>
        <v>.</v>
      </c>
    </row>
    <row r="958" spans="7:7" x14ac:dyDescent="0.25">
      <c r="G958" t="str">
        <f t="shared" si="51"/>
        <v>.</v>
      </c>
    </row>
    <row r="959" spans="7:7" x14ac:dyDescent="0.25">
      <c r="G959" t="str">
        <f t="shared" si="51"/>
        <v>.</v>
      </c>
    </row>
    <row r="960" spans="7:7" x14ac:dyDescent="0.25">
      <c r="G960" t="str">
        <f t="shared" si="51"/>
        <v>.</v>
      </c>
    </row>
    <row r="961" spans="7:7" x14ac:dyDescent="0.25">
      <c r="G961" t="str">
        <f t="shared" si="51"/>
        <v>.</v>
      </c>
    </row>
    <row r="962" spans="7:7" x14ac:dyDescent="0.25">
      <c r="G962" t="str">
        <f t="shared" si="51"/>
        <v>.</v>
      </c>
    </row>
    <row r="963" spans="7:7" x14ac:dyDescent="0.25">
      <c r="G963" t="str">
        <f t="shared" si="51"/>
        <v>.</v>
      </c>
    </row>
    <row r="964" spans="7:7" x14ac:dyDescent="0.25">
      <c r="G964" t="str">
        <f t="shared" ref="G964:G1027" si="52">LOWER(E964&amp;"."&amp;F964)</f>
        <v>.</v>
      </c>
    </row>
    <row r="965" spans="7:7" x14ac:dyDescent="0.25">
      <c r="G965" t="str">
        <f t="shared" si="52"/>
        <v>.</v>
      </c>
    </row>
    <row r="966" spans="7:7" x14ac:dyDescent="0.25">
      <c r="G966" t="str">
        <f t="shared" si="52"/>
        <v>.</v>
      </c>
    </row>
    <row r="967" spans="7:7" x14ac:dyDescent="0.25">
      <c r="G967" t="str">
        <f t="shared" si="52"/>
        <v>.</v>
      </c>
    </row>
    <row r="968" spans="7:7" x14ac:dyDescent="0.25">
      <c r="G968" t="str">
        <f t="shared" si="52"/>
        <v>.</v>
      </c>
    </row>
    <row r="969" spans="7:7" x14ac:dyDescent="0.25">
      <c r="G969" t="str">
        <f t="shared" si="52"/>
        <v>.</v>
      </c>
    </row>
    <row r="970" spans="7:7" x14ac:dyDescent="0.25">
      <c r="G970" t="str">
        <f t="shared" si="52"/>
        <v>.</v>
      </c>
    </row>
    <row r="971" spans="7:7" x14ac:dyDescent="0.25">
      <c r="G971" t="str">
        <f t="shared" si="52"/>
        <v>.</v>
      </c>
    </row>
    <row r="972" spans="7:7" x14ac:dyDescent="0.25">
      <c r="G972" t="str">
        <f t="shared" si="52"/>
        <v>.</v>
      </c>
    </row>
    <row r="973" spans="7:7" x14ac:dyDescent="0.25">
      <c r="G973" t="str">
        <f t="shared" si="52"/>
        <v>.</v>
      </c>
    </row>
    <row r="974" spans="7:7" x14ac:dyDescent="0.25">
      <c r="G974" t="str">
        <f t="shared" si="52"/>
        <v>.</v>
      </c>
    </row>
    <row r="975" spans="7:7" x14ac:dyDescent="0.25">
      <c r="G975" t="str">
        <f t="shared" si="52"/>
        <v>.</v>
      </c>
    </row>
    <row r="976" spans="7:7" x14ac:dyDescent="0.25">
      <c r="G976" t="str">
        <f t="shared" si="52"/>
        <v>.</v>
      </c>
    </row>
    <row r="977" spans="7:7" x14ac:dyDescent="0.25">
      <c r="G977" t="str">
        <f t="shared" si="52"/>
        <v>.</v>
      </c>
    </row>
    <row r="978" spans="7:7" x14ac:dyDescent="0.25">
      <c r="G978" t="str">
        <f t="shared" si="52"/>
        <v>.</v>
      </c>
    </row>
    <row r="979" spans="7:7" x14ac:dyDescent="0.25">
      <c r="G979" t="str">
        <f t="shared" si="52"/>
        <v>.</v>
      </c>
    </row>
    <row r="980" spans="7:7" x14ac:dyDescent="0.25">
      <c r="G980" t="str">
        <f t="shared" si="52"/>
        <v>.</v>
      </c>
    </row>
    <row r="981" spans="7:7" x14ac:dyDescent="0.25">
      <c r="G981" t="str">
        <f t="shared" si="52"/>
        <v>.</v>
      </c>
    </row>
    <row r="982" spans="7:7" x14ac:dyDescent="0.25">
      <c r="G982" t="str">
        <f t="shared" si="52"/>
        <v>.</v>
      </c>
    </row>
    <row r="983" spans="7:7" x14ac:dyDescent="0.25">
      <c r="G983" t="str">
        <f t="shared" si="52"/>
        <v>.</v>
      </c>
    </row>
    <row r="984" spans="7:7" x14ac:dyDescent="0.25">
      <c r="G984" t="str">
        <f t="shared" si="52"/>
        <v>.</v>
      </c>
    </row>
    <row r="985" spans="7:7" x14ac:dyDescent="0.25">
      <c r="G985" t="str">
        <f t="shared" si="52"/>
        <v>.</v>
      </c>
    </row>
    <row r="986" spans="7:7" x14ac:dyDescent="0.25">
      <c r="G986" t="str">
        <f t="shared" si="52"/>
        <v>.</v>
      </c>
    </row>
    <row r="987" spans="7:7" x14ac:dyDescent="0.25">
      <c r="G987" t="str">
        <f t="shared" si="52"/>
        <v>.</v>
      </c>
    </row>
    <row r="988" spans="7:7" x14ac:dyDescent="0.25">
      <c r="G988" t="str">
        <f t="shared" si="52"/>
        <v>.</v>
      </c>
    </row>
    <row r="989" spans="7:7" x14ac:dyDescent="0.25">
      <c r="G989" t="str">
        <f t="shared" si="52"/>
        <v>.</v>
      </c>
    </row>
    <row r="990" spans="7:7" x14ac:dyDescent="0.25">
      <c r="G990" t="str">
        <f t="shared" si="52"/>
        <v>.</v>
      </c>
    </row>
    <row r="991" spans="7:7" x14ac:dyDescent="0.25">
      <c r="G991" t="str">
        <f t="shared" si="52"/>
        <v>.</v>
      </c>
    </row>
    <row r="992" spans="7:7" x14ac:dyDescent="0.25">
      <c r="G992" t="str">
        <f t="shared" si="52"/>
        <v>.</v>
      </c>
    </row>
    <row r="993" spans="7:7" x14ac:dyDescent="0.25">
      <c r="G993" t="str">
        <f t="shared" si="52"/>
        <v>.</v>
      </c>
    </row>
    <row r="994" spans="7:7" x14ac:dyDescent="0.25">
      <c r="G994" t="str">
        <f t="shared" si="52"/>
        <v>.</v>
      </c>
    </row>
    <row r="995" spans="7:7" x14ac:dyDescent="0.25">
      <c r="G995" t="str">
        <f t="shared" si="52"/>
        <v>.</v>
      </c>
    </row>
    <row r="996" spans="7:7" x14ac:dyDescent="0.25">
      <c r="G996" t="str">
        <f t="shared" si="52"/>
        <v>.</v>
      </c>
    </row>
    <row r="997" spans="7:7" x14ac:dyDescent="0.25">
      <c r="G997" t="str">
        <f t="shared" si="52"/>
        <v>.</v>
      </c>
    </row>
    <row r="998" spans="7:7" x14ac:dyDescent="0.25">
      <c r="G998" t="str">
        <f t="shared" si="52"/>
        <v>.</v>
      </c>
    </row>
    <row r="999" spans="7:7" x14ac:dyDescent="0.25">
      <c r="G999" t="str">
        <f t="shared" si="52"/>
        <v>.</v>
      </c>
    </row>
    <row r="1000" spans="7:7" x14ac:dyDescent="0.25">
      <c r="G1000" t="str">
        <f t="shared" si="52"/>
        <v>.</v>
      </c>
    </row>
    <row r="1001" spans="7:7" x14ac:dyDescent="0.25">
      <c r="G1001" t="str">
        <f t="shared" si="52"/>
        <v>.</v>
      </c>
    </row>
    <row r="1002" spans="7:7" x14ac:dyDescent="0.25">
      <c r="G1002" t="str">
        <f t="shared" si="52"/>
        <v>.</v>
      </c>
    </row>
    <row r="1003" spans="7:7" x14ac:dyDescent="0.25">
      <c r="G1003" t="str">
        <f t="shared" si="52"/>
        <v>.</v>
      </c>
    </row>
    <row r="1004" spans="7:7" x14ac:dyDescent="0.25">
      <c r="G1004" t="str">
        <f t="shared" si="52"/>
        <v>.</v>
      </c>
    </row>
    <row r="1005" spans="7:7" x14ac:dyDescent="0.25">
      <c r="G1005" t="str">
        <f t="shared" si="52"/>
        <v>.</v>
      </c>
    </row>
    <row r="1006" spans="7:7" x14ac:dyDescent="0.25">
      <c r="G1006" t="str">
        <f t="shared" si="52"/>
        <v>.</v>
      </c>
    </row>
    <row r="1007" spans="7:7" x14ac:dyDescent="0.25">
      <c r="G1007" t="str">
        <f t="shared" si="52"/>
        <v>.</v>
      </c>
    </row>
    <row r="1008" spans="7:7" x14ac:dyDescent="0.25">
      <c r="G1008" t="str">
        <f t="shared" si="52"/>
        <v>.</v>
      </c>
    </row>
    <row r="1009" spans="7:7" x14ac:dyDescent="0.25">
      <c r="G1009" t="str">
        <f t="shared" si="52"/>
        <v>.</v>
      </c>
    </row>
    <row r="1010" spans="7:7" x14ac:dyDescent="0.25">
      <c r="G1010" t="str">
        <f t="shared" si="52"/>
        <v>.</v>
      </c>
    </row>
    <row r="1011" spans="7:7" x14ac:dyDescent="0.25">
      <c r="G1011" t="str">
        <f t="shared" si="52"/>
        <v>.</v>
      </c>
    </row>
    <row r="1012" spans="7:7" x14ac:dyDescent="0.25">
      <c r="G1012" t="str">
        <f t="shared" si="52"/>
        <v>.</v>
      </c>
    </row>
    <row r="1013" spans="7:7" x14ac:dyDescent="0.25">
      <c r="G1013" t="str">
        <f t="shared" si="52"/>
        <v>.</v>
      </c>
    </row>
    <row r="1014" spans="7:7" x14ac:dyDescent="0.25">
      <c r="G1014" t="str">
        <f t="shared" si="52"/>
        <v>.</v>
      </c>
    </row>
    <row r="1015" spans="7:7" x14ac:dyDescent="0.25">
      <c r="G1015" t="str">
        <f t="shared" si="52"/>
        <v>.</v>
      </c>
    </row>
    <row r="1016" spans="7:7" x14ac:dyDescent="0.25">
      <c r="G1016" t="str">
        <f t="shared" si="52"/>
        <v>.</v>
      </c>
    </row>
    <row r="1017" spans="7:7" x14ac:dyDescent="0.25">
      <c r="G1017" t="str">
        <f t="shared" si="52"/>
        <v>.</v>
      </c>
    </row>
    <row r="1018" spans="7:7" x14ac:dyDescent="0.25">
      <c r="G1018" t="str">
        <f t="shared" si="52"/>
        <v>.</v>
      </c>
    </row>
    <row r="1019" spans="7:7" x14ac:dyDescent="0.25">
      <c r="G1019" t="str">
        <f t="shared" si="52"/>
        <v>.</v>
      </c>
    </row>
    <row r="1020" spans="7:7" x14ac:dyDescent="0.25">
      <c r="G1020" t="str">
        <f t="shared" si="52"/>
        <v>.</v>
      </c>
    </row>
    <row r="1021" spans="7:7" x14ac:dyDescent="0.25">
      <c r="G1021" t="str">
        <f t="shared" si="52"/>
        <v>.</v>
      </c>
    </row>
    <row r="1022" spans="7:7" x14ac:dyDescent="0.25">
      <c r="G1022" t="str">
        <f t="shared" si="52"/>
        <v>.</v>
      </c>
    </row>
    <row r="1023" spans="7:7" x14ac:dyDescent="0.25">
      <c r="G1023" t="str">
        <f t="shared" si="52"/>
        <v>.</v>
      </c>
    </row>
    <row r="1024" spans="7:7" x14ac:dyDescent="0.25">
      <c r="G1024" t="str">
        <f t="shared" si="52"/>
        <v>.</v>
      </c>
    </row>
    <row r="1025" spans="7:7" x14ac:dyDescent="0.25">
      <c r="G1025" t="str">
        <f t="shared" si="52"/>
        <v>.</v>
      </c>
    </row>
    <row r="1026" spans="7:7" x14ac:dyDescent="0.25">
      <c r="G1026" t="str">
        <f t="shared" si="52"/>
        <v>.</v>
      </c>
    </row>
    <row r="1027" spans="7:7" x14ac:dyDescent="0.25">
      <c r="G1027" t="str">
        <f t="shared" si="52"/>
        <v>.</v>
      </c>
    </row>
    <row r="1028" spans="7:7" x14ac:dyDescent="0.25">
      <c r="G1028" t="str">
        <f t="shared" ref="G1028:G1091" si="53">LOWER(E1028&amp;"."&amp;F1028)</f>
        <v>.</v>
      </c>
    </row>
    <row r="1029" spans="7:7" x14ac:dyDescent="0.25">
      <c r="G1029" t="str">
        <f t="shared" si="53"/>
        <v>.</v>
      </c>
    </row>
    <row r="1030" spans="7:7" x14ac:dyDescent="0.25">
      <c r="G1030" t="str">
        <f t="shared" si="53"/>
        <v>.</v>
      </c>
    </row>
    <row r="1031" spans="7:7" x14ac:dyDescent="0.25">
      <c r="G1031" t="str">
        <f t="shared" si="53"/>
        <v>.</v>
      </c>
    </row>
    <row r="1032" spans="7:7" x14ac:dyDescent="0.25">
      <c r="G1032" t="str">
        <f t="shared" si="53"/>
        <v>.</v>
      </c>
    </row>
    <row r="1033" spans="7:7" x14ac:dyDescent="0.25">
      <c r="G1033" t="str">
        <f t="shared" si="53"/>
        <v>.</v>
      </c>
    </row>
    <row r="1034" spans="7:7" x14ac:dyDescent="0.25">
      <c r="G1034" t="str">
        <f t="shared" si="53"/>
        <v>.</v>
      </c>
    </row>
    <row r="1035" spans="7:7" x14ac:dyDescent="0.25">
      <c r="G1035" t="str">
        <f t="shared" si="53"/>
        <v>.</v>
      </c>
    </row>
    <row r="1036" spans="7:7" x14ac:dyDescent="0.25">
      <c r="G1036" t="str">
        <f t="shared" si="53"/>
        <v>.</v>
      </c>
    </row>
    <row r="1037" spans="7:7" x14ac:dyDescent="0.25">
      <c r="G1037" t="str">
        <f t="shared" si="53"/>
        <v>.</v>
      </c>
    </row>
    <row r="1038" spans="7:7" x14ac:dyDescent="0.25">
      <c r="G1038" t="str">
        <f t="shared" si="53"/>
        <v>.</v>
      </c>
    </row>
    <row r="1039" spans="7:7" x14ac:dyDescent="0.25">
      <c r="G1039" t="str">
        <f t="shared" si="53"/>
        <v>.</v>
      </c>
    </row>
    <row r="1040" spans="7:7" x14ac:dyDescent="0.25">
      <c r="G1040" t="str">
        <f t="shared" si="53"/>
        <v>.</v>
      </c>
    </row>
    <row r="1041" spans="7:7" x14ac:dyDescent="0.25">
      <c r="G1041" t="str">
        <f t="shared" si="53"/>
        <v>.</v>
      </c>
    </row>
    <row r="1042" spans="7:7" x14ac:dyDescent="0.25">
      <c r="G1042" t="str">
        <f t="shared" si="53"/>
        <v>.</v>
      </c>
    </row>
    <row r="1043" spans="7:7" x14ac:dyDescent="0.25">
      <c r="G1043" t="str">
        <f t="shared" si="53"/>
        <v>.</v>
      </c>
    </row>
    <row r="1044" spans="7:7" x14ac:dyDescent="0.25">
      <c r="G1044" t="str">
        <f t="shared" si="53"/>
        <v>.</v>
      </c>
    </row>
    <row r="1045" spans="7:7" x14ac:dyDescent="0.25">
      <c r="G1045" t="str">
        <f t="shared" si="53"/>
        <v>.</v>
      </c>
    </row>
    <row r="1046" spans="7:7" x14ac:dyDescent="0.25">
      <c r="G1046" t="str">
        <f t="shared" si="53"/>
        <v>.</v>
      </c>
    </row>
    <row r="1047" spans="7:7" x14ac:dyDescent="0.25">
      <c r="G1047" t="str">
        <f t="shared" si="53"/>
        <v>.</v>
      </c>
    </row>
    <row r="1048" spans="7:7" x14ac:dyDescent="0.25">
      <c r="G1048" t="str">
        <f t="shared" si="53"/>
        <v>.</v>
      </c>
    </row>
    <row r="1049" spans="7:7" x14ac:dyDescent="0.25">
      <c r="G1049" t="str">
        <f t="shared" si="53"/>
        <v>.</v>
      </c>
    </row>
    <row r="1050" spans="7:7" x14ac:dyDescent="0.25">
      <c r="G1050" t="str">
        <f t="shared" si="53"/>
        <v>.</v>
      </c>
    </row>
    <row r="1051" spans="7:7" x14ac:dyDescent="0.25">
      <c r="G1051" t="str">
        <f t="shared" si="53"/>
        <v>.</v>
      </c>
    </row>
    <row r="1052" spans="7:7" x14ac:dyDescent="0.25">
      <c r="G1052" t="str">
        <f t="shared" si="53"/>
        <v>.</v>
      </c>
    </row>
    <row r="1053" spans="7:7" x14ac:dyDescent="0.25">
      <c r="G1053" t="str">
        <f t="shared" si="53"/>
        <v>.</v>
      </c>
    </row>
    <row r="1054" spans="7:7" x14ac:dyDescent="0.25">
      <c r="G1054" t="str">
        <f t="shared" si="53"/>
        <v>.</v>
      </c>
    </row>
    <row r="1055" spans="7:7" x14ac:dyDescent="0.25">
      <c r="G1055" t="str">
        <f t="shared" si="53"/>
        <v>.</v>
      </c>
    </row>
    <row r="1056" spans="7:7" x14ac:dyDescent="0.25">
      <c r="G1056" t="str">
        <f t="shared" si="53"/>
        <v>.</v>
      </c>
    </row>
    <row r="1057" spans="7:7" x14ac:dyDescent="0.25">
      <c r="G1057" t="str">
        <f t="shared" si="53"/>
        <v>.</v>
      </c>
    </row>
    <row r="1058" spans="7:7" x14ac:dyDescent="0.25">
      <c r="G1058" t="str">
        <f t="shared" si="53"/>
        <v>.</v>
      </c>
    </row>
    <row r="1059" spans="7:7" x14ac:dyDescent="0.25">
      <c r="G1059" t="str">
        <f t="shared" si="53"/>
        <v>.</v>
      </c>
    </row>
    <row r="1060" spans="7:7" x14ac:dyDescent="0.25">
      <c r="G1060" t="str">
        <f t="shared" si="53"/>
        <v>.</v>
      </c>
    </row>
    <row r="1061" spans="7:7" x14ac:dyDescent="0.25">
      <c r="G1061" t="str">
        <f t="shared" si="53"/>
        <v>.</v>
      </c>
    </row>
    <row r="1062" spans="7:7" x14ac:dyDescent="0.25">
      <c r="G1062" t="str">
        <f t="shared" si="53"/>
        <v>.</v>
      </c>
    </row>
    <row r="1063" spans="7:7" x14ac:dyDescent="0.25">
      <c r="G1063" t="str">
        <f t="shared" si="53"/>
        <v>.</v>
      </c>
    </row>
    <row r="1064" spans="7:7" x14ac:dyDescent="0.25">
      <c r="G1064" t="str">
        <f t="shared" si="53"/>
        <v>.</v>
      </c>
    </row>
    <row r="1065" spans="7:7" x14ac:dyDescent="0.25">
      <c r="G1065" t="str">
        <f t="shared" si="53"/>
        <v>.</v>
      </c>
    </row>
    <row r="1066" spans="7:7" x14ac:dyDescent="0.25">
      <c r="G1066" t="str">
        <f t="shared" si="53"/>
        <v>.</v>
      </c>
    </row>
    <row r="1067" spans="7:7" x14ac:dyDescent="0.25">
      <c r="G1067" t="str">
        <f t="shared" si="53"/>
        <v>.</v>
      </c>
    </row>
    <row r="1068" spans="7:7" x14ac:dyDescent="0.25">
      <c r="G1068" t="str">
        <f t="shared" si="53"/>
        <v>.</v>
      </c>
    </row>
    <row r="1069" spans="7:7" x14ac:dyDescent="0.25">
      <c r="G1069" t="str">
        <f t="shared" si="53"/>
        <v>.</v>
      </c>
    </row>
    <row r="1070" spans="7:7" x14ac:dyDescent="0.25">
      <c r="G1070" t="str">
        <f t="shared" si="53"/>
        <v>.</v>
      </c>
    </row>
    <row r="1071" spans="7:7" x14ac:dyDescent="0.25">
      <c r="G1071" t="str">
        <f t="shared" si="53"/>
        <v>.</v>
      </c>
    </row>
    <row r="1072" spans="7:7" x14ac:dyDescent="0.25">
      <c r="G1072" t="str">
        <f t="shared" si="53"/>
        <v>.</v>
      </c>
    </row>
    <row r="1073" spans="7:7" x14ac:dyDescent="0.25">
      <c r="G1073" t="str">
        <f t="shared" si="53"/>
        <v>.</v>
      </c>
    </row>
    <row r="1074" spans="7:7" x14ac:dyDescent="0.25">
      <c r="G1074" t="str">
        <f t="shared" si="53"/>
        <v>.</v>
      </c>
    </row>
    <row r="1075" spans="7:7" x14ac:dyDescent="0.25">
      <c r="G1075" t="str">
        <f t="shared" si="53"/>
        <v>.</v>
      </c>
    </row>
    <row r="1076" spans="7:7" x14ac:dyDescent="0.25">
      <c r="G1076" t="str">
        <f t="shared" si="53"/>
        <v>.</v>
      </c>
    </row>
    <row r="1077" spans="7:7" x14ac:dyDescent="0.25">
      <c r="G1077" t="str">
        <f t="shared" si="53"/>
        <v>.</v>
      </c>
    </row>
    <row r="1078" spans="7:7" x14ac:dyDescent="0.25">
      <c r="G1078" t="str">
        <f t="shared" si="53"/>
        <v>.</v>
      </c>
    </row>
    <row r="1079" spans="7:7" x14ac:dyDescent="0.25">
      <c r="G1079" t="str">
        <f t="shared" si="53"/>
        <v>.</v>
      </c>
    </row>
    <row r="1080" spans="7:7" x14ac:dyDescent="0.25">
      <c r="G1080" t="str">
        <f t="shared" si="53"/>
        <v>.</v>
      </c>
    </row>
    <row r="1081" spans="7:7" x14ac:dyDescent="0.25">
      <c r="G1081" t="str">
        <f t="shared" si="53"/>
        <v>.</v>
      </c>
    </row>
    <row r="1082" spans="7:7" x14ac:dyDescent="0.25">
      <c r="G1082" t="str">
        <f t="shared" si="53"/>
        <v>.</v>
      </c>
    </row>
    <row r="1083" spans="7:7" x14ac:dyDescent="0.25">
      <c r="G1083" t="str">
        <f t="shared" si="53"/>
        <v>.</v>
      </c>
    </row>
    <row r="1084" spans="7:7" x14ac:dyDescent="0.25">
      <c r="G1084" t="str">
        <f t="shared" si="53"/>
        <v>.</v>
      </c>
    </row>
    <row r="1085" spans="7:7" x14ac:dyDescent="0.25">
      <c r="G1085" t="str">
        <f t="shared" si="53"/>
        <v>.</v>
      </c>
    </row>
    <row r="1086" spans="7:7" x14ac:dyDescent="0.25">
      <c r="G1086" t="str">
        <f t="shared" si="53"/>
        <v>.</v>
      </c>
    </row>
    <row r="1087" spans="7:7" x14ac:dyDescent="0.25">
      <c r="G1087" t="str">
        <f t="shared" si="53"/>
        <v>.</v>
      </c>
    </row>
    <row r="1088" spans="7:7" x14ac:dyDescent="0.25">
      <c r="G1088" t="str">
        <f t="shared" si="53"/>
        <v>.</v>
      </c>
    </row>
    <row r="1089" spans="7:7" x14ac:dyDescent="0.25">
      <c r="G1089" t="str">
        <f t="shared" si="53"/>
        <v>.</v>
      </c>
    </row>
    <row r="1090" spans="7:7" x14ac:dyDescent="0.25">
      <c r="G1090" t="str">
        <f t="shared" si="53"/>
        <v>.</v>
      </c>
    </row>
    <row r="1091" spans="7:7" x14ac:dyDescent="0.25">
      <c r="G1091" t="str">
        <f t="shared" si="53"/>
        <v>.</v>
      </c>
    </row>
    <row r="1092" spans="7:7" x14ac:dyDescent="0.25">
      <c r="G1092" t="str">
        <f t="shared" ref="G1092:G1121" si="54">LOWER(E1092&amp;"."&amp;F1092)</f>
        <v>.</v>
      </c>
    </row>
    <row r="1093" spans="7:7" x14ac:dyDescent="0.25">
      <c r="G1093" t="str">
        <f t="shared" si="54"/>
        <v>.</v>
      </c>
    </row>
    <row r="1094" spans="7:7" x14ac:dyDescent="0.25">
      <c r="G1094" t="str">
        <f t="shared" si="54"/>
        <v>.</v>
      </c>
    </row>
    <row r="1095" spans="7:7" x14ac:dyDescent="0.25">
      <c r="G1095" t="str">
        <f t="shared" si="54"/>
        <v>.</v>
      </c>
    </row>
    <row r="1096" spans="7:7" x14ac:dyDescent="0.25">
      <c r="G1096" t="str">
        <f t="shared" si="54"/>
        <v>.</v>
      </c>
    </row>
    <row r="1097" spans="7:7" x14ac:dyDescent="0.25">
      <c r="G1097" t="str">
        <f t="shared" si="54"/>
        <v>.</v>
      </c>
    </row>
    <row r="1098" spans="7:7" x14ac:dyDescent="0.25">
      <c r="G1098" t="str">
        <f t="shared" si="54"/>
        <v>.</v>
      </c>
    </row>
    <row r="1099" spans="7:7" x14ac:dyDescent="0.25">
      <c r="G1099" t="str">
        <f t="shared" si="54"/>
        <v>.</v>
      </c>
    </row>
    <row r="1100" spans="7:7" x14ac:dyDescent="0.25">
      <c r="G1100" t="str">
        <f t="shared" si="54"/>
        <v>.</v>
      </c>
    </row>
    <row r="1101" spans="7:7" x14ac:dyDescent="0.25">
      <c r="G1101" t="str">
        <f t="shared" si="54"/>
        <v>.</v>
      </c>
    </row>
    <row r="1102" spans="7:7" x14ac:dyDescent="0.25">
      <c r="G1102" t="str">
        <f t="shared" si="54"/>
        <v>.</v>
      </c>
    </row>
    <row r="1103" spans="7:7" x14ac:dyDescent="0.25">
      <c r="G1103" t="str">
        <f t="shared" si="54"/>
        <v>.</v>
      </c>
    </row>
    <row r="1104" spans="7:7" x14ac:dyDescent="0.25">
      <c r="G1104" t="str">
        <f t="shared" si="54"/>
        <v>.</v>
      </c>
    </row>
    <row r="1105" spans="7:7" x14ac:dyDescent="0.25">
      <c r="G1105" t="str">
        <f t="shared" si="54"/>
        <v>.</v>
      </c>
    </row>
    <row r="1106" spans="7:7" x14ac:dyDescent="0.25">
      <c r="G1106" t="str">
        <f t="shared" si="54"/>
        <v>.</v>
      </c>
    </row>
    <row r="1107" spans="7:7" x14ac:dyDescent="0.25">
      <c r="G1107" t="str">
        <f t="shared" si="54"/>
        <v>.</v>
      </c>
    </row>
    <row r="1108" spans="7:7" x14ac:dyDescent="0.25">
      <c r="G1108" t="str">
        <f t="shared" si="54"/>
        <v>.</v>
      </c>
    </row>
    <row r="1109" spans="7:7" x14ac:dyDescent="0.25">
      <c r="G1109" t="str">
        <f t="shared" si="54"/>
        <v>.</v>
      </c>
    </row>
    <row r="1110" spans="7:7" x14ac:dyDescent="0.25">
      <c r="G1110" t="str">
        <f t="shared" si="54"/>
        <v>.</v>
      </c>
    </row>
    <row r="1111" spans="7:7" x14ac:dyDescent="0.25">
      <c r="G1111" t="str">
        <f t="shared" si="54"/>
        <v>.</v>
      </c>
    </row>
    <row r="1112" spans="7:7" x14ac:dyDescent="0.25">
      <c r="G1112" t="str">
        <f t="shared" si="54"/>
        <v>.</v>
      </c>
    </row>
    <row r="1113" spans="7:7" x14ac:dyDescent="0.25">
      <c r="G1113" t="str">
        <f t="shared" si="54"/>
        <v>.</v>
      </c>
    </row>
    <row r="1114" spans="7:7" x14ac:dyDescent="0.25">
      <c r="G1114" t="str">
        <f t="shared" si="54"/>
        <v>.</v>
      </c>
    </row>
    <row r="1115" spans="7:7" x14ac:dyDescent="0.25">
      <c r="G1115" t="str">
        <f t="shared" si="54"/>
        <v>.</v>
      </c>
    </row>
    <row r="1116" spans="7:7" x14ac:dyDescent="0.25">
      <c r="G1116" t="str">
        <f t="shared" si="54"/>
        <v>.</v>
      </c>
    </row>
    <row r="1117" spans="7:7" x14ac:dyDescent="0.25">
      <c r="G1117" t="str">
        <f t="shared" si="54"/>
        <v>.</v>
      </c>
    </row>
    <row r="1118" spans="7:7" x14ac:dyDescent="0.25">
      <c r="G1118" t="str">
        <f t="shared" si="54"/>
        <v>.</v>
      </c>
    </row>
    <row r="1119" spans="7:7" x14ac:dyDescent="0.25">
      <c r="G1119" t="str">
        <f t="shared" si="54"/>
        <v>.</v>
      </c>
    </row>
    <row r="1120" spans="7:7" x14ac:dyDescent="0.25">
      <c r="G1120" t="str">
        <f t="shared" si="54"/>
        <v>.</v>
      </c>
    </row>
    <row r="1121" spans="7:7" x14ac:dyDescent="0.25">
      <c r="G1121" t="str">
        <f t="shared" si="54"/>
        <v>.</v>
      </c>
    </row>
  </sheetData>
  <sortState xmlns:xlrd2="http://schemas.microsoft.com/office/spreadsheetml/2017/richdata2" ref="N2:N52">
    <sortCondition ref="N2:N52"/>
  </sortState>
  <mergeCells count="1">
    <mergeCell ref="A2:I2"/>
  </mergeCells>
  <conditionalFormatting sqref="A1:XFD1 A2:K52 N2:XFD52 A53:XFD80 A81:A82 C81:G82 H81:XFD86 A83:G86 A87:XFD242 A243:A319 A321:XFD1048576 B275:XFD320 D274:XFD274 B243:XFD273">
    <cfRule type="cellIs" dxfId="1" priority="2" operator="equal">
      <formula>"Y"</formula>
    </cfRule>
  </conditionalFormatting>
  <conditionalFormatting sqref="C275:C1048576 C1:C273">
    <cfRule type="cellIs" dxfId="0" priority="1" operator="equal">
      <formula>"N"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CF9F-6AFE-4FB3-A48B-E795D9425968}">
  <dimension ref="A1:W1311"/>
  <sheetViews>
    <sheetView workbookViewId="0">
      <pane ySplit="2" topLeftCell="A1302" activePane="bottomLeft" state="frozen"/>
      <selection activeCell="G1" sqref="G1"/>
      <selection pane="bottomLeft" activeCell="A1079" sqref="A1079:I1311"/>
    </sheetView>
  </sheetViews>
  <sheetFormatPr defaultRowHeight="15" customHeight="1" x14ac:dyDescent="0.25"/>
  <cols>
    <col min="3" max="3" width="9.42578125" bestFit="1" customWidth="1"/>
    <col min="4" max="4" width="14.140625" bestFit="1" customWidth="1"/>
    <col min="5" max="5" width="14.42578125" bestFit="1" customWidth="1"/>
    <col min="6" max="6" width="14.85546875" bestFit="1" customWidth="1"/>
    <col min="7" max="7" width="24.42578125" bestFit="1" customWidth="1"/>
    <col min="8" max="8" width="9.140625" style="2"/>
    <col min="9" max="9" width="18.85546875" customWidth="1"/>
  </cols>
  <sheetData>
    <row r="1" spans="1:23" ht="15" customHeight="1" x14ac:dyDescent="0.25">
      <c r="B1" t="s">
        <v>457</v>
      </c>
    </row>
    <row r="2" spans="1:23" s="2" customFormat="1" x14ac:dyDescent="0.25">
      <c r="A2" t="s">
        <v>146</v>
      </c>
      <c r="B2" t="s">
        <v>458</v>
      </c>
      <c r="C2" t="s">
        <v>115</v>
      </c>
      <c r="D2" t="s">
        <v>25</v>
      </c>
      <c r="E2" t="s">
        <v>38</v>
      </c>
      <c r="F2" t="s">
        <v>39</v>
      </c>
      <c r="G2" t="str">
        <f t="shared" ref="G2:G33" si="0">LOWER(E2&amp;"."&amp;F2)</f>
        <v>bathyphantes.gracilis</v>
      </c>
      <c r="H2" s="2">
        <v>1</v>
      </c>
      <c r="I2" t="s">
        <v>459</v>
      </c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25">
      <c r="A3" t="s">
        <v>146</v>
      </c>
      <c r="B3" t="s">
        <v>458</v>
      </c>
      <c r="C3" t="s">
        <v>115</v>
      </c>
      <c r="D3" t="s">
        <v>25</v>
      </c>
      <c r="E3" t="s">
        <v>38</v>
      </c>
      <c r="F3" t="s">
        <v>39</v>
      </c>
      <c r="G3" t="str">
        <f t="shared" si="0"/>
        <v>bathyphantes.gracilis</v>
      </c>
      <c r="H3" s="2">
        <v>1</v>
      </c>
      <c r="I3" t="s">
        <v>459</v>
      </c>
    </row>
    <row r="4" spans="1:23" x14ac:dyDescent="0.25">
      <c r="A4" t="s">
        <v>146</v>
      </c>
      <c r="B4" t="s">
        <v>458</v>
      </c>
      <c r="C4" t="s">
        <v>115</v>
      </c>
      <c r="D4" t="s">
        <v>25</v>
      </c>
      <c r="E4" t="s">
        <v>43</v>
      </c>
      <c r="F4" t="s">
        <v>44</v>
      </c>
      <c r="G4" t="str">
        <f t="shared" si="0"/>
        <v>dicymbium.nigrum</v>
      </c>
      <c r="H4" s="2">
        <v>2</v>
      </c>
      <c r="I4" t="s">
        <v>459</v>
      </c>
    </row>
    <row r="5" spans="1:23" x14ac:dyDescent="0.25">
      <c r="A5" t="s">
        <v>146</v>
      </c>
      <c r="B5" t="s">
        <v>458</v>
      </c>
      <c r="C5" t="s">
        <v>115</v>
      </c>
      <c r="D5" t="s">
        <v>25</v>
      </c>
      <c r="E5" t="s">
        <v>43</v>
      </c>
      <c r="F5" t="s">
        <v>44</v>
      </c>
      <c r="G5" t="str">
        <f t="shared" si="0"/>
        <v>dicymbium.nigrum</v>
      </c>
      <c r="H5" s="2">
        <v>1</v>
      </c>
      <c r="I5" t="s">
        <v>459</v>
      </c>
    </row>
    <row r="6" spans="1:23" x14ac:dyDescent="0.25">
      <c r="A6" t="s">
        <v>146</v>
      </c>
      <c r="B6" t="s">
        <v>458</v>
      </c>
      <c r="C6" t="s">
        <v>115</v>
      </c>
      <c r="D6" t="s">
        <v>25</v>
      </c>
      <c r="E6" t="s">
        <v>43</v>
      </c>
      <c r="F6" t="s">
        <v>44</v>
      </c>
      <c r="G6" t="str">
        <f t="shared" si="0"/>
        <v>dicymbium.nigrum</v>
      </c>
      <c r="H6" s="2">
        <v>1</v>
      </c>
      <c r="I6" t="s">
        <v>459</v>
      </c>
    </row>
    <row r="7" spans="1:23" x14ac:dyDescent="0.25">
      <c r="A7" t="s">
        <v>146</v>
      </c>
      <c r="B7" t="s">
        <v>458</v>
      </c>
      <c r="C7" t="s">
        <v>115</v>
      </c>
      <c r="D7" t="s">
        <v>25</v>
      </c>
      <c r="E7" t="s">
        <v>124</v>
      </c>
      <c r="F7" t="s">
        <v>125</v>
      </c>
      <c r="G7" t="str">
        <f t="shared" si="0"/>
        <v>dismodicus.bifrons</v>
      </c>
      <c r="H7" s="2">
        <v>1</v>
      </c>
      <c r="I7" t="s">
        <v>459</v>
      </c>
    </row>
    <row r="8" spans="1:23" x14ac:dyDescent="0.25">
      <c r="A8" t="s">
        <v>146</v>
      </c>
      <c r="B8" t="s">
        <v>458</v>
      </c>
      <c r="C8" t="s">
        <v>115</v>
      </c>
      <c r="D8" t="s">
        <v>25</v>
      </c>
      <c r="E8" t="s">
        <v>33</v>
      </c>
      <c r="F8" t="s">
        <v>40</v>
      </c>
      <c r="G8" t="str">
        <f t="shared" si="0"/>
        <v>erigone.atra</v>
      </c>
      <c r="H8" s="2">
        <v>1</v>
      </c>
      <c r="I8" t="s">
        <v>460</v>
      </c>
    </row>
    <row r="9" spans="1:23" x14ac:dyDescent="0.25">
      <c r="A9" t="s">
        <v>146</v>
      </c>
      <c r="B9" t="s">
        <v>458</v>
      </c>
      <c r="C9" t="s">
        <v>115</v>
      </c>
      <c r="D9" t="s">
        <v>25</v>
      </c>
      <c r="E9" t="s">
        <v>35</v>
      </c>
      <c r="F9" t="s">
        <v>36</v>
      </c>
      <c r="G9" t="str">
        <f t="shared" si="0"/>
        <v>gongylidiellum.vivum</v>
      </c>
      <c r="H9" s="2">
        <v>1</v>
      </c>
      <c r="I9" t="s">
        <v>459</v>
      </c>
    </row>
    <row r="10" spans="1:23" s="7" customFormat="1" x14ac:dyDescent="0.25">
      <c r="A10" s="7" t="s">
        <v>146</v>
      </c>
      <c r="B10" t="s">
        <v>458</v>
      </c>
      <c r="C10" s="7" t="s">
        <v>115</v>
      </c>
      <c r="D10" s="7" t="s">
        <v>25</v>
      </c>
      <c r="E10" s="7" t="s">
        <v>35</v>
      </c>
      <c r="F10" s="7" t="s">
        <v>36</v>
      </c>
      <c r="G10" s="7" t="str">
        <f t="shared" si="0"/>
        <v>gongylidiellum.vivum</v>
      </c>
      <c r="H10" s="2">
        <v>5</v>
      </c>
      <c r="I10" t="s">
        <v>459</v>
      </c>
    </row>
    <row r="11" spans="1:23" x14ac:dyDescent="0.25">
      <c r="A11" t="s">
        <v>146</v>
      </c>
      <c r="B11" t="s">
        <v>458</v>
      </c>
      <c r="C11" t="s">
        <v>115</v>
      </c>
      <c r="D11" t="s">
        <v>25</v>
      </c>
      <c r="E11" t="s">
        <v>35</v>
      </c>
      <c r="F11" t="s">
        <v>36</v>
      </c>
      <c r="G11" t="str">
        <f t="shared" si="0"/>
        <v>gongylidiellum.vivum</v>
      </c>
      <c r="H11" s="2">
        <v>1</v>
      </c>
      <c r="I11" t="s">
        <v>459</v>
      </c>
    </row>
    <row r="12" spans="1:23" x14ac:dyDescent="0.25">
      <c r="A12" t="s">
        <v>146</v>
      </c>
      <c r="B12" t="s">
        <v>458</v>
      </c>
      <c r="C12" t="s">
        <v>115</v>
      </c>
      <c r="D12" t="s">
        <v>25</v>
      </c>
      <c r="E12" t="s">
        <v>35</v>
      </c>
      <c r="F12" t="s">
        <v>36</v>
      </c>
      <c r="G12" t="str">
        <f t="shared" si="0"/>
        <v>gongylidiellum.vivum</v>
      </c>
      <c r="H12" s="2">
        <v>1</v>
      </c>
      <c r="I12" t="s">
        <v>459</v>
      </c>
    </row>
    <row r="13" spans="1:23" x14ac:dyDescent="0.25">
      <c r="A13" t="s">
        <v>146</v>
      </c>
      <c r="B13" t="s">
        <v>458</v>
      </c>
      <c r="C13" t="s">
        <v>115</v>
      </c>
      <c r="D13" t="s">
        <v>25</v>
      </c>
      <c r="E13" t="s">
        <v>35</v>
      </c>
      <c r="F13" t="s">
        <v>36</v>
      </c>
      <c r="G13" t="str">
        <f t="shared" si="0"/>
        <v>gongylidiellum.vivum</v>
      </c>
      <c r="H13" s="2">
        <v>1</v>
      </c>
      <c r="I13" t="s">
        <v>459</v>
      </c>
    </row>
    <row r="14" spans="1:23" x14ac:dyDescent="0.25">
      <c r="A14" t="s">
        <v>146</v>
      </c>
      <c r="B14" t="s">
        <v>458</v>
      </c>
      <c r="C14" t="s">
        <v>115</v>
      </c>
      <c r="D14" t="s">
        <v>25</v>
      </c>
      <c r="E14" t="s">
        <v>26</v>
      </c>
      <c r="F14" t="s">
        <v>27</v>
      </c>
      <c r="G14" t="str">
        <f t="shared" si="0"/>
        <v>oedothorax.fuscus</v>
      </c>
      <c r="H14" s="2">
        <v>3</v>
      </c>
      <c r="I14" t="s">
        <v>460</v>
      </c>
    </row>
    <row r="15" spans="1:23" x14ac:dyDescent="0.25">
      <c r="A15" t="s">
        <v>146</v>
      </c>
      <c r="B15" t="s">
        <v>458</v>
      </c>
      <c r="C15" t="s">
        <v>115</v>
      </c>
      <c r="D15" t="s">
        <v>25</v>
      </c>
      <c r="E15" t="s">
        <v>26</v>
      </c>
      <c r="F15" t="s">
        <v>37</v>
      </c>
      <c r="G15" t="str">
        <f t="shared" si="0"/>
        <v>oedothorax.retusus</v>
      </c>
      <c r="H15" s="2">
        <v>1</v>
      </c>
      <c r="I15" t="s">
        <v>460</v>
      </c>
    </row>
    <row r="16" spans="1:23" x14ac:dyDescent="0.25">
      <c r="A16" t="s">
        <v>146</v>
      </c>
      <c r="B16" t="s">
        <v>458</v>
      </c>
      <c r="C16" t="s">
        <v>115</v>
      </c>
      <c r="D16" t="s">
        <v>25</v>
      </c>
      <c r="E16" t="s">
        <v>26</v>
      </c>
      <c r="F16" t="s">
        <v>37</v>
      </c>
      <c r="G16" t="str">
        <f t="shared" si="0"/>
        <v>oedothorax.retusus</v>
      </c>
      <c r="H16" s="2">
        <v>4</v>
      </c>
      <c r="I16" t="s">
        <v>460</v>
      </c>
    </row>
    <row r="17" spans="1:9" x14ac:dyDescent="0.25">
      <c r="A17" t="s">
        <v>146</v>
      </c>
      <c r="B17" t="s">
        <v>458</v>
      </c>
      <c r="C17" t="s">
        <v>115</v>
      </c>
      <c r="D17" t="s">
        <v>25</v>
      </c>
      <c r="E17" t="s">
        <v>26</v>
      </c>
      <c r="F17" t="s">
        <v>27</v>
      </c>
      <c r="G17" t="str">
        <f t="shared" si="0"/>
        <v>oedothorax.fuscus</v>
      </c>
      <c r="H17" s="2">
        <v>3</v>
      </c>
      <c r="I17" t="s">
        <v>460</v>
      </c>
    </row>
    <row r="18" spans="1:9" x14ac:dyDescent="0.25">
      <c r="A18" t="s">
        <v>146</v>
      </c>
      <c r="B18" t="s">
        <v>458</v>
      </c>
      <c r="C18" t="s">
        <v>115</v>
      </c>
      <c r="D18" t="s">
        <v>25</v>
      </c>
      <c r="E18" t="s">
        <v>26</v>
      </c>
      <c r="F18" t="s">
        <v>27</v>
      </c>
      <c r="G18" t="str">
        <f t="shared" si="0"/>
        <v>oedothorax.fuscus</v>
      </c>
      <c r="H18" s="2">
        <v>2</v>
      </c>
      <c r="I18" t="s">
        <v>460</v>
      </c>
    </row>
    <row r="19" spans="1:9" x14ac:dyDescent="0.25">
      <c r="A19" t="s">
        <v>146</v>
      </c>
      <c r="B19" t="s">
        <v>458</v>
      </c>
      <c r="C19" t="s">
        <v>115</v>
      </c>
      <c r="D19" t="s">
        <v>25</v>
      </c>
      <c r="E19" t="s">
        <v>26</v>
      </c>
      <c r="F19" t="s">
        <v>37</v>
      </c>
      <c r="G19" t="str">
        <f t="shared" si="0"/>
        <v>oedothorax.retusus</v>
      </c>
      <c r="H19" s="2">
        <v>2</v>
      </c>
      <c r="I19" t="s">
        <v>460</v>
      </c>
    </row>
    <row r="20" spans="1:9" x14ac:dyDescent="0.25">
      <c r="A20" t="s">
        <v>146</v>
      </c>
      <c r="B20" t="s">
        <v>458</v>
      </c>
      <c r="C20" t="s">
        <v>115</v>
      </c>
      <c r="D20" t="s">
        <v>25</v>
      </c>
      <c r="E20" t="s">
        <v>26</v>
      </c>
      <c r="F20" t="s">
        <v>27</v>
      </c>
      <c r="G20" t="str">
        <f t="shared" si="0"/>
        <v>oedothorax.fuscus</v>
      </c>
      <c r="H20" s="2">
        <v>3</v>
      </c>
      <c r="I20" t="s">
        <v>460</v>
      </c>
    </row>
    <row r="21" spans="1:9" x14ac:dyDescent="0.25">
      <c r="A21" t="s">
        <v>146</v>
      </c>
      <c r="B21" t="s">
        <v>458</v>
      </c>
      <c r="C21" t="s">
        <v>115</v>
      </c>
      <c r="D21" t="s">
        <v>25</v>
      </c>
      <c r="E21" t="s">
        <v>31</v>
      </c>
      <c r="F21" t="s">
        <v>32</v>
      </c>
      <c r="G21" t="str">
        <f t="shared" si="0"/>
        <v>savignia.frontata</v>
      </c>
      <c r="H21" s="2">
        <v>4</v>
      </c>
      <c r="I21" t="s">
        <v>459</v>
      </c>
    </row>
    <row r="22" spans="1:9" x14ac:dyDescent="0.25">
      <c r="A22" t="s">
        <v>146</v>
      </c>
      <c r="B22" t="s">
        <v>458</v>
      </c>
      <c r="C22" t="s">
        <v>115</v>
      </c>
      <c r="D22" t="s">
        <v>25</v>
      </c>
      <c r="E22" t="s">
        <v>31</v>
      </c>
      <c r="F22" t="s">
        <v>32</v>
      </c>
      <c r="G22" t="str">
        <f t="shared" si="0"/>
        <v>savignia.frontata</v>
      </c>
      <c r="H22" s="2">
        <v>5</v>
      </c>
      <c r="I22" t="s">
        <v>459</v>
      </c>
    </row>
    <row r="23" spans="1:9" x14ac:dyDescent="0.25">
      <c r="A23" t="s">
        <v>146</v>
      </c>
      <c r="B23" t="s">
        <v>458</v>
      </c>
      <c r="C23" t="s">
        <v>115</v>
      </c>
      <c r="D23" t="s">
        <v>25</v>
      </c>
      <c r="E23" t="s">
        <v>31</v>
      </c>
      <c r="F23" t="s">
        <v>32</v>
      </c>
      <c r="G23" t="str">
        <f t="shared" si="0"/>
        <v>savignia.frontata</v>
      </c>
      <c r="H23" s="2">
        <v>2</v>
      </c>
      <c r="I23" t="s">
        <v>459</v>
      </c>
    </row>
    <row r="24" spans="1:9" x14ac:dyDescent="0.25">
      <c r="A24" t="s">
        <v>146</v>
      </c>
      <c r="B24" t="s">
        <v>458</v>
      </c>
      <c r="C24" t="s">
        <v>115</v>
      </c>
      <c r="D24" t="s">
        <v>25</v>
      </c>
      <c r="E24" t="s">
        <v>31</v>
      </c>
      <c r="F24" t="s">
        <v>32</v>
      </c>
      <c r="G24" t="str">
        <f t="shared" si="0"/>
        <v>savignia.frontata</v>
      </c>
      <c r="H24" s="2">
        <v>2</v>
      </c>
      <c r="I24" t="s">
        <v>459</v>
      </c>
    </row>
    <row r="25" spans="1:9" x14ac:dyDescent="0.25">
      <c r="A25" t="s">
        <v>146</v>
      </c>
      <c r="B25" t="s">
        <v>458</v>
      </c>
      <c r="C25" t="s">
        <v>115</v>
      </c>
      <c r="D25" t="s">
        <v>25</v>
      </c>
      <c r="E25" t="s">
        <v>31</v>
      </c>
      <c r="F25" t="s">
        <v>32</v>
      </c>
      <c r="G25" t="str">
        <f t="shared" si="0"/>
        <v>savignia.frontata</v>
      </c>
      <c r="H25" s="2">
        <v>1</v>
      </c>
      <c r="I25" t="s">
        <v>459</v>
      </c>
    </row>
    <row r="26" spans="1:9" x14ac:dyDescent="0.25">
      <c r="A26" t="s">
        <v>146</v>
      </c>
      <c r="B26" t="s">
        <v>458</v>
      </c>
      <c r="C26" t="s">
        <v>115</v>
      </c>
      <c r="D26" t="s">
        <v>25</v>
      </c>
      <c r="E26" t="s">
        <v>45</v>
      </c>
      <c r="F26" t="s">
        <v>46</v>
      </c>
      <c r="G26" t="str">
        <f t="shared" si="0"/>
        <v>tenuiphantes.tenuis</v>
      </c>
      <c r="H26" s="2">
        <v>1</v>
      </c>
      <c r="I26" t="s">
        <v>459</v>
      </c>
    </row>
    <row r="27" spans="1:9" x14ac:dyDescent="0.25">
      <c r="A27" t="s">
        <v>146</v>
      </c>
      <c r="B27" t="s">
        <v>458</v>
      </c>
      <c r="C27" t="s">
        <v>115</v>
      </c>
      <c r="D27" t="s">
        <v>25</v>
      </c>
      <c r="E27" t="s">
        <v>45</v>
      </c>
      <c r="F27" t="s">
        <v>46</v>
      </c>
      <c r="G27" t="str">
        <f t="shared" si="0"/>
        <v>tenuiphantes.tenuis</v>
      </c>
      <c r="H27" s="2">
        <v>2</v>
      </c>
      <c r="I27" t="s">
        <v>459</v>
      </c>
    </row>
    <row r="28" spans="1:9" x14ac:dyDescent="0.25">
      <c r="A28" t="s">
        <v>146</v>
      </c>
      <c r="B28" t="s">
        <v>458</v>
      </c>
      <c r="C28" t="s">
        <v>115</v>
      </c>
      <c r="D28" t="s">
        <v>25</v>
      </c>
      <c r="E28" t="s">
        <v>45</v>
      </c>
      <c r="F28" t="s">
        <v>46</v>
      </c>
      <c r="G28" t="str">
        <f t="shared" si="0"/>
        <v>tenuiphantes.tenuis</v>
      </c>
      <c r="H28" s="2">
        <v>1</v>
      </c>
      <c r="I28" t="s">
        <v>459</v>
      </c>
    </row>
    <row r="29" spans="1:9" x14ac:dyDescent="0.25">
      <c r="A29" t="s">
        <v>146</v>
      </c>
      <c r="B29" t="s">
        <v>458</v>
      </c>
      <c r="C29" t="s">
        <v>115</v>
      </c>
      <c r="D29" t="s">
        <v>25</v>
      </c>
      <c r="E29" t="s">
        <v>56</v>
      </c>
      <c r="F29" t="s">
        <v>57</v>
      </c>
      <c r="G29" t="str">
        <f t="shared" si="0"/>
        <v>tiso.vagans</v>
      </c>
      <c r="H29" s="2">
        <v>1</v>
      </c>
      <c r="I29" t="s">
        <v>459</v>
      </c>
    </row>
    <row r="30" spans="1:9" x14ac:dyDescent="0.25">
      <c r="A30" t="s">
        <v>146</v>
      </c>
      <c r="B30" t="s">
        <v>458</v>
      </c>
      <c r="C30" t="s">
        <v>115</v>
      </c>
      <c r="D30" t="s">
        <v>25</v>
      </c>
      <c r="E30" t="s">
        <v>56</v>
      </c>
      <c r="F30" t="s">
        <v>57</v>
      </c>
      <c r="G30" t="str">
        <f t="shared" si="0"/>
        <v>tiso.vagans</v>
      </c>
      <c r="H30" s="2">
        <v>2</v>
      </c>
      <c r="I30" t="s">
        <v>459</v>
      </c>
    </row>
    <row r="31" spans="1:9" x14ac:dyDescent="0.25">
      <c r="A31" t="s">
        <v>146</v>
      </c>
      <c r="B31" t="s">
        <v>458</v>
      </c>
      <c r="C31" t="s">
        <v>115</v>
      </c>
      <c r="D31" t="s">
        <v>21</v>
      </c>
      <c r="E31" t="s">
        <v>22</v>
      </c>
      <c r="F31" t="s">
        <v>76</v>
      </c>
      <c r="G31" t="str">
        <f t="shared" si="0"/>
        <v>pardosa.amentata</v>
      </c>
      <c r="H31" s="2">
        <v>8</v>
      </c>
      <c r="I31" t="s">
        <v>461</v>
      </c>
    </row>
    <row r="32" spans="1:9" x14ac:dyDescent="0.25">
      <c r="A32" t="s">
        <v>146</v>
      </c>
      <c r="B32" t="s">
        <v>458</v>
      </c>
      <c r="C32" t="s">
        <v>115</v>
      </c>
      <c r="D32" t="s">
        <v>21</v>
      </c>
      <c r="E32" t="s">
        <v>22</v>
      </c>
      <c r="F32" t="s">
        <v>23</v>
      </c>
      <c r="G32" t="str">
        <f t="shared" si="0"/>
        <v>pardosa.pullata</v>
      </c>
      <c r="H32" s="2">
        <v>2</v>
      </c>
      <c r="I32" t="s">
        <v>461</v>
      </c>
    </row>
    <row r="33" spans="1:9" x14ac:dyDescent="0.25">
      <c r="A33" t="s">
        <v>146</v>
      </c>
      <c r="B33" t="s">
        <v>458</v>
      </c>
      <c r="C33" t="s">
        <v>115</v>
      </c>
      <c r="D33" t="s">
        <v>21</v>
      </c>
      <c r="E33" t="s">
        <v>22</v>
      </c>
      <c r="F33" t="s">
        <v>24</v>
      </c>
      <c r="G33" t="str">
        <f t="shared" si="0"/>
        <v>pardosa.palustris</v>
      </c>
      <c r="H33" s="2">
        <v>5</v>
      </c>
      <c r="I33" t="s">
        <v>461</v>
      </c>
    </row>
    <row r="34" spans="1:9" x14ac:dyDescent="0.25">
      <c r="A34" t="s">
        <v>146</v>
      </c>
      <c r="B34" t="s">
        <v>458</v>
      </c>
      <c r="C34" t="s">
        <v>115</v>
      </c>
      <c r="D34" t="s">
        <v>21</v>
      </c>
      <c r="E34" t="s">
        <v>22</v>
      </c>
      <c r="F34" t="s">
        <v>24</v>
      </c>
      <c r="G34" t="str">
        <f t="shared" ref="G34:G65" si="1">LOWER(E34&amp;"."&amp;F34)</f>
        <v>pardosa.palustris</v>
      </c>
      <c r="H34" s="2">
        <v>9</v>
      </c>
      <c r="I34" t="s">
        <v>461</v>
      </c>
    </row>
    <row r="35" spans="1:9" x14ac:dyDescent="0.25">
      <c r="A35" t="s">
        <v>146</v>
      </c>
      <c r="B35" t="s">
        <v>458</v>
      </c>
      <c r="C35" t="s">
        <v>115</v>
      </c>
      <c r="D35" t="s">
        <v>21</v>
      </c>
      <c r="E35" t="s">
        <v>22</v>
      </c>
      <c r="F35" t="s">
        <v>23</v>
      </c>
      <c r="G35" t="str">
        <f t="shared" si="1"/>
        <v>pardosa.pullata</v>
      </c>
      <c r="H35" s="2">
        <v>2</v>
      </c>
      <c r="I35" t="s">
        <v>461</v>
      </c>
    </row>
    <row r="36" spans="1:9" x14ac:dyDescent="0.25">
      <c r="A36" t="s">
        <v>146</v>
      </c>
      <c r="B36" t="s">
        <v>458</v>
      </c>
      <c r="C36" t="s">
        <v>115</v>
      </c>
      <c r="D36" t="s">
        <v>21</v>
      </c>
      <c r="E36" t="s">
        <v>22</v>
      </c>
      <c r="F36" t="s">
        <v>76</v>
      </c>
      <c r="G36" t="str">
        <f t="shared" si="1"/>
        <v>pardosa.amentata</v>
      </c>
      <c r="H36" s="2">
        <v>5</v>
      </c>
      <c r="I36" t="s">
        <v>461</v>
      </c>
    </row>
    <row r="37" spans="1:9" x14ac:dyDescent="0.25">
      <c r="A37" t="s">
        <v>146</v>
      </c>
      <c r="B37" t="s">
        <v>458</v>
      </c>
      <c r="C37" t="s">
        <v>115</v>
      </c>
      <c r="D37" t="s">
        <v>21</v>
      </c>
      <c r="E37" t="s">
        <v>22</v>
      </c>
      <c r="F37" t="s">
        <v>24</v>
      </c>
      <c r="G37" t="str">
        <f t="shared" si="1"/>
        <v>pardosa.palustris</v>
      </c>
      <c r="H37" s="2">
        <v>1</v>
      </c>
      <c r="I37" t="s">
        <v>461</v>
      </c>
    </row>
    <row r="38" spans="1:9" s="7" customFormat="1" x14ac:dyDescent="0.25">
      <c r="A38" s="7" t="s">
        <v>146</v>
      </c>
      <c r="B38" t="s">
        <v>458</v>
      </c>
      <c r="C38" s="7" t="s">
        <v>115</v>
      </c>
      <c r="D38" s="7" t="s">
        <v>21</v>
      </c>
      <c r="E38" s="7" t="s">
        <v>22</v>
      </c>
      <c r="F38" s="7" t="s">
        <v>23</v>
      </c>
      <c r="G38" s="7" t="str">
        <f t="shared" si="1"/>
        <v>pardosa.pullata</v>
      </c>
      <c r="H38" s="2">
        <v>1</v>
      </c>
      <c r="I38" t="s">
        <v>461</v>
      </c>
    </row>
    <row r="39" spans="1:9" x14ac:dyDescent="0.25">
      <c r="A39" t="s">
        <v>146</v>
      </c>
      <c r="B39" t="s">
        <v>458</v>
      </c>
      <c r="C39" t="s">
        <v>115</v>
      </c>
      <c r="D39" t="s">
        <v>21</v>
      </c>
      <c r="E39" t="s">
        <v>22</v>
      </c>
      <c r="F39" t="s">
        <v>76</v>
      </c>
      <c r="G39" t="str">
        <f t="shared" si="1"/>
        <v>pardosa.amentata</v>
      </c>
      <c r="H39" s="2">
        <v>1</v>
      </c>
      <c r="I39" t="s">
        <v>461</v>
      </c>
    </row>
    <row r="40" spans="1:9" x14ac:dyDescent="0.25">
      <c r="A40" t="s">
        <v>146</v>
      </c>
      <c r="B40" t="s">
        <v>458</v>
      </c>
      <c r="C40" t="s">
        <v>115</v>
      </c>
      <c r="D40" t="s">
        <v>21</v>
      </c>
      <c r="E40" t="s">
        <v>22</v>
      </c>
      <c r="F40" t="s">
        <v>76</v>
      </c>
      <c r="G40" t="str">
        <f t="shared" si="1"/>
        <v>pardosa.amentata</v>
      </c>
      <c r="H40" s="2">
        <v>5</v>
      </c>
      <c r="I40" t="s">
        <v>461</v>
      </c>
    </row>
    <row r="41" spans="1:9" x14ac:dyDescent="0.25">
      <c r="A41" t="s">
        <v>146</v>
      </c>
      <c r="B41" t="s">
        <v>458</v>
      </c>
      <c r="C41" t="s">
        <v>115</v>
      </c>
      <c r="D41" t="s">
        <v>21</v>
      </c>
      <c r="E41" t="s">
        <v>22</v>
      </c>
      <c r="F41" t="s">
        <v>23</v>
      </c>
      <c r="G41" t="str">
        <f t="shared" si="1"/>
        <v>pardosa.pullata</v>
      </c>
      <c r="H41" s="2">
        <v>1</v>
      </c>
      <c r="I41" t="s">
        <v>461</v>
      </c>
    </row>
    <row r="42" spans="1:9" x14ac:dyDescent="0.25">
      <c r="A42" t="s">
        <v>146</v>
      </c>
      <c r="B42" t="s">
        <v>458</v>
      </c>
      <c r="C42" t="s">
        <v>115</v>
      </c>
      <c r="D42" t="s">
        <v>21</v>
      </c>
      <c r="E42" t="s">
        <v>22</v>
      </c>
      <c r="F42" t="s">
        <v>24</v>
      </c>
      <c r="G42" t="str">
        <f t="shared" si="1"/>
        <v>pardosa.palustris</v>
      </c>
      <c r="H42" s="2">
        <v>2</v>
      </c>
      <c r="I42" t="s">
        <v>461</v>
      </c>
    </row>
    <row r="43" spans="1:9" x14ac:dyDescent="0.25">
      <c r="A43" t="s">
        <v>146</v>
      </c>
      <c r="B43" t="s">
        <v>458</v>
      </c>
      <c r="C43" t="s">
        <v>115</v>
      </c>
      <c r="D43" t="s">
        <v>21</v>
      </c>
      <c r="E43" t="s">
        <v>22</v>
      </c>
      <c r="F43" t="s">
        <v>23</v>
      </c>
      <c r="G43" t="str">
        <f t="shared" si="1"/>
        <v>pardosa.pullata</v>
      </c>
      <c r="H43" s="2">
        <v>2</v>
      </c>
      <c r="I43" t="s">
        <v>461</v>
      </c>
    </row>
    <row r="44" spans="1:9" x14ac:dyDescent="0.25">
      <c r="A44" t="s">
        <v>146</v>
      </c>
      <c r="B44" t="s">
        <v>458</v>
      </c>
      <c r="C44" t="s">
        <v>115</v>
      </c>
      <c r="D44" t="s">
        <v>21</v>
      </c>
      <c r="E44" t="s">
        <v>22</v>
      </c>
      <c r="F44" t="s">
        <v>76</v>
      </c>
      <c r="G44" t="str">
        <f t="shared" si="1"/>
        <v>pardosa.amentata</v>
      </c>
      <c r="H44" s="2">
        <v>4</v>
      </c>
      <c r="I44" t="s">
        <v>461</v>
      </c>
    </row>
    <row r="45" spans="1:9" s="7" customFormat="1" x14ac:dyDescent="0.25">
      <c r="A45" s="7" t="s">
        <v>146</v>
      </c>
      <c r="B45" t="s">
        <v>458</v>
      </c>
      <c r="C45" s="7" t="s">
        <v>115</v>
      </c>
      <c r="D45" s="7" t="s">
        <v>28</v>
      </c>
      <c r="E45" s="7" t="s">
        <v>29</v>
      </c>
      <c r="F45" s="7" t="s">
        <v>30</v>
      </c>
      <c r="G45" s="7" t="str">
        <f t="shared" si="1"/>
        <v>pachygnatha.degeeri</v>
      </c>
      <c r="H45" s="2">
        <v>3</v>
      </c>
      <c r="I45" t="s">
        <v>461</v>
      </c>
    </row>
    <row r="46" spans="1:9" x14ac:dyDescent="0.25">
      <c r="A46" t="s">
        <v>146</v>
      </c>
      <c r="B46" t="s">
        <v>458</v>
      </c>
      <c r="C46" t="s">
        <v>115</v>
      </c>
      <c r="D46" t="s">
        <v>28</v>
      </c>
      <c r="E46" t="s">
        <v>29</v>
      </c>
      <c r="F46" t="s">
        <v>30</v>
      </c>
      <c r="G46" t="str">
        <f t="shared" si="1"/>
        <v>pachygnatha.degeeri</v>
      </c>
      <c r="H46" s="2">
        <v>2</v>
      </c>
      <c r="I46" t="s">
        <v>461</v>
      </c>
    </row>
    <row r="47" spans="1:9" x14ac:dyDescent="0.25">
      <c r="A47" t="s">
        <v>146</v>
      </c>
      <c r="B47" t="s">
        <v>458</v>
      </c>
      <c r="C47" t="s">
        <v>115</v>
      </c>
      <c r="D47" t="s">
        <v>28</v>
      </c>
      <c r="E47" t="s">
        <v>29</v>
      </c>
      <c r="F47" t="s">
        <v>30</v>
      </c>
      <c r="G47" t="str">
        <f t="shared" si="1"/>
        <v>pachygnatha.degeeri</v>
      </c>
      <c r="H47" s="2">
        <v>1</v>
      </c>
      <c r="I47" t="s">
        <v>461</v>
      </c>
    </row>
    <row r="48" spans="1:9" x14ac:dyDescent="0.25">
      <c r="A48" t="s">
        <v>147</v>
      </c>
      <c r="B48" t="s">
        <v>458</v>
      </c>
      <c r="C48" t="s">
        <v>115</v>
      </c>
      <c r="D48" t="s">
        <v>25</v>
      </c>
      <c r="E48" t="s">
        <v>38</v>
      </c>
      <c r="F48" t="s">
        <v>39</v>
      </c>
      <c r="G48" t="str">
        <f t="shared" si="1"/>
        <v>bathyphantes.gracilis</v>
      </c>
      <c r="H48" s="2">
        <v>2</v>
      </c>
      <c r="I48" t="s">
        <v>459</v>
      </c>
    </row>
    <row r="49" spans="1:9" x14ac:dyDescent="0.25">
      <c r="A49" t="s">
        <v>147</v>
      </c>
      <c r="B49" t="s">
        <v>458</v>
      </c>
      <c r="C49" t="s">
        <v>115</v>
      </c>
      <c r="D49" t="s">
        <v>25</v>
      </c>
      <c r="E49" t="s">
        <v>38</v>
      </c>
      <c r="F49" t="s">
        <v>39</v>
      </c>
      <c r="G49" t="str">
        <f t="shared" si="1"/>
        <v>bathyphantes.gracilis</v>
      </c>
      <c r="H49" s="2">
        <v>2</v>
      </c>
      <c r="I49" t="s">
        <v>459</v>
      </c>
    </row>
    <row r="50" spans="1:9" x14ac:dyDescent="0.25">
      <c r="A50" t="s">
        <v>147</v>
      </c>
      <c r="B50" t="s">
        <v>458</v>
      </c>
      <c r="C50" t="s">
        <v>115</v>
      </c>
      <c r="D50" t="s">
        <v>25</v>
      </c>
      <c r="E50" t="s">
        <v>43</v>
      </c>
      <c r="F50" t="s">
        <v>44</v>
      </c>
      <c r="G50" t="str">
        <f t="shared" si="1"/>
        <v>dicymbium.nigrum</v>
      </c>
      <c r="H50" s="2">
        <v>1</v>
      </c>
      <c r="I50" t="s">
        <v>459</v>
      </c>
    </row>
    <row r="51" spans="1:9" x14ac:dyDescent="0.25">
      <c r="A51" t="s">
        <v>147</v>
      </c>
      <c r="B51" t="s">
        <v>458</v>
      </c>
      <c r="C51" t="s">
        <v>115</v>
      </c>
      <c r="D51" t="s">
        <v>25</v>
      </c>
      <c r="E51" t="s">
        <v>43</v>
      </c>
      <c r="F51" t="s">
        <v>44</v>
      </c>
      <c r="G51" t="str">
        <f t="shared" si="1"/>
        <v>dicymbium.nigrum</v>
      </c>
      <c r="H51" s="2">
        <v>2</v>
      </c>
      <c r="I51" t="s">
        <v>459</v>
      </c>
    </row>
    <row r="52" spans="1:9" x14ac:dyDescent="0.25">
      <c r="A52" t="s">
        <v>147</v>
      </c>
      <c r="B52" t="s">
        <v>458</v>
      </c>
      <c r="C52" t="s">
        <v>115</v>
      </c>
      <c r="D52" t="s">
        <v>25</v>
      </c>
      <c r="E52" t="s">
        <v>127</v>
      </c>
      <c r="F52" t="s">
        <v>128</v>
      </c>
      <c r="G52" t="str">
        <f t="shared" si="1"/>
        <v>diplocephalus.permixtus</v>
      </c>
      <c r="H52" s="2">
        <v>1</v>
      </c>
      <c r="I52" t="s">
        <v>459</v>
      </c>
    </row>
    <row r="53" spans="1:9" s="7" customFormat="1" x14ac:dyDescent="0.25">
      <c r="A53" s="7" t="s">
        <v>147</v>
      </c>
      <c r="B53" t="s">
        <v>458</v>
      </c>
      <c r="C53" s="7" t="s">
        <v>115</v>
      </c>
      <c r="D53" s="7" t="s">
        <v>25</v>
      </c>
      <c r="E53" s="7" t="s">
        <v>33</v>
      </c>
      <c r="F53" s="7" t="s">
        <v>40</v>
      </c>
      <c r="G53" s="7" t="str">
        <f t="shared" si="1"/>
        <v>erigone.atra</v>
      </c>
      <c r="H53" s="2">
        <v>1</v>
      </c>
      <c r="I53" t="s">
        <v>460</v>
      </c>
    </row>
    <row r="54" spans="1:9" x14ac:dyDescent="0.25">
      <c r="A54" t="s">
        <v>147</v>
      </c>
      <c r="B54" t="s">
        <v>458</v>
      </c>
      <c r="C54" t="s">
        <v>115</v>
      </c>
      <c r="D54" t="s">
        <v>25</v>
      </c>
      <c r="E54" t="s">
        <v>33</v>
      </c>
      <c r="F54" t="s">
        <v>34</v>
      </c>
      <c r="G54" t="str">
        <f t="shared" si="1"/>
        <v>erigone.dentipalpis</v>
      </c>
      <c r="H54" s="2">
        <v>1</v>
      </c>
      <c r="I54" t="s">
        <v>460</v>
      </c>
    </row>
    <row r="55" spans="1:9" x14ac:dyDescent="0.25">
      <c r="A55" t="s">
        <v>147</v>
      </c>
      <c r="B55" t="s">
        <v>458</v>
      </c>
      <c r="C55" t="s">
        <v>115</v>
      </c>
      <c r="D55" t="s">
        <v>25</v>
      </c>
      <c r="E55" t="s">
        <v>33</v>
      </c>
      <c r="F55" t="s">
        <v>34</v>
      </c>
      <c r="G55" t="str">
        <f t="shared" si="1"/>
        <v>erigone.dentipalpis</v>
      </c>
      <c r="H55" s="2">
        <v>3</v>
      </c>
      <c r="I55" t="s">
        <v>460</v>
      </c>
    </row>
    <row r="56" spans="1:9" x14ac:dyDescent="0.25">
      <c r="A56" t="s">
        <v>147</v>
      </c>
      <c r="B56" t="s">
        <v>458</v>
      </c>
      <c r="C56" t="s">
        <v>115</v>
      </c>
      <c r="D56" t="s">
        <v>25</v>
      </c>
      <c r="E56" t="s">
        <v>33</v>
      </c>
      <c r="F56" t="s">
        <v>40</v>
      </c>
      <c r="G56" t="str">
        <f t="shared" si="1"/>
        <v>erigone.atra</v>
      </c>
      <c r="H56" s="2">
        <v>1</v>
      </c>
      <c r="I56" t="s">
        <v>460</v>
      </c>
    </row>
    <row r="57" spans="1:9" x14ac:dyDescent="0.25">
      <c r="A57" t="s">
        <v>147</v>
      </c>
      <c r="B57" t="s">
        <v>458</v>
      </c>
      <c r="C57" t="s">
        <v>115</v>
      </c>
      <c r="D57" t="s">
        <v>25</v>
      </c>
      <c r="E57" t="s">
        <v>35</v>
      </c>
      <c r="F57" t="s">
        <v>36</v>
      </c>
      <c r="G57" t="str">
        <f t="shared" si="1"/>
        <v>gongylidiellum.vivum</v>
      </c>
      <c r="H57" s="2">
        <v>2</v>
      </c>
      <c r="I57" t="s">
        <v>459</v>
      </c>
    </row>
    <row r="58" spans="1:9" x14ac:dyDescent="0.25">
      <c r="A58" t="s">
        <v>147</v>
      </c>
      <c r="B58" t="s">
        <v>458</v>
      </c>
      <c r="C58" t="s">
        <v>115</v>
      </c>
      <c r="D58" t="s">
        <v>25</v>
      </c>
      <c r="E58" t="s">
        <v>35</v>
      </c>
      <c r="F58" t="s">
        <v>36</v>
      </c>
      <c r="G58" t="str">
        <f t="shared" si="1"/>
        <v>gongylidiellum.vivum</v>
      </c>
      <c r="H58" s="2">
        <v>1</v>
      </c>
      <c r="I58" t="s">
        <v>459</v>
      </c>
    </row>
    <row r="59" spans="1:9" x14ac:dyDescent="0.25">
      <c r="A59" t="s">
        <v>147</v>
      </c>
      <c r="B59" t="s">
        <v>458</v>
      </c>
      <c r="C59" t="s">
        <v>115</v>
      </c>
      <c r="D59" t="s">
        <v>25</v>
      </c>
      <c r="E59" t="s">
        <v>35</v>
      </c>
      <c r="F59" t="s">
        <v>36</v>
      </c>
      <c r="G59" t="str">
        <f t="shared" si="1"/>
        <v>gongylidiellum.vivum</v>
      </c>
      <c r="H59" s="2">
        <v>1</v>
      </c>
      <c r="I59" t="s">
        <v>459</v>
      </c>
    </row>
    <row r="60" spans="1:9" s="7" customFormat="1" x14ac:dyDescent="0.25">
      <c r="A60" s="7" t="s">
        <v>147</v>
      </c>
      <c r="B60" t="s">
        <v>458</v>
      </c>
      <c r="C60" s="7" t="s">
        <v>115</v>
      </c>
      <c r="D60" s="7" t="s">
        <v>25</v>
      </c>
      <c r="E60" s="7" t="s">
        <v>35</v>
      </c>
      <c r="F60" s="7" t="s">
        <v>36</v>
      </c>
      <c r="G60" s="7" t="str">
        <f t="shared" si="1"/>
        <v>gongylidiellum.vivum</v>
      </c>
      <c r="H60" s="2">
        <v>1</v>
      </c>
      <c r="I60" t="s">
        <v>459</v>
      </c>
    </row>
    <row r="61" spans="1:9" x14ac:dyDescent="0.25">
      <c r="A61" t="s">
        <v>147</v>
      </c>
      <c r="B61" t="s">
        <v>458</v>
      </c>
      <c r="C61" t="s">
        <v>115</v>
      </c>
      <c r="D61" t="s">
        <v>25</v>
      </c>
      <c r="E61" t="s">
        <v>26</v>
      </c>
      <c r="F61" t="s">
        <v>27</v>
      </c>
      <c r="G61" t="str">
        <f t="shared" si="1"/>
        <v>oedothorax.fuscus</v>
      </c>
      <c r="H61" s="2">
        <v>17</v>
      </c>
      <c r="I61" t="s">
        <v>460</v>
      </c>
    </row>
    <row r="62" spans="1:9" x14ac:dyDescent="0.25">
      <c r="A62" t="s">
        <v>147</v>
      </c>
      <c r="B62" t="s">
        <v>458</v>
      </c>
      <c r="C62" t="s">
        <v>115</v>
      </c>
      <c r="D62" t="s">
        <v>25</v>
      </c>
      <c r="E62" t="s">
        <v>26</v>
      </c>
      <c r="F62" t="s">
        <v>37</v>
      </c>
      <c r="G62" t="str">
        <f t="shared" si="1"/>
        <v>oedothorax.retusus</v>
      </c>
      <c r="H62" s="2">
        <v>3</v>
      </c>
      <c r="I62" t="s">
        <v>460</v>
      </c>
    </row>
    <row r="63" spans="1:9" x14ac:dyDescent="0.25">
      <c r="A63" t="s">
        <v>147</v>
      </c>
      <c r="B63" t="s">
        <v>458</v>
      </c>
      <c r="C63" t="s">
        <v>115</v>
      </c>
      <c r="D63" t="s">
        <v>25</v>
      </c>
      <c r="E63" t="s">
        <v>26</v>
      </c>
      <c r="F63" t="s">
        <v>27</v>
      </c>
      <c r="G63" t="str">
        <f t="shared" si="1"/>
        <v>oedothorax.fuscus</v>
      </c>
      <c r="H63" s="2">
        <v>5</v>
      </c>
      <c r="I63" t="s">
        <v>460</v>
      </c>
    </row>
    <row r="64" spans="1:9" x14ac:dyDescent="0.25">
      <c r="A64" t="s">
        <v>147</v>
      </c>
      <c r="B64" t="s">
        <v>458</v>
      </c>
      <c r="C64" t="s">
        <v>115</v>
      </c>
      <c r="D64" t="s">
        <v>25</v>
      </c>
      <c r="E64" t="s">
        <v>26</v>
      </c>
      <c r="F64" t="s">
        <v>37</v>
      </c>
      <c r="G64" t="str">
        <f t="shared" si="1"/>
        <v>oedothorax.retusus</v>
      </c>
      <c r="H64" s="2">
        <v>1</v>
      </c>
      <c r="I64" t="s">
        <v>460</v>
      </c>
    </row>
    <row r="65" spans="1:9" x14ac:dyDescent="0.25">
      <c r="A65" t="s">
        <v>147</v>
      </c>
      <c r="B65" t="s">
        <v>458</v>
      </c>
      <c r="C65" t="s">
        <v>115</v>
      </c>
      <c r="D65" t="s">
        <v>25</v>
      </c>
      <c r="E65" t="s">
        <v>26</v>
      </c>
      <c r="F65" t="s">
        <v>27</v>
      </c>
      <c r="G65" t="str">
        <f t="shared" si="1"/>
        <v>oedothorax.fuscus</v>
      </c>
      <c r="H65" s="2">
        <v>2</v>
      </c>
      <c r="I65" t="s">
        <v>460</v>
      </c>
    </row>
    <row r="66" spans="1:9" x14ac:dyDescent="0.25">
      <c r="A66" t="s">
        <v>147</v>
      </c>
      <c r="B66" t="s">
        <v>458</v>
      </c>
      <c r="C66" t="s">
        <v>115</v>
      </c>
      <c r="D66" t="s">
        <v>25</v>
      </c>
      <c r="E66" t="s">
        <v>26</v>
      </c>
      <c r="F66" t="s">
        <v>27</v>
      </c>
      <c r="G66" t="str">
        <f t="shared" ref="G66:G97" si="2">LOWER(E66&amp;"."&amp;F66)</f>
        <v>oedothorax.fuscus</v>
      </c>
      <c r="H66" s="2">
        <v>3</v>
      </c>
      <c r="I66" t="s">
        <v>460</v>
      </c>
    </row>
    <row r="67" spans="1:9" s="7" customFormat="1" x14ac:dyDescent="0.25">
      <c r="A67" s="7" t="s">
        <v>147</v>
      </c>
      <c r="B67" t="s">
        <v>458</v>
      </c>
      <c r="C67" s="7" t="s">
        <v>115</v>
      </c>
      <c r="D67" s="7" t="s">
        <v>25</v>
      </c>
      <c r="E67" s="7" t="s">
        <v>26</v>
      </c>
      <c r="F67" s="7" t="s">
        <v>27</v>
      </c>
      <c r="G67" s="7" t="str">
        <f t="shared" si="2"/>
        <v>oedothorax.fuscus</v>
      </c>
      <c r="H67" s="2">
        <v>13</v>
      </c>
      <c r="I67" t="s">
        <v>460</v>
      </c>
    </row>
    <row r="68" spans="1:9" x14ac:dyDescent="0.25">
      <c r="A68" t="s">
        <v>147</v>
      </c>
      <c r="B68" t="s">
        <v>458</v>
      </c>
      <c r="C68" t="s">
        <v>115</v>
      </c>
      <c r="D68" t="s">
        <v>25</v>
      </c>
      <c r="E68" t="s">
        <v>26</v>
      </c>
      <c r="F68" t="s">
        <v>37</v>
      </c>
      <c r="G68" t="str">
        <f t="shared" si="2"/>
        <v>oedothorax.retusus</v>
      </c>
      <c r="H68" s="2">
        <v>1</v>
      </c>
      <c r="I68" t="s">
        <v>460</v>
      </c>
    </row>
    <row r="69" spans="1:9" x14ac:dyDescent="0.25">
      <c r="A69" t="s">
        <v>147</v>
      </c>
      <c r="B69" t="s">
        <v>458</v>
      </c>
      <c r="C69" t="s">
        <v>115</v>
      </c>
      <c r="D69" t="s">
        <v>25</v>
      </c>
      <c r="E69" t="s">
        <v>60</v>
      </c>
      <c r="F69" t="s">
        <v>61</v>
      </c>
      <c r="G69" t="str">
        <f t="shared" si="2"/>
        <v>pocadicnemis.pumila</v>
      </c>
      <c r="H69" s="2">
        <v>1</v>
      </c>
      <c r="I69" t="s">
        <v>459</v>
      </c>
    </row>
    <row r="70" spans="1:9" x14ac:dyDescent="0.25">
      <c r="A70" t="s">
        <v>147</v>
      </c>
      <c r="B70" t="s">
        <v>458</v>
      </c>
      <c r="C70" t="s">
        <v>115</v>
      </c>
      <c r="D70" t="s">
        <v>25</v>
      </c>
      <c r="E70" t="s">
        <v>31</v>
      </c>
      <c r="F70" t="s">
        <v>32</v>
      </c>
      <c r="G70" t="str">
        <f t="shared" si="2"/>
        <v>savignia.frontata</v>
      </c>
      <c r="H70" s="2">
        <v>1</v>
      </c>
      <c r="I70" t="s">
        <v>459</v>
      </c>
    </row>
    <row r="71" spans="1:9" x14ac:dyDescent="0.25">
      <c r="A71" t="s">
        <v>147</v>
      </c>
      <c r="B71" t="s">
        <v>458</v>
      </c>
      <c r="C71" t="s">
        <v>115</v>
      </c>
      <c r="D71" t="s">
        <v>25</v>
      </c>
      <c r="E71" t="s">
        <v>31</v>
      </c>
      <c r="F71" t="s">
        <v>32</v>
      </c>
      <c r="G71" t="str">
        <f t="shared" si="2"/>
        <v>savignia.frontata</v>
      </c>
      <c r="H71" s="2">
        <v>2</v>
      </c>
      <c r="I71" t="s">
        <v>459</v>
      </c>
    </row>
    <row r="72" spans="1:9" x14ac:dyDescent="0.25">
      <c r="A72" t="s">
        <v>147</v>
      </c>
      <c r="B72" t="s">
        <v>458</v>
      </c>
      <c r="C72" t="s">
        <v>115</v>
      </c>
      <c r="D72" t="s">
        <v>25</v>
      </c>
      <c r="E72" t="s">
        <v>31</v>
      </c>
      <c r="F72" t="s">
        <v>32</v>
      </c>
      <c r="G72" t="str">
        <f t="shared" si="2"/>
        <v>savignia.frontata</v>
      </c>
      <c r="H72" s="2">
        <v>1</v>
      </c>
      <c r="I72" t="s">
        <v>459</v>
      </c>
    </row>
    <row r="73" spans="1:9" x14ac:dyDescent="0.25">
      <c r="A73" t="s">
        <v>147</v>
      </c>
      <c r="B73" t="s">
        <v>458</v>
      </c>
      <c r="C73" t="s">
        <v>115</v>
      </c>
      <c r="D73" t="s">
        <v>25</v>
      </c>
      <c r="E73" t="s">
        <v>31</v>
      </c>
      <c r="F73" t="s">
        <v>32</v>
      </c>
      <c r="G73" t="str">
        <f t="shared" si="2"/>
        <v>savignia.frontata</v>
      </c>
      <c r="H73" s="2">
        <v>2</v>
      </c>
      <c r="I73" t="s">
        <v>459</v>
      </c>
    </row>
    <row r="74" spans="1:9" x14ac:dyDescent="0.25">
      <c r="A74" t="s">
        <v>147</v>
      </c>
      <c r="B74" t="s">
        <v>458</v>
      </c>
      <c r="C74" t="s">
        <v>115</v>
      </c>
      <c r="D74" t="s">
        <v>25</v>
      </c>
      <c r="E74" t="s">
        <v>45</v>
      </c>
      <c r="F74" t="s">
        <v>46</v>
      </c>
      <c r="G74" t="str">
        <f t="shared" si="2"/>
        <v>tenuiphantes.tenuis</v>
      </c>
      <c r="H74" s="2">
        <v>1</v>
      </c>
      <c r="I74" t="s">
        <v>459</v>
      </c>
    </row>
    <row r="75" spans="1:9" x14ac:dyDescent="0.25">
      <c r="A75" t="s">
        <v>147</v>
      </c>
      <c r="B75" t="s">
        <v>458</v>
      </c>
      <c r="C75" t="s">
        <v>115</v>
      </c>
      <c r="D75" t="s">
        <v>25</v>
      </c>
      <c r="E75" t="s">
        <v>56</v>
      </c>
      <c r="F75" t="s">
        <v>57</v>
      </c>
      <c r="G75" t="str">
        <f t="shared" si="2"/>
        <v>tiso.vagans</v>
      </c>
      <c r="H75" s="2">
        <v>2</v>
      </c>
      <c r="I75" t="s">
        <v>459</v>
      </c>
    </row>
    <row r="76" spans="1:9" s="7" customFormat="1" x14ac:dyDescent="0.25">
      <c r="A76" s="7" t="s">
        <v>147</v>
      </c>
      <c r="B76" t="s">
        <v>458</v>
      </c>
      <c r="C76" s="7" t="s">
        <v>115</v>
      </c>
      <c r="D76" s="7" t="s">
        <v>25</v>
      </c>
      <c r="E76" s="7" t="s">
        <v>56</v>
      </c>
      <c r="F76" s="7" t="s">
        <v>57</v>
      </c>
      <c r="G76" s="7" t="str">
        <f t="shared" si="2"/>
        <v>tiso.vagans</v>
      </c>
      <c r="H76" s="2">
        <v>1</v>
      </c>
      <c r="I76" t="s">
        <v>459</v>
      </c>
    </row>
    <row r="77" spans="1:9" x14ac:dyDescent="0.25">
      <c r="A77" t="s">
        <v>147</v>
      </c>
      <c r="B77" t="s">
        <v>458</v>
      </c>
      <c r="C77" t="s">
        <v>115</v>
      </c>
      <c r="D77" t="s">
        <v>21</v>
      </c>
      <c r="E77" t="s">
        <v>77</v>
      </c>
      <c r="F77" t="s">
        <v>78</v>
      </c>
      <c r="G77" t="str">
        <f t="shared" si="2"/>
        <v>alopecosa.pulverulenta</v>
      </c>
      <c r="H77" s="2">
        <v>1</v>
      </c>
      <c r="I77" t="s">
        <v>461</v>
      </c>
    </row>
    <row r="78" spans="1:9" x14ac:dyDescent="0.25">
      <c r="A78" t="s">
        <v>147</v>
      </c>
      <c r="B78" t="s">
        <v>458</v>
      </c>
      <c r="C78" t="s">
        <v>115</v>
      </c>
      <c r="D78" t="s">
        <v>21</v>
      </c>
      <c r="E78" t="s">
        <v>77</v>
      </c>
      <c r="F78" t="s">
        <v>78</v>
      </c>
      <c r="G78" t="str">
        <f t="shared" si="2"/>
        <v>alopecosa.pulverulenta</v>
      </c>
      <c r="H78" s="2">
        <v>1</v>
      </c>
      <c r="I78" t="s">
        <v>461</v>
      </c>
    </row>
    <row r="79" spans="1:9" x14ac:dyDescent="0.25">
      <c r="A79" t="s">
        <v>147</v>
      </c>
      <c r="B79" t="s">
        <v>458</v>
      </c>
      <c r="C79" t="s">
        <v>115</v>
      </c>
      <c r="D79" t="s">
        <v>21</v>
      </c>
      <c r="E79" t="s">
        <v>22</v>
      </c>
      <c r="F79" t="s">
        <v>24</v>
      </c>
      <c r="G79" t="str">
        <f t="shared" si="2"/>
        <v>pardosa.palustris</v>
      </c>
      <c r="H79" s="2">
        <v>35</v>
      </c>
      <c r="I79" t="s">
        <v>461</v>
      </c>
    </row>
    <row r="80" spans="1:9" x14ac:dyDescent="0.25">
      <c r="A80" t="s">
        <v>147</v>
      </c>
      <c r="B80" t="s">
        <v>458</v>
      </c>
      <c r="C80" t="s">
        <v>115</v>
      </c>
      <c r="D80" t="s">
        <v>21</v>
      </c>
      <c r="E80" t="s">
        <v>22</v>
      </c>
      <c r="F80" t="s">
        <v>23</v>
      </c>
      <c r="G80" t="str">
        <f t="shared" si="2"/>
        <v>pardosa.pullata</v>
      </c>
      <c r="H80" s="2">
        <v>3</v>
      </c>
      <c r="I80" t="s">
        <v>461</v>
      </c>
    </row>
    <row r="81" spans="1:9" x14ac:dyDescent="0.25">
      <c r="A81" t="s">
        <v>147</v>
      </c>
      <c r="B81" t="s">
        <v>458</v>
      </c>
      <c r="C81" t="s">
        <v>115</v>
      </c>
      <c r="D81" t="s">
        <v>21</v>
      </c>
      <c r="E81" t="s">
        <v>22</v>
      </c>
      <c r="F81" t="s">
        <v>76</v>
      </c>
      <c r="G81" t="str">
        <f t="shared" si="2"/>
        <v>pardosa.amentata</v>
      </c>
      <c r="H81" s="2">
        <v>1</v>
      </c>
      <c r="I81" t="s">
        <v>461</v>
      </c>
    </row>
    <row r="82" spans="1:9" x14ac:dyDescent="0.25">
      <c r="A82" t="s">
        <v>147</v>
      </c>
      <c r="B82" t="s">
        <v>458</v>
      </c>
      <c r="C82" t="s">
        <v>115</v>
      </c>
      <c r="D82" t="s">
        <v>21</v>
      </c>
      <c r="E82" t="s">
        <v>22</v>
      </c>
      <c r="F82" t="s">
        <v>24</v>
      </c>
      <c r="G82" t="str">
        <f t="shared" si="2"/>
        <v>pardosa.palustris</v>
      </c>
      <c r="H82" s="2">
        <v>5</v>
      </c>
      <c r="I82" t="s">
        <v>461</v>
      </c>
    </row>
    <row r="83" spans="1:9" x14ac:dyDescent="0.25">
      <c r="A83" t="s">
        <v>147</v>
      </c>
      <c r="B83" t="s">
        <v>458</v>
      </c>
      <c r="C83" t="s">
        <v>115</v>
      </c>
      <c r="D83" t="s">
        <v>21</v>
      </c>
      <c r="E83" t="s">
        <v>22</v>
      </c>
      <c r="F83" t="s">
        <v>23</v>
      </c>
      <c r="G83" t="str">
        <f t="shared" si="2"/>
        <v>pardosa.pullata</v>
      </c>
      <c r="H83" s="2">
        <v>1</v>
      </c>
      <c r="I83" t="s">
        <v>461</v>
      </c>
    </row>
    <row r="84" spans="1:9" s="7" customFormat="1" x14ac:dyDescent="0.25">
      <c r="A84" s="7" t="s">
        <v>147</v>
      </c>
      <c r="B84" t="s">
        <v>458</v>
      </c>
      <c r="C84" s="7" t="s">
        <v>115</v>
      </c>
      <c r="D84" s="7" t="s">
        <v>21</v>
      </c>
      <c r="E84" s="7" t="s">
        <v>22</v>
      </c>
      <c r="F84" s="7" t="s">
        <v>23</v>
      </c>
      <c r="G84" s="7" t="str">
        <f t="shared" si="2"/>
        <v>pardosa.pullata</v>
      </c>
      <c r="H84" s="2">
        <v>20</v>
      </c>
      <c r="I84" t="s">
        <v>461</v>
      </c>
    </row>
    <row r="85" spans="1:9" x14ac:dyDescent="0.25">
      <c r="A85" t="s">
        <v>147</v>
      </c>
      <c r="B85" t="s">
        <v>458</v>
      </c>
      <c r="C85" t="s">
        <v>115</v>
      </c>
      <c r="D85" t="s">
        <v>21</v>
      </c>
      <c r="E85" t="s">
        <v>22</v>
      </c>
      <c r="F85" t="s">
        <v>24</v>
      </c>
      <c r="G85" t="str">
        <f t="shared" si="2"/>
        <v>pardosa.palustris</v>
      </c>
      <c r="H85" s="2">
        <v>16</v>
      </c>
      <c r="I85" t="s">
        <v>461</v>
      </c>
    </row>
    <row r="86" spans="1:9" x14ac:dyDescent="0.25">
      <c r="A86" t="s">
        <v>147</v>
      </c>
      <c r="B86" t="s">
        <v>458</v>
      </c>
      <c r="C86" t="s">
        <v>115</v>
      </c>
      <c r="D86" t="s">
        <v>21</v>
      </c>
      <c r="E86" t="s">
        <v>22</v>
      </c>
      <c r="F86" t="s">
        <v>23</v>
      </c>
      <c r="G86" t="str">
        <f t="shared" si="2"/>
        <v>pardosa.pullata</v>
      </c>
      <c r="H86" s="2">
        <v>2</v>
      </c>
      <c r="I86" t="s">
        <v>461</v>
      </c>
    </row>
    <row r="87" spans="1:9" x14ac:dyDescent="0.25">
      <c r="A87" t="s">
        <v>147</v>
      </c>
      <c r="B87" t="s">
        <v>458</v>
      </c>
      <c r="C87" t="s">
        <v>115</v>
      </c>
      <c r="D87" t="s">
        <v>21</v>
      </c>
      <c r="E87" t="s">
        <v>22</v>
      </c>
      <c r="F87" t="s">
        <v>24</v>
      </c>
      <c r="G87" t="str">
        <f t="shared" si="2"/>
        <v>pardosa.palustris</v>
      </c>
      <c r="H87" s="2">
        <v>2</v>
      </c>
      <c r="I87" t="s">
        <v>461</v>
      </c>
    </row>
    <row r="88" spans="1:9" x14ac:dyDescent="0.25">
      <c r="A88" t="s">
        <v>147</v>
      </c>
      <c r="B88" t="s">
        <v>458</v>
      </c>
      <c r="C88" t="s">
        <v>115</v>
      </c>
      <c r="D88" t="s">
        <v>21</v>
      </c>
      <c r="E88" t="s">
        <v>22</v>
      </c>
      <c r="F88" t="s">
        <v>24</v>
      </c>
      <c r="G88" t="str">
        <f t="shared" si="2"/>
        <v>pardosa.palustris</v>
      </c>
      <c r="H88" s="2">
        <v>102</v>
      </c>
      <c r="I88" t="s">
        <v>461</v>
      </c>
    </row>
    <row r="89" spans="1:9" x14ac:dyDescent="0.25">
      <c r="A89" t="s">
        <v>147</v>
      </c>
      <c r="B89" t="s">
        <v>458</v>
      </c>
      <c r="C89" t="s">
        <v>115</v>
      </c>
      <c r="D89" t="s">
        <v>21</v>
      </c>
      <c r="E89" t="s">
        <v>22</v>
      </c>
      <c r="F89" t="s">
        <v>76</v>
      </c>
      <c r="G89" t="str">
        <f t="shared" si="2"/>
        <v>pardosa.amentata</v>
      </c>
      <c r="H89" s="2">
        <v>4</v>
      </c>
      <c r="I89" t="s">
        <v>461</v>
      </c>
    </row>
    <row r="90" spans="1:9" x14ac:dyDescent="0.25">
      <c r="A90" t="s">
        <v>147</v>
      </c>
      <c r="B90" t="s">
        <v>458</v>
      </c>
      <c r="C90" t="s">
        <v>115</v>
      </c>
      <c r="D90" t="s">
        <v>21</v>
      </c>
      <c r="E90" t="s">
        <v>22</v>
      </c>
      <c r="F90" t="s">
        <v>23</v>
      </c>
      <c r="G90" t="str">
        <f t="shared" si="2"/>
        <v>pardosa.pullata</v>
      </c>
      <c r="H90" s="2">
        <v>4</v>
      </c>
      <c r="I90" t="s">
        <v>461</v>
      </c>
    </row>
    <row r="91" spans="1:9" x14ac:dyDescent="0.25">
      <c r="A91" t="s">
        <v>147</v>
      </c>
      <c r="B91" t="s">
        <v>458</v>
      </c>
      <c r="C91" t="s">
        <v>115</v>
      </c>
      <c r="D91" t="s">
        <v>21</v>
      </c>
      <c r="E91" t="s">
        <v>71</v>
      </c>
      <c r="F91" t="s">
        <v>72</v>
      </c>
      <c r="G91" t="str">
        <f t="shared" si="2"/>
        <v>pirata.piraticus</v>
      </c>
      <c r="H91" s="2">
        <v>1</v>
      </c>
      <c r="I91" t="s">
        <v>461</v>
      </c>
    </row>
    <row r="92" spans="1:9" x14ac:dyDescent="0.25">
      <c r="A92" t="s">
        <v>147</v>
      </c>
      <c r="B92" t="s">
        <v>458</v>
      </c>
      <c r="C92" t="s">
        <v>115</v>
      </c>
      <c r="D92" t="s">
        <v>21</v>
      </c>
      <c r="E92" t="s">
        <v>134</v>
      </c>
      <c r="F92" t="s">
        <v>135</v>
      </c>
      <c r="G92" t="str">
        <f t="shared" si="2"/>
        <v>trochosa.terricola</v>
      </c>
      <c r="H92" s="2">
        <v>2</v>
      </c>
      <c r="I92" t="s">
        <v>461</v>
      </c>
    </row>
    <row r="93" spans="1:9" x14ac:dyDescent="0.25">
      <c r="A93" t="s">
        <v>147</v>
      </c>
      <c r="B93" t="s">
        <v>458</v>
      </c>
      <c r="C93" t="s">
        <v>115</v>
      </c>
      <c r="D93" t="s">
        <v>28</v>
      </c>
      <c r="E93" t="s">
        <v>29</v>
      </c>
      <c r="F93" t="s">
        <v>30</v>
      </c>
      <c r="G93" t="str">
        <f t="shared" si="2"/>
        <v>pachygnatha.degeeri</v>
      </c>
      <c r="H93" s="2">
        <v>11</v>
      </c>
      <c r="I93" t="s">
        <v>461</v>
      </c>
    </row>
    <row r="94" spans="1:9" x14ac:dyDescent="0.25">
      <c r="A94" t="s">
        <v>147</v>
      </c>
      <c r="B94" t="s">
        <v>458</v>
      </c>
      <c r="C94" t="s">
        <v>115</v>
      </c>
      <c r="D94" t="s">
        <v>28</v>
      </c>
      <c r="E94" t="s">
        <v>29</v>
      </c>
      <c r="F94" t="s">
        <v>30</v>
      </c>
      <c r="G94" t="str">
        <f t="shared" si="2"/>
        <v>pachygnatha.degeeri</v>
      </c>
      <c r="H94" s="2">
        <v>7</v>
      </c>
      <c r="I94" t="s">
        <v>461</v>
      </c>
    </row>
    <row r="95" spans="1:9" x14ac:dyDescent="0.25">
      <c r="A95" t="s">
        <v>147</v>
      </c>
      <c r="B95" t="s">
        <v>458</v>
      </c>
      <c r="C95" t="s">
        <v>115</v>
      </c>
      <c r="D95" t="s">
        <v>28</v>
      </c>
      <c r="E95" t="s">
        <v>29</v>
      </c>
      <c r="F95" t="s">
        <v>30</v>
      </c>
      <c r="G95" t="str">
        <f t="shared" si="2"/>
        <v>pachygnatha.degeeri</v>
      </c>
      <c r="H95" s="2">
        <v>23</v>
      </c>
      <c r="I95" t="s">
        <v>461</v>
      </c>
    </row>
    <row r="96" spans="1:9" x14ac:dyDescent="0.25">
      <c r="A96" t="s">
        <v>147</v>
      </c>
      <c r="B96" t="s">
        <v>458</v>
      </c>
      <c r="C96" t="s">
        <v>115</v>
      </c>
      <c r="D96" t="s">
        <v>28</v>
      </c>
      <c r="E96" t="s">
        <v>29</v>
      </c>
      <c r="F96" t="s">
        <v>30</v>
      </c>
      <c r="G96" t="str">
        <f t="shared" si="2"/>
        <v>pachygnatha.degeeri</v>
      </c>
      <c r="H96" s="2">
        <v>9</v>
      </c>
      <c r="I96" t="s">
        <v>461</v>
      </c>
    </row>
    <row r="97" spans="1:9" s="11" customFormat="1" x14ac:dyDescent="0.25">
      <c r="A97" s="11" t="s">
        <v>147</v>
      </c>
      <c r="B97" t="s">
        <v>458</v>
      </c>
      <c r="C97" s="11" t="s">
        <v>115</v>
      </c>
      <c r="D97" s="11" t="s">
        <v>28</v>
      </c>
      <c r="E97" s="11" t="s">
        <v>29</v>
      </c>
      <c r="F97" s="11" t="s">
        <v>30</v>
      </c>
      <c r="G97" s="11" t="str">
        <f t="shared" si="2"/>
        <v>pachygnatha.degeeri</v>
      </c>
      <c r="H97" s="2">
        <v>3</v>
      </c>
      <c r="I97" t="s">
        <v>461</v>
      </c>
    </row>
    <row r="98" spans="1:9" x14ac:dyDescent="0.25">
      <c r="A98" t="s">
        <v>149</v>
      </c>
      <c r="B98" t="s">
        <v>458</v>
      </c>
      <c r="C98" t="s">
        <v>115</v>
      </c>
      <c r="D98" t="s">
        <v>25</v>
      </c>
      <c r="E98" t="s">
        <v>38</v>
      </c>
      <c r="F98" t="s">
        <v>39</v>
      </c>
      <c r="G98" t="str">
        <f t="shared" ref="G98:G119" si="3">LOWER(E98&amp;"."&amp;F98)</f>
        <v>bathyphantes.gracilis</v>
      </c>
      <c r="H98" s="2">
        <v>3</v>
      </c>
      <c r="I98" t="s">
        <v>459</v>
      </c>
    </row>
    <row r="99" spans="1:9" x14ac:dyDescent="0.25">
      <c r="A99" t="s">
        <v>149</v>
      </c>
      <c r="B99" t="s">
        <v>458</v>
      </c>
      <c r="C99" t="s">
        <v>115</v>
      </c>
      <c r="D99" t="s">
        <v>25</v>
      </c>
      <c r="E99" t="s">
        <v>38</v>
      </c>
      <c r="F99" t="s">
        <v>39</v>
      </c>
      <c r="G99" t="str">
        <f t="shared" si="3"/>
        <v>bathyphantes.gracilis</v>
      </c>
      <c r="H99" s="2">
        <v>3</v>
      </c>
      <c r="I99" t="s">
        <v>459</v>
      </c>
    </row>
    <row r="100" spans="1:9" x14ac:dyDescent="0.25">
      <c r="A100" t="s">
        <v>149</v>
      </c>
      <c r="B100" t="s">
        <v>458</v>
      </c>
      <c r="C100" t="s">
        <v>115</v>
      </c>
      <c r="D100" t="s">
        <v>25</v>
      </c>
      <c r="E100" t="s">
        <v>38</v>
      </c>
      <c r="F100" t="s">
        <v>39</v>
      </c>
      <c r="G100" t="str">
        <f t="shared" si="3"/>
        <v>bathyphantes.gracilis</v>
      </c>
      <c r="H100" s="2">
        <v>6</v>
      </c>
      <c r="I100" t="s">
        <v>459</v>
      </c>
    </row>
    <row r="101" spans="1:9" x14ac:dyDescent="0.25">
      <c r="A101" t="s">
        <v>149</v>
      </c>
      <c r="B101" t="s">
        <v>458</v>
      </c>
      <c r="C101" t="s">
        <v>115</v>
      </c>
      <c r="D101" t="s">
        <v>25</v>
      </c>
      <c r="E101" t="s">
        <v>38</v>
      </c>
      <c r="F101" t="s">
        <v>113</v>
      </c>
      <c r="G101" t="str">
        <f t="shared" si="3"/>
        <v>bathyphantes.parvulus</v>
      </c>
      <c r="H101" s="2">
        <v>1</v>
      </c>
      <c r="I101" t="s">
        <v>459</v>
      </c>
    </row>
    <row r="102" spans="1:9" x14ac:dyDescent="0.25">
      <c r="A102" t="s">
        <v>149</v>
      </c>
      <c r="B102" t="s">
        <v>458</v>
      </c>
      <c r="C102" t="s">
        <v>115</v>
      </c>
      <c r="D102" t="s">
        <v>25</v>
      </c>
      <c r="E102" t="s">
        <v>38</v>
      </c>
      <c r="F102" t="s">
        <v>39</v>
      </c>
      <c r="G102" t="str">
        <f t="shared" si="3"/>
        <v>bathyphantes.gracilis</v>
      </c>
      <c r="H102" s="2">
        <v>1</v>
      </c>
      <c r="I102" t="s">
        <v>459</v>
      </c>
    </row>
    <row r="103" spans="1:9" s="11" customFormat="1" x14ac:dyDescent="0.25">
      <c r="A103" s="11" t="s">
        <v>149</v>
      </c>
      <c r="B103" t="s">
        <v>458</v>
      </c>
      <c r="C103" s="11" t="s">
        <v>115</v>
      </c>
      <c r="D103" s="11" t="s">
        <v>25</v>
      </c>
      <c r="E103" s="11" t="s">
        <v>43</v>
      </c>
      <c r="F103" s="11" t="s">
        <v>44</v>
      </c>
      <c r="G103" s="11" t="str">
        <f t="shared" si="3"/>
        <v>dicymbium.nigrum</v>
      </c>
      <c r="H103" s="2">
        <v>3</v>
      </c>
      <c r="I103" t="s">
        <v>459</v>
      </c>
    </row>
    <row r="104" spans="1:9" x14ac:dyDescent="0.25">
      <c r="A104" t="s">
        <v>149</v>
      </c>
      <c r="B104" t="s">
        <v>458</v>
      </c>
      <c r="C104" t="s">
        <v>115</v>
      </c>
      <c r="D104" t="s">
        <v>25</v>
      </c>
      <c r="E104" t="s">
        <v>43</v>
      </c>
      <c r="F104" t="s">
        <v>44</v>
      </c>
      <c r="G104" t="str">
        <f t="shared" si="3"/>
        <v>dicymbium.nigrum</v>
      </c>
      <c r="H104" s="2">
        <v>1</v>
      </c>
      <c r="I104" t="s">
        <v>459</v>
      </c>
    </row>
    <row r="105" spans="1:9" x14ac:dyDescent="0.25">
      <c r="A105" t="s">
        <v>149</v>
      </c>
      <c r="B105" t="s">
        <v>458</v>
      </c>
      <c r="C105" t="s">
        <v>115</v>
      </c>
      <c r="D105" t="s">
        <v>25</v>
      </c>
      <c r="E105" t="s">
        <v>43</v>
      </c>
      <c r="F105" t="s">
        <v>44</v>
      </c>
      <c r="G105" t="str">
        <f t="shared" si="3"/>
        <v>dicymbium.nigrum</v>
      </c>
      <c r="H105" s="2">
        <v>1</v>
      </c>
      <c r="I105" t="s">
        <v>459</v>
      </c>
    </row>
    <row r="106" spans="1:9" x14ac:dyDescent="0.25">
      <c r="A106" t="s">
        <v>149</v>
      </c>
      <c r="B106" t="s">
        <v>458</v>
      </c>
      <c r="C106" t="s">
        <v>115</v>
      </c>
      <c r="D106" t="s">
        <v>25</v>
      </c>
      <c r="E106" t="s">
        <v>43</v>
      </c>
      <c r="F106" t="s">
        <v>44</v>
      </c>
      <c r="G106" t="str">
        <f t="shared" si="3"/>
        <v>dicymbium.nigrum</v>
      </c>
      <c r="H106" s="2">
        <v>2</v>
      </c>
      <c r="I106" t="s">
        <v>459</v>
      </c>
    </row>
    <row r="107" spans="1:9" x14ac:dyDescent="0.25">
      <c r="A107" t="s">
        <v>149</v>
      </c>
      <c r="B107" t="s">
        <v>458</v>
      </c>
      <c r="C107" t="s">
        <v>115</v>
      </c>
      <c r="D107" t="s">
        <v>25</v>
      </c>
      <c r="E107" t="s">
        <v>33</v>
      </c>
      <c r="F107" t="s">
        <v>34</v>
      </c>
      <c r="G107" t="str">
        <f t="shared" si="3"/>
        <v>erigone.dentipalpis</v>
      </c>
      <c r="H107" s="2">
        <v>9</v>
      </c>
      <c r="I107" t="s">
        <v>460</v>
      </c>
    </row>
    <row r="108" spans="1:9" x14ac:dyDescent="0.25">
      <c r="A108" t="s">
        <v>149</v>
      </c>
      <c r="B108" t="s">
        <v>458</v>
      </c>
      <c r="C108" t="s">
        <v>115</v>
      </c>
      <c r="D108" t="s">
        <v>25</v>
      </c>
      <c r="E108" t="s">
        <v>33</v>
      </c>
      <c r="F108" t="s">
        <v>40</v>
      </c>
      <c r="G108" t="str">
        <f t="shared" si="3"/>
        <v>erigone.atra</v>
      </c>
      <c r="H108" s="2">
        <v>3</v>
      </c>
      <c r="I108" t="s">
        <v>460</v>
      </c>
    </row>
    <row r="109" spans="1:9" x14ac:dyDescent="0.25">
      <c r="A109" t="s">
        <v>149</v>
      </c>
      <c r="B109" t="s">
        <v>458</v>
      </c>
      <c r="C109" t="s">
        <v>115</v>
      </c>
      <c r="D109" t="s">
        <v>25</v>
      </c>
      <c r="E109" t="s">
        <v>33</v>
      </c>
      <c r="F109" t="s">
        <v>40</v>
      </c>
      <c r="G109" t="str">
        <f t="shared" si="3"/>
        <v>erigone.atra</v>
      </c>
      <c r="H109" s="2">
        <v>1</v>
      </c>
      <c r="I109" t="s">
        <v>460</v>
      </c>
    </row>
    <row r="110" spans="1:9" x14ac:dyDescent="0.25">
      <c r="A110" t="s">
        <v>149</v>
      </c>
      <c r="B110" t="s">
        <v>458</v>
      </c>
      <c r="C110" t="s">
        <v>115</v>
      </c>
      <c r="D110" t="s">
        <v>25</v>
      </c>
      <c r="E110" t="s">
        <v>33</v>
      </c>
      <c r="F110" t="s">
        <v>34</v>
      </c>
      <c r="G110" t="str">
        <f t="shared" si="3"/>
        <v>erigone.dentipalpis</v>
      </c>
      <c r="H110" s="2">
        <v>2</v>
      </c>
      <c r="I110" t="s">
        <v>460</v>
      </c>
    </row>
    <row r="111" spans="1:9" x14ac:dyDescent="0.25">
      <c r="A111" t="s">
        <v>149</v>
      </c>
      <c r="B111" t="s">
        <v>458</v>
      </c>
      <c r="C111" t="s">
        <v>115</v>
      </c>
      <c r="D111" t="s">
        <v>25</v>
      </c>
      <c r="E111" t="s">
        <v>33</v>
      </c>
      <c r="F111" t="s">
        <v>34</v>
      </c>
      <c r="G111" t="str">
        <f t="shared" si="3"/>
        <v>erigone.dentipalpis</v>
      </c>
      <c r="H111" s="2">
        <v>2</v>
      </c>
      <c r="I111" t="s">
        <v>460</v>
      </c>
    </row>
    <row r="112" spans="1:9" x14ac:dyDescent="0.25">
      <c r="A112" t="s">
        <v>149</v>
      </c>
      <c r="B112" t="s">
        <v>458</v>
      </c>
      <c r="C112" t="s">
        <v>115</v>
      </c>
      <c r="D112" t="s">
        <v>25</v>
      </c>
      <c r="E112" t="s">
        <v>33</v>
      </c>
      <c r="F112" t="s">
        <v>40</v>
      </c>
      <c r="G112" t="str">
        <f t="shared" si="3"/>
        <v>erigone.atra</v>
      </c>
      <c r="H112" s="2">
        <v>1</v>
      </c>
      <c r="I112" t="s">
        <v>460</v>
      </c>
    </row>
    <row r="113" spans="1:9" x14ac:dyDescent="0.25">
      <c r="A113" t="s">
        <v>149</v>
      </c>
      <c r="B113" t="s">
        <v>458</v>
      </c>
      <c r="C113" t="s">
        <v>115</v>
      </c>
      <c r="D113" t="s">
        <v>25</v>
      </c>
      <c r="E113" t="s">
        <v>33</v>
      </c>
      <c r="F113" t="s">
        <v>34</v>
      </c>
      <c r="G113" t="str">
        <f t="shared" si="3"/>
        <v>erigone.dentipalpis</v>
      </c>
      <c r="H113" s="2">
        <v>10</v>
      </c>
      <c r="I113" t="s">
        <v>460</v>
      </c>
    </row>
    <row r="114" spans="1:9" x14ac:dyDescent="0.25">
      <c r="A114" t="s">
        <v>149</v>
      </c>
      <c r="B114" t="s">
        <v>458</v>
      </c>
      <c r="C114" t="s">
        <v>115</v>
      </c>
      <c r="D114" t="s">
        <v>25</v>
      </c>
      <c r="E114" t="s">
        <v>33</v>
      </c>
      <c r="F114" t="s">
        <v>40</v>
      </c>
      <c r="G114" t="str">
        <f t="shared" si="3"/>
        <v>erigone.atra</v>
      </c>
      <c r="H114" s="2">
        <v>3</v>
      </c>
      <c r="I114" t="s">
        <v>460</v>
      </c>
    </row>
    <row r="115" spans="1:9" s="11" customFormat="1" x14ac:dyDescent="0.25">
      <c r="A115" s="11" t="s">
        <v>149</v>
      </c>
      <c r="B115" t="s">
        <v>458</v>
      </c>
      <c r="C115" s="11" t="s">
        <v>115</v>
      </c>
      <c r="D115" s="11" t="s">
        <v>25</v>
      </c>
      <c r="E115" s="11" t="s">
        <v>33</v>
      </c>
      <c r="F115" s="11" t="s">
        <v>34</v>
      </c>
      <c r="G115" s="11" t="str">
        <f t="shared" si="3"/>
        <v>erigone.dentipalpis</v>
      </c>
      <c r="H115" s="2">
        <v>11</v>
      </c>
      <c r="I115" t="s">
        <v>460</v>
      </c>
    </row>
    <row r="116" spans="1:9" x14ac:dyDescent="0.25">
      <c r="A116" t="s">
        <v>149</v>
      </c>
      <c r="B116" t="s">
        <v>458</v>
      </c>
      <c r="C116" t="s">
        <v>115</v>
      </c>
      <c r="D116" t="s">
        <v>25</v>
      </c>
      <c r="E116" t="s">
        <v>33</v>
      </c>
      <c r="F116" t="s">
        <v>40</v>
      </c>
      <c r="G116" t="str">
        <f t="shared" si="3"/>
        <v>erigone.atra</v>
      </c>
      <c r="H116" s="2">
        <v>1</v>
      </c>
      <c r="I116" t="s">
        <v>460</v>
      </c>
    </row>
    <row r="117" spans="1:9" x14ac:dyDescent="0.25">
      <c r="A117" t="s">
        <v>149</v>
      </c>
      <c r="B117" t="s">
        <v>458</v>
      </c>
      <c r="C117" t="s">
        <v>115</v>
      </c>
      <c r="D117" t="s">
        <v>25</v>
      </c>
      <c r="E117" t="s">
        <v>35</v>
      </c>
      <c r="F117" t="s">
        <v>36</v>
      </c>
      <c r="G117" t="str">
        <f t="shared" si="3"/>
        <v>gongylidiellum.vivum</v>
      </c>
      <c r="H117" s="2">
        <v>1</v>
      </c>
      <c r="I117" t="s">
        <v>459</v>
      </c>
    </row>
    <row r="118" spans="1:9" x14ac:dyDescent="0.25">
      <c r="A118" t="s">
        <v>149</v>
      </c>
      <c r="B118" t="s">
        <v>458</v>
      </c>
      <c r="C118" t="s">
        <v>115</v>
      </c>
      <c r="D118" t="s">
        <v>25</v>
      </c>
      <c r="E118" t="s">
        <v>35</v>
      </c>
      <c r="F118" t="s">
        <v>36</v>
      </c>
      <c r="G118" t="str">
        <f t="shared" si="3"/>
        <v>gongylidiellum.vivum</v>
      </c>
      <c r="H118" s="2">
        <v>2</v>
      </c>
      <c r="I118" t="s">
        <v>459</v>
      </c>
    </row>
    <row r="119" spans="1:9" x14ac:dyDescent="0.25">
      <c r="A119" t="s">
        <v>149</v>
      </c>
      <c r="B119" t="s">
        <v>458</v>
      </c>
      <c r="C119" t="s">
        <v>115</v>
      </c>
      <c r="D119" t="s">
        <v>25</v>
      </c>
      <c r="E119" t="s">
        <v>35</v>
      </c>
      <c r="F119" t="s">
        <v>36</v>
      </c>
      <c r="G119" t="str">
        <f t="shared" si="3"/>
        <v>gongylidiellum.vivum</v>
      </c>
      <c r="H119" s="2">
        <v>1</v>
      </c>
      <c r="I119" t="s">
        <v>459</v>
      </c>
    </row>
    <row r="120" spans="1:9" x14ac:dyDescent="0.25">
      <c r="A120" t="s">
        <v>149</v>
      </c>
      <c r="B120" t="s">
        <v>458</v>
      </c>
      <c r="C120" t="s">
        <v>115</v>
      </c>
      <c r="D120" t="s">
        <v>25</v>
      </c>
      <c r="E120" t="s">
        <v>97</v>
      </c>
      <c r="F120" t="s">
        <v>98</v>
      </c>
      <c r="G120" t="s">
        <v>150</v>
      </c>
      <c r="I120" t="s">
        <v>459</v>
      </c>
    </row>
    <row r="121" spans="1:9" s="11" customFormat="1" x14ac:dyDescent="0.25">
      <c r="A121" s="11" t="s">
        <v>149</v>
      </c>
      <c r="B121" t="s">
        <v>458</v>
      </c>
      <c r="C121" s="11" t="s">
        <v>115</v>
      </c>
      <c r="D121" s="11" t="s">
        <v>25</v>
      </c>
      <c r="E121" s="11" t="s">
        <v>97</v>
      </c>
      <c r="F121" s="11" t="s">
        <v>98</v>
      </c>
      <c r="G121" s="11" t="str">
        <f t="shared" ref="G121:G166" si="4">LOWER(E121&amp;"."&amp;F121)</f>
        <v>micrargus.herbigradus</v>
      </c>
      <c r="H121" s="2">
        <v>1</v>
      </c>
      <c r="I121" t="s">
        <v>459</v>
      </c>
    </row>
    <row r="122" spans="1:9" x14ac:dyDescent="0.25">
      <c r="A122" t="s">
        <v>149</v>
      </c>
      <c r="B122" t="s">
        <v>458</v>
      </c>
      <c r="C122" t="s">
        <v>115</v>
      </c>
      <c r="D122" t="s">
        <v>25</v>
      </c>
      <c r="E122" t="s">
        <v>26</v>
      </c>
      <c r="F122" t="s">
        <v>27</v>
      </c>
      <c r="G122" t="str">
        <f t="shared" si="4"/>
        <v>oedothorax.fuscus</v>
      </c>
      <c r="H122" s="2">
        <v>14</v>
      </c>
      <c r="I122" t="s">
        <v>460</v>
      </c>
    </row>
    <row r="123" spans="1:9" x14ac:dyDescent="0.25">
      <c r="A123" t="s">
        <v>149</v>
      </c>
      <c r="B123" t="s">
        <v>458</v>
      </c>
      <c r="C123" t="s">
        <v>115</v>
      </c>
      <c r="D123" t="s">
        <v>25</v>
      </c>
      <c r="E123" t="s">
        <v>26</v>
      </c>
      <c r="F123" t="s">
        <v>27</v>
      </c>
      <c r="G123" t="str">
        <f t="shared" si="4"/>
        <v>oedothorax.fuscus</v>
      </c>
      <c r="H123" s="2">
        <v>4</v>
      </c>
      <c r="I123" t="s">
        <v>460</v>
      </c>
    </row>
    <row r="124" spans="1:9" x14ac:dyDescent="0.25">
      <c r="A124" t="s">
        <v>149</v>
      </c>
      <c r="B124" t="s">
        <v>458</v>
      </c>
      <c r="C124" t="s">
        <v>115</v>
      </c>
      <c r="D124" t="s">
        <v>25</v>
      </c>
      <c r="E124" t="s">
        <v>26</v>
      </c>
      <c r="F124" t="s">
        <v>27</v>
      </c>
      <c r="G124" t="str">
        <f t="shared" si="4"/>
        <v>oedothorax.fuscus</v>
      </c>
      <c r="H124" s="2">
        <v>11</v>
      </c>
      <c r="I124" t="s">
        <v>460</v>
      </c>
    </row>
    <row r="125" spans="1:9" x14ac:dyDescent="0.25">
      <c r="A125" t="s">
        <v>149</v>
      </c>
      <c r="B125" t="s">
        <v>458</v>
      </c>
      <c r="C125" t="s">
        <v>115</v>
      </c>
      <c r="D125" t="s">
        <v>25</v>
      </c>
      <c r="E125" t="s">
        <v>26</v>
      </c>
      <c r="F125" t="s">
        <v>37</v>
      </c>
      <c r="G125" t="str">
        <f t="shared" si="4"/>
        <v>oedothorax.retusus</v>
      </c>
      <c r="H125" s="2">
        <v>3</v>
      </c>
      <c r="I125" t="s">
        <v>460</v>
      </c>
    </row>
    <row r="126" spans="1:9" x14ac:dyDescent="0.25">
      <c r="A126" t="s">
        <v>149</v>
      </c>
      <c r="B126" t="s">
        <v>458</v>
      </c>
      <c r="C126" t="s">
        <v>115</v>
      </c>
      <c r="D126" t="s">
        <v>25</v>
      </c>
      <c r="E126" t="s">
        <v>26</v>
      </c>
      <c r="F126" t="s">
        <v>27</v>
      </c>
      <c r="G126" t="str">
        <f t="shared" si="4"/>
        <v>oedothorax.fuscus</v>
      </c>
      <c r="H126" s="2">
        <v>5</v>
      </c>
      <c r="I126" t="s">
        <v>460</v>
      </c>
    </row>
    <row r="127" spans="1:9" x14ac:dyDescent="0.25">
      <c r="A127" t="s">
        <v>149</v>
      </c>
      <c r="B127" t="s">
        <v>458</v>
      </c>
      <c r="C127" t="s">
        <v>115</v>
      </c>
      <c r="D127" t="s">
        <v>25</v>
      </c>
      <c r="E127" t="s">
        <v>26</v>
      </c>
      <c r="F127" t="s">
        <v>27</v>
      </c>
      <c r="G127" t="str">
        <f t="shared" si="4"/>
        <v>oedothorax.fuscus</v>
      </c>
      <c r="H127" s="2">
        <v>7</v>
      </c>
      <c r="I127" t="s">
        <v>460</v>
      </c>
    </row>
    <row r="128" spans="1:9" x14ac:dyDescent="0.25">
      <c r="A128" t="s">
        <v>149</v>
      </c>
      <c r="B128" t="s">
        <v>458</v>
      </c>
      <c r="C128" t="s">
        <v>115</v>
      </c>
      <c r="D128" t="s">
        <v>25</v>
      </c>
      <c r="E128" t="s">
        <v>26</v>
      </c>
      <c r="F128" t="s">
        <v>37</v>
      </c>
      <c r="G128" t="str">
        <f t="shared" si="4"/>
        <v>oedothorax.retusus</v>
      </c>
      <c r="H128" s="2">
        <v>1</v>
      </c>
      <c r="I128" t="s">
        <v>460</v>
      </c>
    </row>
    <row r="129" spans="1:9" x14ac:dyDescent="0.25">
      <c r="A129" t="s">
        <v>149</v>
      </c>
      <c r="B129" t="s">
        <v>458</v>
      </c>
      <c r="C129" t="s">
        <v>115</v>
      </c>
      <c r="D129" t="s">
        <v>25</v>
      </c>
      <c r="E129" t="s">
        <v>58</v>
      </c>
      <c r="F129" t="s">
        <v>73</v>
      </c>
      <c r="G129" t="str">
        <f t="shared" si="4"/>
        <v>palliduphantes.ericaeus</v>
      </c>
      <c r="H129" s="2">
        <v>2</v>
      </c>
      <c r="I129" t="s">
        <v>459</v>
      </c>
    </row>
    <row r="130" spans="1:9" x14ac:dyDescent="0.25">
      <c r="A130" t="s">
        <v>149</v>
      </c>
      <c r="B130" t="s">
        <v>458</v>
      </c>
      <c r="C130" t="s">
        <v>115</v>
      </c>
      <c r="D130" t="s">
        <v>25</v>
      </c>
      <c r="E130" t="s">
        <v>58</v>
      </c>
      <c r="F130" t="s">
        <v>73</v>
      </c>
      <c r="G130" t="str">
        <f t="shared" si="4"/>
        <v>palliduphantes.ericaeus</v>
      </c>
      <c r="H130" s="2">
        <v>1</v>
      </c>
      <c r="I130" t="s">
        <v>459</v>
      </c>
    </row>
    <row r="131" spans="1:9" s="11" customFormat="1" x14ac:dyDescent="0.25">
      <c r="A131" s="11" t="s">
        <v>149</v>
      </c>
      <c r="B131" t="s">
        <v>458</v>
      </c>
      <c r="C131" s="11" t="s">
        <v>115</v>
      </c>
      <c r="D131" s="11" t="s">
        <v>25</v>
      </c>
      <c r="E131" s="11" t="s">
        <v>31</v>
      </c>
      <c r="F131" s="11" t="s">
        <v>32</v>
      </c>
      <c r="G131" s="11" t="str">
        <f t="shared" si="4"/>
        <v>savignia.frontata</v>
      </c>
      <c r="H131" s="2">
        <v>2</v>
      </c>
      <c r="I131" t="s">
        <v>459</v>
      </c>
    </row>
    <row r="132" spans="1:9" x14ac:dyDescent="0.25">
      <c r="A132" t="s">
        <v>149</v>
      </c>
      <c r="B132" t="s">
        <v>458</v>
      </c>
      <c r="C132" t="s">
        <v>115</v>
      </c>
      <c r="D132" t="s">
        <v>25</v>
      </c>
      <c r="E132" t="s">
        <v>31</v>
      </c>
      <c r="F132" t="s">
        <v>32</v>
      </c>
      <c r="G132" t="str">
        <f t="shared" si="4"/>
        <v>savignia.frontata</v>
      </c>
      <c r="H132" s="2">
        <v>2</v>
      </c>
      <c r="I132" t="s">
        <v>459</v>
      </c>
    </row>
    <row r="133" spans="1:9" x14ac:dyDescent="0.25">
      <c r="A133" t="s">
        <v>149</v>
      </c>
      <c r="B133" t="s">
        <v>458</v>
      </c>
      <c r="C133" t="s">
        <v>115</v>
      </c>
      <c r="D133" t="s">
        <v>25</v>
      </c>
      <c r="E133" t="s">
        <v>31</v>
      </c>
      <c r="F133" t="s">
        <v>32</v>
      </c>
      <c r="G133" t="str">
        <f t="shared" si="4"/>
        <v>savignia.frontata</v>
      </c>
      <c r="H133" s="2">
        <v>4</v>
      </c>
      <c r="I133" t="s">
        <v>459</v>
      </c>
    </row>
    <row r="134" spans="1:9" x14ac:dyDescent="0.25">
      <c r="A134" t="s">
        <v>149</v>
      </c>
      <c r="B134" t="s">
        <v>458</v>
      </c>
      <c r="C134" t="s">
        <v>115</v>
      </c>
      <c r="D134" t="s">
        <v>25</v>
      </c>
      <c r="E134" t="s">
        <v>31</v>
      </c>
      <c r="F134" t="s">
        <v>32</v>
      </c>
      <c r="G134" t="str">
        <f t="shared" si="4"/>
        <v>savignia.frontata</v>
      </c>
      <c r="H134" s="2">
        <v>4</v>
      </c>
      <c r="I134" t="s">
        <v>459</v>
      </c>
    </row>
    <row r="135" spans="1:9" x14ac:dyDescent="0.25">
      <c r="A135" t="s">
        <v>149</v>
      </c>
      <c r="B135" t="s">
        <v>458</v>
      </c>
      <c r="C135" t="s">
        <v>115</v>
      </c>
      <c r="D135" t="s">
        <v>25</v>
      </c>
      <c r="E135" t="s">
        <v>31</v>
      </c>
      <c r="F135" t="s">
        <v>32</v>
      </c>
      <c r="G135" t="str">
        <f t="shared" si="4"/>
        <v>savignia.frontata</v>
      </c>
      <c r="H135" s="2">
        <v>6</v>
      </c>
      <c r="I135" t="s">
        <v>459</v>
      </c>
    </row>
    <row r="136" spans="1:9" x14ac:dyDescent="0.25">
      <c r="A136" t="s">
        <v>149</v>
      </c>
      <c r="B136" t="s">
        <v>458</v>
      </c>
      <c r="C136" t="s">
        <v>115</v>
      </c>
      <c r="D136" t="s">
        <v>25</v>
      </c>
      <c r="E136" t="s">
        <v>83</v>
      </c>
      <c r="F136" t="s">
        <v>84</v>
      </c>
      <c r="G136" t="str">
        <f t="shared" si="4"/>
        <v>silometopus.elegans</v>
      </c>
      <c r="H136" s="2">
        <v>1</v>
      </c>
      <c r="I136" t="s">
        <v>459</v>
      </c>
    </row>
    <row r="137" spans="1:9" x14ac:dyDescent="0.25">
      <c r="A137" t="s">
        <v>149</v>
      </c>
      <c r="B137" t="s">
        <v>458</v>
      </c>
      <c r="C137" t="s">
        <v>115</v>
      </c>
      <c r="D137" t="s">
        <v>25</v>
      </c>
      <c r="E137" t="s">
        <v>45</v>
      </c>
      <c r="F137" t="s">
        <v>46</v>
      </c>
      <c r="G137" t="str">
        <f t="shared" si="4"/>
        <v>tenuiphantes.tenuis</v>
      </c>
      <c r="H137" s="2">
        <v>1</v>
      </c>
      <c r="I137" t="s">
        <v>459</v>
      </c>
    </row>
    <row r="138" spans="1:9" x14ac:dyDescent="0.25">
      <c r="A138" t="s">
        <v>149</v>
      </c>
      <c r="B138" t="s">
        <v>458</v>
      </c>
      <c r="C138" t="s">
        <v>115</v>
      </c>
      <c r="D138" t="s">
        <v>25</v>
      </c>
      <c r="E138" t="s">
        <v>45</v>
      </c>
      <c r="F138" t="s">
        <v>46</v>
      </c>
      <c r="G138" t="str">
        <f t="shared" si="4"/>
        <v>tenuiphantes.tenuis</v>
      </c>
      <c r="H138" s="2">
        <v>1</v>
      </c>
      <c r="I138" t="s">
        <v>459</v>
      </c>
    </row>
    <row r="139" spans="1:9" x14ac:dyDescent="0.25">
      <c r="A139" t="s">
        <v>149</v>
      </c>
      <c r="B139" t="s">
        <v>458</v>
      </c>
      <c r="C139" t="s">
        <v>115</v>
      </c>
      <c r="D139" t="s">
        <v>25</v>
      </c>
      <c r="E139" t="s">
        <v>45</v>
      </c>
      <c r="F139" t="s">
        <v>46</v>
      </c>
      <c r="G139" t="str">
        <f t="shared" si="4"/>
        <v>tenuiphantes.tenuis</v>
      </c>
      <c r="H139" s="2">
        <v>1</v>
      </c>
      <c r="I139" t="s">
        <v>459</v>
      </c>
    </row>
    <row r="140" spans="1:9" x14ac:dyDescent="0.25">
      <c r="A140" t="s">
        <v>149</v>
      </c>
      <c r="B140" t="s">
        <v>458</v>
      </c>
      <c r="C140" t="s">
        <v>115</v>
      </c>
      <c r="D140" t="s">
        <v>25</v>
      </c>
      <c r="E140" t="s">
        <v>56</v>
      </c>
      <c r="F140" t="s">
        <v>57</v>
      </c>
      <c r="G140" t="str">
        <f t="shared" si="4"/>
        <v>tiso.vagans</v>
      </c>
      <c r="H140" s="2">
        <v>1</v>
      </c>
      <c r="I140" t="s">
        <v>459</v>
      </c>
    </row>
    <row r="141" spans="1:9" x14ac:dyDescent="0.25">
      <c r="A141" t="s">
        <v>149</v>
      </c>
      <c r="B141" t="s">
        <v>458</v>
      </c>
      <c r="C141" t="s">
        <v>115</v>
      </c>
      <c r="D141" t="s">
        <v>25</v>
      </c>
      <c r="E141" t="s">
        <v>56</v>
      </c>
      <c r="F141" t="s">
        <v>57</v>
      </c>
      <c r="G141" t="str">
        <f t="shared" si="4"/>
        <v>tiso.vagans</v>
      </c>
      <c r="H141" s="2">
        <v>1</v>
      </c>
      <c r="I141" t="s">
        <v>459</v>
      </c>
    </row>
    <row r="142" spans="1:9" s="11" customFormat="1" x14ac:dyDescent="0.25">
      <c r="A142" s="11" t="s">
        <v>149</v>
      </c>
      <c r="B142" t="s">
        <v>458</v>
      </c>
      <c r="C142" s="11" t="s">
        <v>115</v>
      </c>
      <c r="D142" s="11" t="s">
        <v>25</v>
      </c>
      <c r="E142" s="11" t="s">
        <v>56</v>
      </c>
      <c r="F142" s="11" t="s">
        <v>57</v>
      </c>
      <c r="G142" s="11" t="str">
        <f t="shared" si="4"/>
        <v>tiso.vagans</v>
      </c>
      <c r="H142" s="2">
        <v>8</v>
      </c>
      <c r="I142" t="s">
        <v>459</v>
      </c>
    </row>
    <row r="143" spans="1:9" x14ac:dyDescent="0.25">
      <c r="A143" t="s">
        <v>149</v>
      </c>
      <c r="B143" t="s">
        <v>458</v>
      </c>
      <c r="C143" t="s">
        <v>115</v>
      </c>
      <c r="D143" t="s">
        <v>21</v>
      </c>
      <c r="E143" t="s">
        <v>22</v>
      </c>
      <c r="F143" t="s">
        <v>23</v>
      </c>
      <c r="G143" t="str">
        <f t="shared" si="4"/>
        <v>pardosa.pullata</v>
      </c>
      <c r="H143" s="2">
        <v>14</v>
      </c>
      <c r="I143" t="s">
        <v>461</v>
      </c>
    </row>
    <row r="144" spans="1:9" x14ac:dyDescent="0.25">
      <c r="A144" t="s">
        <v>149</v>
      </c>
      <c r="B144" t="s">
        <v>458</v>
      </c>
      <c r="C144" t="s">
        <v>115</v>
      </c>
      <c r="D144" t="s">
        <v>21</v>
      </c>
      <c r="E144" t="s">
        <v>22</v>
      </c>
      <c r="F144" t="s">
        <v>24</v>
      </c>
      <c r="G144" t="str">
        <f t="shared" si="4"/>
        <v>pardosa.palustris</v>
      </c>
      <c r="H144" s="2">
        <v>4</v>
      </c>
      <c r="I144" t="s">
        <v>461</v>
      </c>
    </row>
    <row r="145" spans="1:9" x14ac:dyDescent="0.25">
      <c r="A145" t="s">
        <v>149</v>
      </c>
      <c r="B145" t="s">
        <v>458</v>
      </c>
      <c r="C145" t="s">
        <v>115</v>
      </c>
      <c r="D145" t="s">
        <v>21</v>
      </c>
      <c r="E145" t="s">
        <v>22</v>
      </c>
      <c r="F145" t="s">
        <v>23</v>
      </c>
      <c r="G145" t="str">
        <f t="shared" si="4"/>
        <v>pardosa.pullata</v>
      </c>
      <c r="H145" s="2">
        <v>7</v>
      </c>
      <c r="I145" t="s">
        <v>461</v>
      </c>
    </row>
    <row r="146" spans="1:9" x14ac:dyDescent="0.25">
      <c r="A146" t="s">
        <v>149</v>
      </c>
      <c r="B146" t="s">
        <v>458</v>
      </c>
      <c r="C146" t="s">
        <v>115</v>
      </c>
      <c r="D146" t="s">
        <v>21</v>
      </c>
      <c r="E146" t="s">
        <v>22</v>
      </c>
      <c r="F146" t="s">
        <v>24</v>
      </c>
      <c r="G146" t="str">
        <f t="shared" si="4"/>
        <v>pardosa.palustris</v>
      </c>
      <c r="H146" s="2">
        <v>3</v>
      </c>
      <c r="I146" t="s">
        <v>461</v>
      </c>
    </row>
    <row r="147" spans="1:9" x14ac:dyDescent="0.25">
      <c r="A147" t="s">
        <v>149</v>
      </c>
      <c r="B147" t="s">
        <v>458</v>
      </c>
      <c r="C147" t="s">
        <v>115</v>
      </c>
      <c r="D147" t="s">
        <v>21</v>
      </c>
      <c r="E147" t="s">
        <v>22</v>
      </c>
      <c r="F147" t="s">
        <v>23</v>
      </c>
      <c r="G147" t="str">
        <f t="shared" si="4"/>
        <v>pardosa.pullata</v>
      </c>
      <c r="H147" s="2">
        <v>3</v>
      </c>
      <c r="I147" t="s">
        <v>461</v>
      </c>
    </row>
    <row r="148" spans="1:9" x14ac:dyDescent="0.25">
      <c r="A148" t="s">
        <v>149</v>
      </c>
      <c r="B148" t="s">
        <v>458</v>
      </c>
      <c r="C148" t="s">
        <v>115</v>
      </c>
      <c r="D148" t="s">
        <v>21</v>
      </c>
      <c r="E148" t="s">
        <v>22</v>
      </c>
      <c r="F148" t="s">
        <v>76</v>
      </c>
      <c r="G148" t="str">
        <f t="shared" si="4"/>
        <v>pardosa.amentata</v>
      </c>
      <c r="H148" s="2">
        <v>1</v>
      </c>
      <c r="I148" t="s">
        <v>461</v>
      </c>
    </row>
    <row r="149" spans="1:9" x14ac:dyDescent="0.25">
      <c r="A149" t="s">
        <v>149</v>
      </c>
      <c r="B149" t="s">
        <v>458</v>
      </c>
      <c r="C149" t="s">
        <v>115</v>
      </c>
      <c r="D149" t="s">
        <v>21</v>
      </c>
      <c r="E149" t="s">
        <v>22</v>
      </c>
      <c r="F149" t="s">
        <v>24</v>
      </c>
      <c r="G149" t="str">
        <f t="shared" si="4"/>
        <v>pardosa.palustris</v>
      </c>
      <c r="H149" s="2">
        <v>1</v>
      </c>
      <c r="I149" t="s">
        <v>461</v>
      </c>
    </row>
    <row r="150" spans="1:9" s="11" customFormat="1" x14ac:dyDescent="0.25">
      <c r="A150" s="11" t="s">
        <v>149</v>
      </c>
      <c r="B150" t="s">
        <v>458</v>
      </c>
      <c r="C150" s="11" t="s">
        <v>115</v>
      </c>
      <c r="D150" s="11" t="s">
        <v>21</v>
      </c>
      <c r="E150" s="11" t="s">
        <v>22</v>
      </c>
      <c r="F150" s="11" t="s">
        <v>24</v>
      </c>
      <c r="G150" s="11" t="str">
        <f t="shared" si="4"/>
        <v>pardosa.palustris</v>
      </c>
      <c r="H150" s="2">
        <v>5</v>
      </c>
      <c r="I150" t="s">
        <v>461</v>
      </c>
    </row>
    <row r="151" spans="1:9" x14ac:dyDescent="0.25">
      <c r="A151" t="s">
        <v>149</v>
      </c>
      <c r="B151" t="s">
        <v>458</v>
      </c>
      <c r="C151" t="s">
        <v>115</v>
      </c>
      <c r="D151" t="s">
        <v>21</v>
      </c>
      <c r="E151" t="s">
        <v>22</v>
      </c>
      <c r="F151" t="s">
        <v>23</v>
      </c>
      <c r="G151" t="str">
        <f t="shared" si="4"/>
        <v>pardosa.pullata</v>
      </c>
      <c r="H151" s="2">
        <v>5</v>
      </c>
      <c r="I151" t="s">
        <v>461</v>
      </c>
    </row>
    <row r="152" spans="1:9" x14ac:dyDescent="0.25">
      <c r="A152" t="s">
        <v>149</v>
      </c>
      <c r="B152" t="s">
        <v>458</v>
      </c>
      <c r="C152" t="s">
        <v>115</v>
      </c>
      <c r="D152" t="s">
        <v>21</v>
      </c>
      <c r="E152" t="s">
        <v>22</v>
      </c>
      <c r="F152" t="s">
        <v>95</v>
      </c>
      <c r="G152" t="str">
        <f t="shared" si="4"/>
        <v>pardosa.nigriceps</v>
      </c>
      <c r="H152" s="2">
        <v>1</v>
      </c>
      <c r="I152" t="s">
        <v>461</v>
      </c>
    </row>
    <row r="153" spans="1:9" x14ac:dyDescent="0.25">
      <c r="A153" t="s">
        <v>149</v>
      </c>
      <c r="B153" t="s">
        <v>458</v>
      </c>
      <c r="C153" t="s">
        <v>115</v>
      </c>
      <c r="D153" t="s">
        <v>21</v>
      </c>
      <c r="E153" t="s">
        <v>22</v>
      </c>
      <c r="F153" t="s">
        <v>23</v>
      </c>
      <c r="G153" t="str">
        <f t="shared" si="4"/>
        <v>pardosa.pullata</v>
      </c>
      <c r="H153" s="2">
        <v>4</v>
      </c>
      <c r="I153" t="s">
        <v>461</v>
      </c>
    </row>
    <row r="154" spans="1:9" x14ac:dyDescent="0.25">
      <c r="A154" t="s">
        <v>149</v>
      </c>
      <c r="B154" t="s">
        <v>458</v>
      </c>
      <c r="C154" t="s">
        <v>115</v>
      </c>
      <c r="D154" t="s">
        <v>21</v>
      </c>
      <c r="E154" t="s">
        <v>22</v>
      </c>
      <c r="F154" t="s">
        <v>24</v>
      </c>
      <c r="G154" t="str">
        <f t="shared" si="4"/>
        <v>pardosa.palustris</v>
      </c>
      <c r="H154" s="2">
        <v>3</v>
      </c>
      <c r="I154" t="s">
        <v>461</v>
      </c>
    </row>
    <row r="155" spans="1:9" x14ac:dyDescent="0.25">
      <c r="A155" t="s">
        <v>149</v>
      </c>
      <c r="B155" t="s">
        <v>458</v>
      </c>
      <c r="C155" t="s">
        <v>115</v>
      </c>
      <c r="D155" t="s">
        <v>21</v>
      </c>
      <c r="E155" t="s">
        <v>22</v>
      </c>
      <c r="F155" t="s">
        <v>76</v>
      </c>
      <c r="G155" t="str">
        <f t="shared" si="4"/>
        <v>pardosa.amentata</v>
      </c>
      <c r="H155" s="2">
        <v>2</v>
      </c>
      <c r="I155" t="s">
        <v>461</v>
      </c>
    </row>
    <row r="156" spans="1:9" x14ac:dyDescent="0.25">
      <c r="A156" t="s">
        <v>149</v>
      </c>
      <c r="B156" t="s">
        <v>458</v>
      </c>
      <c r="C156" t="s">
        <v>115</v>
      </c>
      <c r="D156" t="s">
        <v>21</v>
      </c>
      <c r="E156" t="s">
        <v>22</v>
      </c>
      <c r="F156" t="s">
        <v>95</v>
      </c>
      <c r="G156" t="str">
        <f t="shared" si="4"/>
        <v>pardosa.nigriceps</v>
      </c>
      <c r="H156" s="2">
        <v>1</v>
      </c>
      <c r="I156" t="s">
        <v>461</v>
      </c>
    </row>
    <row r="157" spans="1:9" x14ac:dyDescent="0.25">
      <c r="A157" t="s">
        <v>149</v>
      </c>
      <c r="B157" t="s">
        <v>458</v>
      </c>
      <c r="C157" t="s">
        <v>115</v>
      </c>
      <c r="D157" t="s">
        <v>28</v>
      </c>
      <c r="E157" t="s">
        <v>29</v>
      </c>
      <c r="F157" t="s">
        <v>30</v>
      </c>
      <c r="G157" t="str">
        <f t="shared" si="4"/>
        <v>pachygnatha.degeeri</v>
      </c>
      <c r="H157" s="2">
        <v>10</v>
      </c>
      <c r="I157" t="s">
        <v>461</v>
      </c>
    </row>
    <row r="158" spans="1:9" x14ac:dyDescent="0.25">
      <c r="A158" t="s">
        <v>149</v>
      </c>
      <c r="B158" t="s">
        <v>458</v>
      </c>
      <c r="C158" t="s">
        <v>115</v>
      </c>
      <c r="D158" t="s">
        <v>28</v>
      </c>
      <c r="E158" t="s">
        <v>29</v>
      </c>
      <c r="F158" t="s">
        <v>30</v>
      </c>
      <c r="G158" t="str">
        <f t="shared" si="4"/>
        <v>pachygnatha.degeeri</v>
      </c>
      <c r="H158" s="2">
        <v>18</v>
      </c>
      <c r="I158" t="s">
        <v>461</v>
      </c>
    </row>
    <row r="159" spans="1:9" s="11" customFormat="1" x14ac:dyDescent="0.25">
      <c r="A159" s="11" t="s">
        <v>149</v>
      </c>
      <c r="B159" t="s">
        <v>458</v>
      </c>
      <c r="C159" s="11" t="s">
        <v>115</v>
      </c>
      <c r="D159" s="11" t="s">
        <v>28</v>
      </c>
      <c r="E159" s="11" t="s">
        <v>29</v>
      </c>
      <c r="F159" s="11" t="s">
        <v>30</v>
      </c>
      <c r="G159" s="11" t="str">
        <f t="shared" si="4"/>
        <v>pachygnatha.degeeri</v>
      </c>
      <c r="H159" s="2">
        <v>4</v>
      </c>
      <c r="I159" t="s">
        <v>461</v>
      </c>
    </row>
    <row r="160" spans="1:9" x14ac:dyDescent="0.25">
      <c r="A160" t="s">
        <v>149</v>
      </c>
      <c r="B160" t="s">
        <v>458</v>
      </c>
      <c r="C160" t="s">
        <v>115</v>
      </c>
      <c r="D160" t="s">
        <v>28</v>
      </c>
      <c r="E160" t="s">
        <v>29</v>
      </c>
      <c r="F160" t="s">
        <v>30</v>
      </c>
      <c r="G160" t="str">
        <f t="shared" si="4"/>
        <v>pachygnatha.degeeri</v>
      </c>
      <c r="H160" s="2">
        <v>11</v>
      </c>
      <c r="I160" t="s">
        <v>461</v>
      </c>
    </row>
    <row r="161" spans="1:9" x14ac:dyDescent="0.25">
      <c r="A161" t="s">
        <v>149</v>
      </c>
      <c r="B161" t="s">
        <v>458</v>
      </c>
      <c r="C161" t="s">
        <v>115</v>
      </c>
      <c r="D161" t="s">
        <v>28</v>
      </c>
      <c r="E161" t="s">
        <v>29</v>
      </c>
      <c r="F161" t="s">
        <v>30</v>
      </c>
      <c r="G161" t="str">
        <f t="shared" si="4"/>
        <v>pachygnatha.degeeri</v>
      </c>
      <c r="H161" s="2">
        <v>10</v>
      </c>
      <c r="I161" t="s">
        <v>461</v>
      </c>
    </row>
    <row r="162" spans="1:9" x14ac:dyDescent="0.25">
      <c r="A162" t="s">
        <v>152</v>
      </c>
      <c r="B162" t="s">
        <v>458</v>
      </c>
      <c r="C162" t="s">
        <v>115</v>
      </c>
      <c r="D162" t="s">
        <v>25</v>
      </c>
      <c r="E162" t="s">
        <v>38</v>
      </c>
      <c r="F162" t="s">
        <v>39</v>
      </c>
      <c r="G162" t="str">
        <f t="shared" si="4"/>
        <v>bathyphantes.gracilis</v>
      </c>
      <c r="H162" s="2">
        <v>3</v>
      </c>
      <c r="I162" t="s">
        <v>459</v>
      </c>
    </row>
    <row r="163" spans="1:9" x14ac:dyDescent="0.25">
      <c r="A163" t="s">
        <v>152</v>
      </c>
      <c r="B163" t="s">
        <v>458</v>
      </c>
      <c r="C163" t="s">
        <v>115</v>
      </c>
      <c r="D163" t="s">
        <v>25</v>
      </c>
      <c r="E163" t="s">
        <v>38</v>
      </c>
      <c r="F163" t="s">
        <v>113</v>
      </c>
      <c r="G163" t="str">
        <f t="shared" si="4"/>
        <v>bathyphantes.parvulus</v>
      </c>
      <c r="H163" s="2">
        <v>1</v>
      </c>
      <c r="I163" t="s">
        <v>459</v>
      </c>
    </row>
    <row r="164" spans="1:9" x14ac:dyDescent="0.25">
      <c r="A164" t="s">
        <v>152</v>
      </c>
      <c r="B164" t="s">
        <v>458</v>
      </c>
      <c r="C164" t="s">
        <v>115</v>
      </c>
      <c r="D164" t="s">
        <v>25</v>
      </c>
      <c r="E164" t="s">
        <v>38</v>
      </c>
      <c r="F164" t="s">
        <v>39</v>
      </c>
      <c r="G164" t="str">
        <f t="shared" si="4"/>
        <v>bathyphantes.gracilis</v>
      </c>
      <c r="H164" s="2">
        <v>2</v>
      </c>
      <c r="I164" t="s">
        <v>459</v>
      </c>
    </row>
    <row r="165" spans="1:9" x14ac:dyDescent="0.25">
      <c r="A165" t="s">
        <v>152</v>
      </c>
      <c r="B165" t="s">
        <v>458</v>
      </c>
      <c r="C165" t="s">
        <v>115</v>
      </c>
      <c r="D165" t="s">
        <v>25</v>
      </c>
      <c r="E165" t="s">
        <v>38</v>
      </c>
      <c r="F165" t="s">
        <v>39</v>
      </c>
      <c r="G165" t="str">
        <f t="shared" si="4"/>
        <v>bathyphantes.gracilis</v>
      </c>
      <c r="H165" s="2">
        <v>2</v>
      </c>
      <c r="I165" t="s">
        <v>459</v>
      </c>
    </row>
    <row r="166" spans="1:9" x14ac:dyDescent="0.25">
      <c r="A166" t="s">
        <v>152</v>
      </c>
      <c r="B166" t="s">
        <v>458</v>
      </c>
      <c r="C166" t="s">
        <v>115</v>
      </c>
      <c r="D166" t="s">
        <v>25</v>
      </c>
      <c r="E166" t="s">
        <v>38</v>
      </c>
      <c r="F166" t="s">
        <v>39</v>
      </c>
      <c r="G166" t="str">
        <f t="shared" si="4"/>
        <v>bathyphantes.gracilis</v>
      </c>
      <c r="H166" s="2">
        <v>2</v>
      </c>
      <c r="I166" t="s">
        <v>459</v>
      </c>
    </row>
    <row r="167" spans="1:9" x14ac:dyDescent="0.25">
      <c r="A167" t="s">
        <v>152</v>
      </c>
      <c r="B167" t="s">
        <v>458</v>
      </c>
      <c r="C167" t="s">
        <v>115</v>
      </c>
      <c r="D167" t="s">
        <v>25</v>
      </c>
      <c r="E167" t="s">
        <v>105</v>
      </c>
      <c r="F167" t="s">
        <v>106</v>
      </c>
      <c r="G167" t="s">
        <v>154</v>
      </c>
      <c r="H167" s="2">
        <v>1</v>
      </c>
      <c r="I167" t="s">
        <v>459</v>
      </c>
    </row>
    <row r="168" spans="1:9" s="11" customFormat="1" x14ac:dyDescent="0.25">
      <c r="A168" s="11" t="s">
        <v>152</v>
      </c>
      <c r="B168" t="s">
        <v>458</v>
      </c>
      <c r="C168" s="11" t="s">
        <v>115</v>
      </c>
      <c r="D168" s="11" t="s">
        <v>25</v>
      </c>
      <c r="E168" s="11" t="s">
        <v>43</v>
      </c>
      <c r="F168" s="11" t="s">
        <v>44</v>
      </c>
      <c r="G168" s="11" t="str">
        <f t="shared" ref="G168:G231" si="5">LOWER(E168&amp;"."&amp;F168)</f>
        <v>dicymbium.nigrum</v>
      </c>
      <c r="H168" s="2">
        <v>1</v>
      </c>
      <c r="I168" t="s">
        <v>459</v>
      </c>
    </row>
    <row r="169" spans="1:9" x14ac:dyDescent="0.25">
      <c r="A169" t="s">
        <v>152</v>
      </c>
      <c r="B169" t="s">
        <v>458</v>
      </c>
      <c r="C169" t="s">
        <v>115</v>
      </c>
      <c r="D169" t="s">
        <v>25</v>
      </c>
      <c r="E169" t="s">
        <v>43</v>
      </c>
      <c r="F169" t="s">
        <v>44</v>
      </c>
      <c r="G169" t="str">
        <f t="shared" si="5"/>
        <v>dicymbium.nigrum</v>
      </c>
      <c r="H169" s="2">
        <v>1</v>
      </c>
      <c r="I169" t="s">
        <v>459</v>
      </c>
    </row>
    <row r="170" spans="1:9" x14ac:dyDescent="0.25">
      <c r="A170" t="s">
        <v>152</v>
      </c>
      <c r="B170" t="s">
        <v>458</v>
      </c>
      <c r="C170" t="s">
        <v>115</v>
      </c>
      <c r="D170" t="s">
        <v>25</v>
      </c>
      <c r="E170" t="s">
        <v>43</v>
      </c>
      <c r="F170" t="s">
        <v>44</v>
      </c>
      <c r="G170" t="str">
        <f t="shared" si="5"/>
        <v>dicymbium.nigrum</v>
      </c>
      <c r="H170" s="2">
        <v>3</v>
      </c>
      <c r="I170" t="s">
        <v>459</v>
      </c>
    </row>
    <row r="171" spans="1:9" x14ac:dyDescent="0.25">
      <c r="A171" t="s">
        <v>152</v>
      </c>
      <c r="B171" t="s">
        <v>458</v>
      </c>
      <c r="C171" t="s">
        <v>115</v>
      </c>
      <c r="D171" t="s">
        <v>25</v>
      </c>
      <c r="E171" t="s">
        <v>35</v>
      </c>
      <c r="F171" t="s">
        <v>36</v>
      </c>
      <c r="G171" t="str">
        <f t="shared" si="5"/>
        <v>gongylidiellum.vivum</v>
      </c>
      <c r="H171" s="2">
        <v>2</v>
      </c>
      <c r="I171" t="s">
        <v>459</v>
      </c>
    </row>
    <row r="172" spans="1:9" x14ac:dyDescent="0.25">
      <c r="A172" t="s">
        <v>152</v>
      </c>
      <c r="B172" t="s">
        <v>458</v>
      </c>
      <c r="C172" t="s">
        <v>115</v>
      </c>
      <c r="D172" t="s">
        <v>25</v>
      </c>
      <c r="E172" t="s">
        <v>35</v>
      </c>
      <c r="F172" t="s">
        <v>36</v>
      </c>
      <c r="G172" t="str">
        <f t="shared" si="5"/>
        <v>gongylidiellum.vivum</v>
      </c>
      <c r="H172" s="2">
        <v>2</v>
      </c>
      <c r="I172" t="s">
        <v>459</v>
      </c>
    </row>
    <row r="173" spans="1:9" x14ac:dyDescent="0.25">
      <c r="A173" t="s">
        <v>152</v>
      </c>
      <c r="B173" t="s">
        <v>458</v>
      </c>
      <c r="C173" t="s">
        <v>115</v>
      </c>
      <c r="D173" t="s">
        <v>25</v>
      </c>
      <c r="E173" t="s">
        <v>35</v>
      </c>
      <c r="F173" t="s">
        <v>36</v>
      </c>
      <c r="G173" t="str">
        <f t="shared" si="5"/>
        <v>gongylidiellum.vivum</v>
      </c>
      <c r="H173" s="2">
        <v>4</v>
      </c>
      <c r="I173" t="s">
        <v>459</v>
      </c>
    </row>
    <row r="174" spans="1:9" x14ac:dyDescent="0.25">
      <c r="A174" t="s">
        <v>152</v>
      </c>
      <c r="B174" t="s">
        <v>458</v>
      </c>
      <c r="C174" t="s">
        <v>115</v>
      </c>
      <c r="D174" t="s">
        <v>25</v>
      </c>
      <c r="E174" t="s">
        <v>35</v>
      </c>
      <c r="F174" t="s">
        <v>36</v>
      </c>
      <c r="G174" t="str">
        <f t="shared" si="5"/>
        <v>gongylidiellum.vivum</v>
      </c>
      <c r="H174" s="2">
        <v>5</v>
      </c>
      <c r="I174" t="s">
        <v>459</v>
      </c>
    </row>
    <row r="175" spans="1:9" x14ac:dyDescent="0.25">
      <c r="A175" t="s">
        <v>152</v>
      </c>
      <c r="B175" t="s">
        <v>458</v>
      </c>
      <c r="C175" t="s">
        <v>115</v>
      </c>
      <c r="D175" t="s">
        <v>25</v>
      </c>
      <c r="E175" t="s">
        <v>35</v>
      </c>
      <c r="F175" t="s">
        <v>36</v>
      </c>
      <c r="G175" t="str">
        <f t="shared" si="5"/>
        <v>gongylidiellum.vivum</v>
      </c>
      <c r="H175" s="2">
        <v>1</v>
      </c>
      <c r="I175" t="s">
        <v>459</v>
      </c>
    </row>
    <row r="176" spans="1:9" x14ac:dyDescent="0.25">
      <c r="A176" t="s">
        <v>152</v>
      </c>
      <c r="B176" t="s">
        <v>458</v>
      </c>
      <c r="C176" t="s">
        <v>115</v>
      </c>
      <c r="D176" t="s">
        <v>25</v>
      </c>
      <c r="E176" t="s">
        <v>97</v>
      </c>
      <c r="F176" t="s">
        <v>98</v>
      </c>
      <c r="G176" t="str">
        <f t="shared" si="5"/>
        <v>micrargus.herbigradus</v>
      </c>
      <c r="H176" s="2">
        <v>1</v>
      </c>
      <c r="I176" t="s">
        <v>459</v>
      </c>
    </row>
    <row r="177" spans="1:9" x14ac:dyDescent="0.25">
      <c r="A177" t="s">
        <v>152</v>
      </c>
      <c r="B177" t="s">
        <v>458</v>
      </c>
      <c r="C177" t="s">
        <v>115</v>
      </c>
      <c r="D177" t="s">
        <v>25</v>
      </c>
      <c r="E177" t="s">
        <v>26</v>
      </c>
      <c r="F177" t="s">
        <v>27</v>
      </c>
      <c r="G177" t="str">
        <f t="shared" si="5"/>
        <v>oedothorax.fuscus</v>
      </c>
      <c r="H177" s="2">
        <v>5</v>
      </c>
      <c r="I177" t="s">
        <v>460</v>
      </c>
    </row>
    <row r="178" spans="1:9" x14ac:dyDescent="0.25">
      <c r="A178" t="s">
        <v>152</v>
      </c>
      <c r="B178" t="s">
        <v>458</v>
      </c>
      <c r="C178" t="s">
        <v>115</v>
      </c>
      <c r="D178" t="s">
        <v>25</v>
      </c>
      <c r="E178" t="s">
        <v>26</v>
      </c>
      <c r="F178" t="s">
        <v>27</v>
      </c>
      <c r="G178" t="str">
        <f t="shared" si="5"/>
        <v>oedothorax.fuscus</v>
      </c>
      <c r="H178" s="2">
        <v>7</v>
      </c>
      <c r="I178" t="s">
        <v>460</v>
      </c>
    </row>
    <row r="179" spans="1:9" x14ac:dyDescent="0.25">
      <c r="A179" t="s">
        <v>152</v>
      </c>
      <c r="B179" t="s">
        <v>458</v>
      </c>
      <c r="C179" t="s">
        <v>115</v>
      </c>
      <c r="D179" t="s">
        <v>25</v>
      </c>
      <c r="E179" t="s">
        <v>26</v>
      </c>
      <c r="F179" t="s">
        <v>37</v>
      </c>
      <c r="G179" t="str">
        <f t="shared" si="5"/>
        <v>oedothorax.retusus</v>
      </c>
      <c r="H179" s="2">
        <v>1</v>
      </c>
      <c r="I179" t="s">
        <v>460</v>
      </c>
    </row>
    <row r="180" spans="1:9" x14ac:dyDescent="0.25">
      <c r="A180" t="s">
        <v>152</v>
      </c>
      <c r="B180" t="s">
        <v>458</v>
      </c>
      <c r="C180" t="s">
        <v>115</v>
      </c>
      <c r="D180" t="s">
        <v>25</v>
      </c>
      <c r="E180" t="s">
        <v>26</v>
      </c>
      <c r="F180" t="s">
        <v>37</v>
      </c>
      <c r="G180" t="str">
        <f t="shared" si="5"/>
        <v>oedothorax.retusus</v>
      </c>
      <c r="H180" s="2">
        <v>2</v>
      </c>
      <c r="I180" t="s">
        <v>460</v>
      </c>
    </row>
    <row r="181" spans="1:9" x14ac:dyDescent="0.25">
      <c r="A181" t="s">
        <v>152</v>
      </c>
      <c r="B181" t="s">
        <v>458</v>
      </c>
      <c r="C181" t="s">
        <v>115</v>
      </c>
      <c r="D181" t="s">
        <v>25</v>
      </c>
      <c r="E181" t="s">
        <v>26</v>
      </c>
      <c r="F181" t="s">
        <v>27</v>
      </c>
      <c r="G181" t="str">
        <f t="shared" si="5"/>
        <v>oedothorax.fuscus</v>
      </c>
      <c r="H181" s="2">
        <v>2</v>
      </c>
      <c r="I181" t="s">
        <v>460</v>
      </c>
    </row>
    <row r="182" spans="1:9" x14ac:dyDescent="0.25">
      <c r="A182" t="s">
        <v>152</v>
      </c>
      <c r="B182" t="s">
        <v>458</v>
      </c>
      <c r="C182" t="s">
        <v>115</v>
      </c>
      <c r="D182" t="s">
        <v>25</v>
      </c>
      <c r="E182" t="s">
        <v>26</v>
      </c>
      <c r="F182" t="s">
        <v>27</v>
      </c>
      <c r="G182" t="str">
        <f t="shared" si="5"/>
        <v>oedothorax.fuscus</v>
      </c>
      <c r="H182" s="2">
        <v>5</v>
      </c>
      <c r="I182" t="s">
        <v>460</v>
      </c>
    </row>
    <row r="183" spans="1:9" x14ac:dyDescent="0.25">
      <c r="A183" t="s">
        <v>152</v>
      </c>
      <c r="B183" t="s">
        <v>458</v>
      </c>
      <c r="C183" t="s">
        <v>115</v>
      </c>
      <c r="D183" t="s">
        <v>25</v>
      </c>
      <c r="E183" t="s">
        <v>26</v>
      </c>
      <c r="F183" t="s">
        <v>27</v>
      </c>
      <c r="G183" t="str">
        <f t="shared" si="5"/>
        <v>oedothorax.fuscus</v>
      </c>
      <c r="H183" s="2">
        <v>3</v>
      </c>
      <c r="I183" t="s">
        <v>460</v>
      </c>
    </row>
    <row r="184" spans="1:9" s="11" customFormat="1" x14ac:dyDescent="0.25">
      <c r="A184" s="11" t="s">
        <v>152</v>
      </c>
      <c r="B184" t="s">
        <v>458</v>
      </c>
      <c r="C184" s="11" t="s">
        <v>115</v>
      </c>
      <c r="D184" s="11" t="s">
        <v>25</v>
      </c>
      <c r="E184" s="11" t="s">
        <v>26</v>
      </c>
      <c r="F184" s="11" t="s">
        <v>37</v>
      </c>
      <c r="G184" s="11" t="str">
        <f t="shared" si="5"/>
        <v>oedothorax.retusus</v>
      </c>
      <c r="H184" s="2">
        <v>1</v>
      </c>
      <c r="I184" t="s">
        <v>460</v>
      </c>
    </row>
    <row r="185" spans="1:9" x14ac:dyDescent="0.25">
      <c r="A185" t="s">
        <v>152</v>
      </c>
      <c r="B185" t="s">
        <v>458</v>
      </c>
      <c r="C185" t="s">
        <v>115</v>
      </c>
      <c r="D185" t="s">
        <v>25</v>
      </c>
      <c r="E185" t="s">
        <v>58</v>
      </c>
      <c r="F185" t="s">
        <v>73</v>
      </c>
      <c r="G185" t="str">
        <f t="shared" si="5"/>
        <v>palliduphantes.ericaeus</v>
      </c>
      <c r="H185" s="2">
        <v>1</v>
      </c>
      <c r="I185" t="s">
        <v>459</v>
      </c>
    </row>
    <row r="186" spans="1:9" x14ac:dyDescent="0.25">
      <c r="A186" t="s">
        <v>152</v>
      </c>
      <c r="B186" t="s">
        <v>458</v>
      </c>
      <c r="C186" t="s">
        <v>115</v>
      </c>
      <c r="D186" t="s">
        <v>25</v>
      </c>
      <c r="E186" t="s">
        <v>31</v>
      </c>
      <c r="F186" t="s">
        <v>32</v>
      </c>
      <c r="G186" t="str">
        <f t="shared" si="5"/>
        <v>savignia.frontata</v>
      </c>
      <c r="H186" s="2">
        <v>18</v>
      </c>
      <c r="I186" t="s">
        <v>459</v>
      </c>
    </row>
    <row r="187" spans="1:9" x14ac:dyDescent="0.25">
      <c r="A187" t="s">
        <v>152</v>
      </c>
      <c r="B187" t="s">
        <v>458</v>
      </c>
      <c r="C187" t="s">
        <v>115</v>
      </c>
      <c r="D187" t="s">
        <v>25</v>
      </c>
      <c r="E187" t="s">
        <v>31</v>
      </c>
      <c r="F187" t="s">
        <v>32</v>
      </c>
      <c r="G187" t="str">
        <f t="shared" si="5"/>
        <v>savignia.frontata</v>
      </c>
      <c r="H187" s="2">
        <v>9</v>
      </c>
      <c r="I187" t="s">
        <v>459</v>
      </c>
    </row>
    <row r="188" spans="1:9" x14ac:dyDescent="0.25">
      <c r="A188" t="s">
        <v>152</v>
      </c>
      <c r="B188" t="s">
        <v>458</v>
      </c>
      <c r="C188" t="s">
        <v>115</v>
      </c>
      <c r="D188" t="s">
        <v>25</v>
      </c>
      <c r="E188" t="s">
        <v>31</v>
      </c>
      <c r="F188" t="s">
        <v>32</v>
      </c>
      <c r="G188" t="str">
        <f t="shared" si="5"/>
        <v>savignia.frontata</v>
      </c>
      <c r="H188" s="2">
        <v>5</v>
      </c>
      <c r="I188" t="s">
        <v>459</v>
      </c>
    </row>
    <row r="189" spans="1:9" x14ac:dyDescent="0.25">
      <c r="A189" t="s">
        <v>152</v>
      </c>
      <c r="B189" t="s">
        <v>458</v>
      </c>
      <c r="C189" t="s">
        <v>115</v>
      </c>
      <c r="D189" t="s">
        <v>25</v>
      </c>
      <c r="E189" t="s">
        <v>31</v>
      </c>
      <c r="F189" t="s">
        <v>32</v>
      </c>
      <c r="G189" t="str">
        <f t="shared" si="5"/>
        <v>savignia.frontata</v>
      </c>
      <c r="H189" s="2">
        <v>10</v>
      </c>
      <c r="I189" t="s">
        <v>459</v>
      </c>
    </row>
    <row r="190" spans="1:9" x14ac:dyDescent="0.25">
      <c r="A190" t="s">
        <v>152</v>
      </c>
      <c r="B190" t="s">
        <v>458</v>
      </c>
      <c r="C190" t="s">
        <v>115</v>
      </c>
      <c r="D190" t="s">
        <v>25</v>
      </c>
      <c r="E190" t="s">
        <v>31</v>
      </c>
      <c r="F190" t="s">
        <v>32</v>
      </c>
      <c r="G190" t="str">
        <f t="shared" si="5"/>
        <v>savignia.frontata</v>
      </c>
      <c r="H190" s="2">
        <v>5</v>
      </c>
      <c r="I190" t="s">
        <v>459</v>
      </c>
    </row>
    <row r="191" spans="1:9" x14ac:dyDescent="0.25">
      <c r="A191" t="s">
        <v>152</v>
      </c>
      <c r="B191" t="s">
        <v>458</v>
      </c>
      <c r="C191" t="s">
        <v>115</v>
      </c>
      <c r="D191" t="s">
        <v>25</v>
      </c>
      <c r="E191" t="s">
        <v>45</v>
      </c>
      <c r="F191" t="s">
        <v>46</v>
      </c>
      <c r="G191" t="str">
        <f t="shared" si="5"/>
        <v>tenuiphantes.tenuis</v>
      </c>
      <c r="H191" s="2">
        <v>1</v>
      </c>
      <c r="I191" t="s">
        <v>459</v>
      </c>
    </row>
    <row r="192" spans="1:9" x14ac:dyDescent="0.25">
      <c r="A192" t="s">
        <v>152</v>
      </c>
      <c r="B192" t="s">
        <v>458</v>
      </c>
      <c r="C192" t="s">
        <v>115</v>
      </c>
      <c r="D192" t="s">
        <v>25</v>
      </c>
      <c r="E192" t="s">
        <v>56</v>
      </c>
      <c r="F192" t="s">
        <v>57</v>
      </c>
      <c r="G192" t="str">
        <f t="shared" si="5"/>
        <v>tiso.vagans</v>
      </c>
      <c r="H192" s="2">
        <v>4</v>
      </c>
      <c r="I192" t="s">
        <v>459</v>
      </c>
    </row>
    <row r="193" spans="1:9" x14ac:dyDescent="0.25">
      <c r="A193" t="s">
        <v>152</v>
      </c>
      <c r="B193" t="s">
        <v>458</v>
      </c>
      <c r="C193" t="s">
        <v>115</v>
      </c>
      <c r="D193" t="s">
        <v>25</v>
      </c>
      <c r="E193" t="s">
        <v>56</v>
      </c>
      <c r="F193" t="s">
        <v>57</v>
      </c>
      <c r="G193" t="str">
        <f t="shared" si="5"/>
        <v>tiso.vagans</v>
      </c>
      <c r="H193" s="2">
        <v>1</v>
      </c>
      <c r="I193" t="s">
        <v>459</v>
      </c>
    </row>
    <row r="194" spans="1:9" x14ac:dyDescent="0.25">
      <c r="A194" t="s">
        <v>152</v>
      </c>
      <c r="B194" t="s">
        <v>458</v>
      </c>
      <c r="C194" t="s">
        <v>115</v>
      </c>
      <c r="D194" t="s">
        <v>25</v>
      </c>
      <c r="E194" t="s">
        <v>56</v>
      </c>
      <c r="F194" t="s">
        <v>57</v>
      </c>
      <c r="G194" t="str">
        <f t="shared" si="5"/>
        <v>tiso.vagans</v>
      </c>
      <c r="H194" s="2">
        <v>4</v>
      </c>
      <c r="I194" t="s">
        <v>459</v>
      </c>
    </row>
    <row r="195" spans="1:9" x14ac:dyDescent="0.25">
      <c r="A195" t="s">
        <v>152</v>
      </c>
      <c r="B195" t="s">
        <v>458</v>
      </c>
      <c r="C195" t="s">
        <v>115</v>
      </c>
      <c r="D195" t="s">
        <v>25</v>
      </c>
      <c r="E195" t="s">
        <v>56</v>
      </c>
      <c r="F195" t="s">
        <v>57</v>
      </c>
      <c r="G195" t="str">
        <f t="shared" si="5"/>
        <v>tiso.vagans</v>
      </c>
      <c r="H195" s="2">
        <v>1</v>
      </c>
      <c r="I195" t="s">
        <v>459</v>
      </c>
    </row>
    <row r="196" spans="1:9" x14ac:dyDescent="0.25">
      <c r="A196" t="s">
        <v>152</v>
      </c>
      <c r="B196" t="s">
        <v>458</v>
      </c>
      <c r="C196" t="s">
        <v>115</v>
      </c>
      <c r="D196" t="s">
        <v>21</v>
      </c>
      <c r="E196" t="s">
        <v>22</v>
      </c>
      <c r="F196" t="s">
        <v>23</v>
      </c>
      <c r="G196" t="str">
        <f t="shared" si="5"/>
        <v>pardosa.pullata</v>
      </c>
      <c r="H196" s="2">
        <v>3</v>
      </c>
      <c r="I196" t="s">
        <v>461</v>
      </c>
    </row>
    <row r="197" spans="1:9" x14ac:dyDescent="0.25">
      <c r="A197" t="s">
        <v>152</v>
      </c>
      <c r="B197" t="s">
        <v>458</v>
      </c>
      <c r="C197" t="s">
        <v>115</v>
      </c>
      <c r="D197" t="s">
        <v>21</v>
      </c>
      <c r="E197" t="s">
        <v>22</v>
      </c>
      <c r="F197" t="s">
        <v>24</v>
      </c>
      <c r="G197" t="str">
        <f t="shared" si="5"/>
        <v>pardosa.palustris</v>
      </c>
      <c r="H197" s="2">
        <v>4</v>
      </c>
      <c r="I197" t="s">
        <v>461</v>
      </c>
    </row>
    <row r="198" spans="1:9" s="11" customFormat="1" x14ac:dyDescent="0.25">
      <c r="A198" s="11" t="s">
        <v>152</v>
      </c>
      <c r="B198" t="s">
        <v>458</v>
      </c>
      <c r="C198" s="11" t="s">
        <v>115</v>
      </c>
      <c r="D198" s="11" t="s">
        <v>21</v>
      </c>
      <c r="E198" s="11" t="s">
        <v>22</v>
      </c>
      <c r="F198" s="11" t="s">
        <v>24</v>
      </c>
      <c r="G198" s="11" t="str">
        <f t="shared" si="5"/>
        <v>pardosa.palustris</v>
      </c>
      <c r="H198" s="2">
        <v>3</v>
      </c>
      <c r="I198" t="s">
        <v>461</v>
      </c>
    </row>
    <row r="199" spans="1:9" x14ac:dyDescent="0.25">
      <c r="A199" t="s">
        <v>152</v>
      </c>
      <c r="B199" t="s">
        <v>458</v>
      </c>
      <c r="C199" t="s">
        <v>115</v>
      </c>
      <c r="D199" t="s">
        <v>21</v>
      </c>
      <c r="E199" t="s">
        <v>22</v>
      </c>
      <c r="F199" t="s">
        <v>23</v>
      </c>
      <c r="G199" t="str">
        <f t="shared" si="5"/>
        <v>pardosa.pullata</v>
      </c>
      <c r="H199" s="2">
        <v>1</v>
      </c>
      <c r="I199" t="s">
        <v>461</v>
      </c>
    </row>
    <row r="200" spans="1:9" x14ac:dyDescent="0.25">
      <c r="A200" t="s">
        <v>152</v>
      </c>
      <c r="B200" t="s">
        <v>458</v>
      </c>
      <c r="C200" t="s">
        <v>115</v>
      </c>
      <c r="D200" t="s">
        <v>21</v>
      </c>
      <c r="E200" t="s">
        <v>22</v>
      </c>
      <c r="F200" t="s">
        <v>24</v>
      </c>
      <c r="G200" t="str">
        <f t="shared" si="5"/>
        <v>pardosa.palustris</v>
      </c>
      <c r="H200" s="2">
        <v>3</v>
      </c>
      <c r="I200" t="s">
        <v>461</v>
      </c>
    </row>
    <row r="201" spans="1:9" x14ac:dyDescent="0.25">
      <c r="A201" t="s">
        <v>152</v>
      </c>
      <c r="B201" t="s">
        <v>458</v>
      </c>
      <c r="C201" t="s">
        <v>115</v>
      </c>
      <c r="D201" t="s">
        <v>21</v>
      </c>
      <c r="E201" t="s">
        <v>22</v>
      </c>
      <c r="F201" t="s">
        <v>23</v>
      </c>
      <c r="G201" t="str">
        <f t="shared" si="5"/>
        <v>pardosa.pullata</v>
      </c>
      <c r="H201" s="2">
        <v>4</v>
      </c>
      <c r="I201" t="s">
        <v>461</v>
      </c>
    </row>
    <row r="202" spans="1:9" x14ac:dyDescent="0.25">
      <c r="A202" t="s">
        <v>152</v>
      </c>
      <c r="B202" t="s">
        <v>458</v>
      </c>
      <c r="C202" t="s">
        <v>115</v>
      </c>
      <c r="D202" t="s">
        <v>21</v>
      </c>
      <c r="E202" t="s">
        <v>22</v>
      </c>
      <c r="F202" t="s">
        <v>23</v>
      </c>
      <c r="G202" t="str">
        <f t="shared" si="5"/>
        <v>pardosa.pullata</v>
      </c>
      <c r="H202" s="2">
        <v>9</v>
      </c>
      <c r="I202" t="s">
        <v>461</v>
      </c>
    </row>
    <row r="203" spans="1:9" x14ac:dyDescent="0.25">
      <c r="A203" t="s">
        <v>152</v>
      </c>
      <c r="B203" t="s">
        <v>458</v>
      </c>
      <c r="C203" t="s">
        <v>115</v>
      </c>
      <c r="D203" t="s">
        <v>21</v>
      </c>
      <c r="E203" t="s">
        <v>22</v>
      </c>
      <c r="F203" t="s">
        <v>24</v>
      </c>
      <c r="G203" t="str">
        <f t="shared" si="5"/>
        <v>pardosa.palustris</v>
      </c>
      <c r="H203" s="2">
        <v>7</v>
      </c>
      <c r="I203" t="s">
        <v>461</v>
      </c>
    </row>
    <row r="204" spans="1:9" x14ac:dyDescent="0.25">
      <c r="A204" t="s">
        <v>152</v>
      </c>
      <c r="B204" t="s">
        <v>458</v>
      </c>
      <c r="C204" t="s">
        <v>115</v>
      </c>
      <c r="D204" t="s">
        <v>21</v>
      </c>
      <c r="E204" t="s">
        <v>22</v>
      </c>
      <c r="F204" t="s">
        <v>24</v>
      </c>
      <c r="G204" t="str">
        <f t="shared" si="5"/>
        <v>pardosa.palustris</v>
      </c>
      <c r="H204" s="2">
        <v>5</v>
      </c>
      <c r="I204" t="s">
        <v>461</v>
      </c>
    </row>
    <row r="205" spans="1:9" x14ac:dyDescent="0.25">
      <c r="A205" t="s">
        <v>152</v>
      </c>
      <c r="B205" t="s">
        <v>458</v>
      </c>
      <c r="C205" t="s">
        <v>115</v>
      </c>
      <c r="D205" t="s">
        <v>21</v>
      </c>
      <c r="E205" t="s">
        <v>22</v>
      </c>
      <c r="F205" t="s">
        <v>23</v>
      </c>
      <c r="G205" t="str">
        <f t="shared" si="5"/>
        <v>pardosa.pullata</v>
      </c>
      <c r="H205" s="2">
        <v>1</v>
      </c>
      <c r="I205" t="s">
        <v>461</v>
      </c>
    </row>
    <row r="206" spans="1:9" x14ac:dyDescent="0.25">
      <c r="A206" t="s">
        <v>152</v>
      </c>
      <c r="B206" t="s">
        <v>458</v>
      </c>
      <c r="C206" t="s">
        <v>115</v>
      </c>
      <c r="D206" t="s">
        <v>28</v>
      </c>
      <c r="E206" t="s">
        <v>29</v>
      </c>
      <c r="F206" t="s">
        <v>30</v>
      </c>
      <c r="G206" t="str">
        <f t="shared" si="5"/>
        <v>pachygnatha.degeeri</v>
      </c>
      <c r="H206" s="2">
        <v>6</v>
      </c>
      <c r="I206" t="s">
        <v>461</v>
      </c>
    </row>
    <row r="207" spans="1:9" x14ac:dyDescent="0.25">
      <c r="A207" t="s">
        <v>152</v>
      </c>
      <c r="B207" t="s">
        <v>458</v>
      </c>
      <c r="C207" t="s">
        <v>115</v>
      </c>
      <c r="D207" t="s">
        <v>28</v>
      </c>
      <c r="E207" t="s">
        <v>29</v>
      </c>
      <c r="F207" t="s">
        <v>30</v>
      </c>
      <c r="G207" t="str">
        <f t="shared" si="5"/>
        <v>pachygnatha.degeeri</v>
      </c>
      <c r="H207" s="2">
        <v>13</v>
      </c>
      <c r="I207" t="s">
        <v>461</v>
      </c>
    </row>
    <row r="208" spans="1:9" x14ac:dyDescent="0.25">
      <c r="A208" t="s">
        <v>152</v>
      </c>
      <c r="B208" t="s">
        <v>458</v>
      </c>
      <c r="C208" t="s">
        <v>115</v>
      </c>
      <c r="D208" t="s">
        <v>28</v>
      </c>
      <c r="E208" t="s">
        <v>29</v>
      </c>
      <c r="F208" t="s">
        <v>30</v>
      </c>
      <c r="G208" t="str">
        <f t="shared" si="5"/>
        <v>pachygnatha.degeeri</v>
      </c>
      <c r="H208" s="2">
        <v>9</v>
      </c>
      <c r="I208" t="s">
        <v>461</v>
      </c>
    </row>
    <row r="209" spans="1:9" x14ac:dyDescent="0.25">
      <c r="A209" t="s">
        <v>152</v>
      </c>
      <c r="B209" t="s">
        <v>458</v>
      </c>
      <c r="C209" t="s">
        <v>115</v>
      </c>
      <c r="D209" t="s">
        <v>28</v>
      </c>
      <c r="E209" t="s">
        <v>29</v>
      </c>
      <c r="F209" t="s">
        <v>30</v>
      </c>
      <c r="G209" t="str">
        <f t="shared" si="5"/>
        <v>pachygnatha.degeeri</v>
      </c>
      <c r="H209" s="2">
        <v>23</v>
      </c>
      <c r="I209" t="s">
        <v>461</v>
      </c>
    </row>
    <row r="210" spans="1:9" x14ac:dyDescent="0.25">
      <c r="A210" t="s">
        <v>152</v>
      </c>
      <c r="B210" t="s">
        <v>458</v>
      </c>
      <c r="C210" t="s">
        <v>115</v>
      </c>
      <c r="D210" t="s">
        <v>28</v>
      </c>
      <c r="E210" t="s">
        <v>29</v>
      </c>
      <c r="F210" t="s">
        <v>30</v>
      </c>
      <c r="G210" t="str">
        <f t="shared" si="5"/>
        <v>pachygnatha.degeeri</v>
      </c>
      <c r="H210" s="2">
        <v>9</v>
      </c>
      <c r="I210" t="s">
        <v>461</v>
      </c>
    </row>
    <row r="211" spans="1:9" x14ac:dyDescent="0.25">
      <c r="A211" t="s">
        <v>129</v>
      </c>
      <c r="B211" t="s">
        <v>458</v>
      </c>
      <c r="C211" t="s">
        <v>88</v>
      </c>
      <c r="D211" t="s">
        <v>25</v>
      </c>
      <c r="E211" t="s">
        <v>38</v>
      </c>
      <c r="F211" t="s">
        <v>39</v>
      </c>
      <c r="G211" t="str">
        <f t="shared" si="5"/>
        <v>bathyphantes.gracilis</v>
      </c>
      <c r="H211" s="2">
        <v>4</v>
      </c>
      <c r="I211" t="s">
        <v>459</v>
      </c>
    </row>
    <row r="212" spans="1:9" x14ac:dyDescent="0.25">
      <c r="A212" t="s">
        <v>129</v>
      </c>
      <c r="B212" t="s">
        <v>458</v>
      </c>
      <c r="C212" t="s">
        <v>88</v>
      </c>
      <c r="D212" t="s">
        <v>25</v>
      </c>
      <c r="E212" t="s">
        <v>38</v>
      </c>
      <c r="F212" t="s">
        <v>39</v>
      </c>
      <c r="G212" t="str">
        <f t="shared" si="5"/>
        <v>bathyphantes.gracilis</v>
      </c>
      <c r="H212" s="2">
        <v>1</v>
      </c>
      <c r="I212" t="s">
        <v>459</v>
      </c>
    </row>
    <row r="213" spans="1:9" x14ac:dyDescent="0.25">
      <c r="A213" t="s">
        <v>129</v>
      </c>
      <c r="B213" t="s">
        <v>458</v>
      </c>
      <c r="C213" t="s">
        <v>88</v>
      </c>
      <c r="D213" t="s">
        <v>25</v>
      </c>
      <c r="E213" t="s">
        <v>38</v>
      </c>
      <c r="F213" t="s">
        <v>39</v>
      </c>
      <c r="G213" t="str">
        <f t="shared" si="5"/>
        <v>bathyphantes.gracilis</v>
      </c>
      <c r="H213" s="2">
        <v>3</v>
      </c>
      <c r="I213" t="s">
        <v>459</v>
      </c>
    </row>
    <row r="214" spans="1:9" x14ac:dyDescent="0.25">
      <c r="A214" t="s">
        <v>129</v>
      </c>
      <c r="B214" t="s">
        <v>458</v>
      </c>
      <c r="C214" t="s">
        <v>88</v>
      </c>
      <c r="D214" t="s">
        <v>25</v>
      </c>
      <c r="E214" t="s">
        <v>43</v>
      </c>
      <c r="F214" t="s">
        <v>44</v>
      </c>
      <c r="G214" t="str">
        <f t="shared" si="5"/>
        <v>dicymbium.nigrum</v>
      </c>
      <c r="H214" s="2">
        <v>1</v>
      </c>
      <c r="I214" t="s">
        <v>459</v>
      </c>
    </row>
    <row r="215" spans="1:9" s="11" customFormat="1" x14ac:dyDescent="0.25">
      <c r="A215" s="11" t="s">
        <v>129</v>
      </c>
      <c r="B215" t="s">
        <v>458</v>
      </c>
      <c r="C215" s="11" t="s">
        <v>88</v>
      </c>
      <c r="D215" s="11" t="s">
        <v>25</v>
      </c>
      <c r="E215" s="11" t="s">
        <v>43</v>
      </c>
      <c r="F215" s="11" t="s">
        <v>44</v>
      </c>
      <c r="G215" s="11" t="str">
        <f t="shared" si="5"/>
        <v>dicymbium.nigrum</v>
      </c>
      <c r="H215" s="2">
        <v>2</v>
      </c>
      <c r="I215" t="s">
        <v>459</v>
      </c>
    </row>
    <row r="216" spans="1:9" x14ac:dyDescent="0.25">
      <c r="A216" t="s">
        <v>129</v>
      </c>
      <c r="B216" t="s">
        <v>458</v>
      </c>
      <c r="C216" t="s">
        <v>88</v>
      </c>
      <c r="D216" t="s">
        <v>25</v>
      </c>
      <c r="E216" t="s">
        <v>43</v>
      </c>
      <c r="F216" t="s">
        <v>44</v>
      </c>
      <c r="G216" t="str">
        <f t="shared" si="5"/>
        <v>dicymbium.nigrum</v>
      </c>
      <c r="H216" s="2">
        <v>1</v>
      </c>
      <c r="I216" t="s">
        <v>459</v>
      </c>
    </row>
    <row r="217" spans="1:9" x14ac:dyDescent="0.25">
      <c r="A217" t="s">
        <v>129</v>
      </c>
      <c r="B217" t="s">
        <v>458</v>
      </c>
      <c r="C217" t="s">
        <v>88</v>
      </c>
      <c r="D217" t="s">
        <v>25</v>
      </c>
      <c r="E217" t="s">
        <v>43</v>
      </c>
      <c r="F217" t="s">
        <v>44</v>
      </c>
      <c r="G217" t="str">
        <f t="shared" si="5"/>
        <v>dicymbium.nigrum</v>
      </c>
      <c r="H217" s="2">
        <v>2</v>
      </c>
      <c r="I217" t="s">
        <v>459</v>
      </c>
    </row>
    <row r="218" spans="1:9" x14ac:dyDescent="0.25">
      <c r="A218" t="s">
        <v>129</v>
      </c>
      <c r="B218" t="s">
        <v>458</v>
      </c>
      <c r="C218" t="s">
        <v>88</v>
      </c>
      <c r="D218" t="s">
        <v>25</v>
      </c>
      <c r="E218" t="s">
        <v>33</v>
      </c>
      <c r="F218" t="s">
        <v>34</v>
      </c>
      <c r="G218" t="str">
        <f t="shared" si="5"/>
        <v>erigone.dentipalpis</v>
      </c>
      <c r="H218" s="2">
        <v>1</v>
      </c>
      <c r="I218" t="s">
        <v>460</v>
      </c>
    </row>
    <row r="219" spans="1:9" x14ac:dyDescent="0.25">
      <c r="A219" t="s">
        <v>129</v>
      </c>
      <c r="B219" t="s">
        <v>458</v>
      </c>
      <c r="C219" t="s">
        <v>88</v>
      </c>
      <c r="D219" t="s">
        <v>25</v>
      </c>
      <c r="E219" t="s">
        <v>35</v>
      </c>
      <c r="F219" t="s">
        <v>36</v>
      </c>
      <c r="G219" t="str">
        <f t="shared" si="5"/>
        <v>gongylidiellum.vivum</v>
      </c>
      <c r="H219" s="2">
        <v>2</v>
      </c>
      <c r="I219" t="s">
        <v>459</v>
      </c>
    </row>
    <row r="220" spans="1:9" x14ac:dyDescent="0.25">
      <c r="A220" t="s">
        <v>129</v>
      </c>
      <c r="B220" t="s">
        <v>458</v>
      </c>
      <c r="C220" t="s">
        <v>88</v>
      </c>
      <c r="D220" t="s">
        <v>25</v>
      </c>
      <c r="E220" t="s">
        <v>35</v>
      </c>
      <c r="F220" t="s">
        <v>36</v>
      </c>
      <c r="G220" t="str">
        <f t="shared" si="5"/>
        <v>gongylidiellum.vivum</v>
      </c>
      <c r="H220" s="2">
        <v>2</v>
      </c>
      <c r="I220" t="s">
        <v>459</v>
      </c>
    </row>
    <row r="221" spans="1:9" x14ac:dyDescent="0.25">
      <c r="A221" t="s">
        <v>129</v>
      </c>
      <c r="B221" t="s">
        <v>458</v>
      </c>
      <c r="C221" t="s">
        <v>88</v>
      </c>
      <c r="D221" t="s">
        <v>25</v>
      </c>
      <c r="E221" t="s">
        <v>35</v>
      </c>
      <c r="F221" t="s">
        <v>36</v>
      </c>
      <c r="G221" t="str">
        <f t="shared" si="5"/>
        <v>gongylidiellum.vivum</v>
      </c>
      <c r="H221" s="2">
        <v>3</v>
      </c>
      <c r="I221" t="s">
        <v>459</v>
      </c>
    </row>
    <row r="222" spans="1:9" x14ac:dyDescent="0.25">
      <c r="A222" t="s">
        <v>129</v>
      </c>
      <c r="B222" t="s">
        <v>458</v>
      </c>
      <c r="C222" t="s">
        <v>88</v>
      </c>
      <c r="D222" t="s">
        <v>25</v>
      </c>
      <c r="E222" t="s">
        <v>35</v>
      </c>
      <c r="F222" t="s">
        <v>36</v>
      </c>
      <c r="G222" t="str">
        <f t="shared" si="5"/>
        <v>gongylidiellum.vivum</v>
      </c>
      <c r="H222" s="2">
        <v>1</v>
      </c>
      <c r="I222" t="s">
        <v>459</v>
      </c>
    </row>
    <row r="223" spans="1:9" x14ac:dyDescent="0.25">
      <c r="A223" t="s">
        <v>129</v>
      </c>
      <c r="B223" t="s">
        <v>458</v>
      </c>
      <c r="C223" t="s">
        <v>88</v>
      </c>
      <c r="D223" t="s">
        <v>25</v>
      </c>
      <c r="E223" t="s">
        <v>26</v>
      </c>
      <c r="F223" t="s">
        <v>37</v>
      </c>
      <c r="G223" t="str">
        <f t="shared" si="5"/>
        <v>oedothorax.retusus</v>
      </c>
      <c r="H223" s="2">
        <v>2</v>
      </c>
      <c r="I223" t="s">
        <v>460</v>
      </c>
    </row>
    <row r="224" spans="1:9" x14ac:dyDescent="0.25">
      <c r="A224" t="s">
        <v>129</v>
      </c>
      <c r="B224" t="s">
        <v>458</v>
      </c>
      <c r="C224" t="s">
        <v>88</v>
      </c>
      <c r="D224" t="s">
        <v>25</v>
      </c>
      <c r="E224" t="s">
        <v>26</v>
      </c>
      <c r="F224" t="s">
        <v>37</v>
      </c>
      <c r="G224" t="str">
        <f t="shared" si="5"/>
        <v>oedothorax.retusus</v>
      </c>
      <c r="H224" s="2">
        <v>1</v>
      </c>
      <c r="I224" t="s">
        <v>460</v>
      </c>
    </row>
    <row r="225" spans="1:9" x14ac:dyDescent="0.25">
      <c r="A225" t="s">
        <v>129</v>
      </c>
      <c r="B225" t="s">
        <v>458</v>
      </c>
      <c r="C225" t="s">
        <v>88</v>
      </c>
      <c r="D225" t="s">
        <v>25</v>
      </c>
      <c r="E225" t="s">
        <v>26</v>
      </c>
      <c r="F225" t="s">
        <v>27</v>
      </c>
      <c r="G225" t="str">
        <f t="shared" si="5"/>
        <v>oedothorax.fuscus</v>
      </c>
      <c r="H225" s="2">
        <v>1</v>
      </c>
      <c r="I225" t="s">
        <v>460</v>
      </c>
    </row>
    <row r="226" spans="1:9" s="11" customFormat="1" x14ac:dyDescent="0.25">
      <c r="A226" s="11" t="s">
        <v>129</v>
      </c>
      <c r="B226" t="s">
        <v>458</v>
      </c>
      <c r="C226" s="11" t="s">
        <v>88</v>
      </c>
      <c r="D226" s="11" t="s">
        <v>25</v>
      </c>
      <c r="E226" s="11" t="s">
        <v>26</v>
      </c>
      <c r="F226" s="11" t="s">
        <v>37</v>
      </c>
      <c r="G226" s="11" t="str">
        <f t="shared" si="5"/>
        <v>oedothorax.retusus</v>
      </c>
      <c r="H226" s="2">
        <v>1</v>
      </c>
      <c r="I226" t="s">
        <v>460</v>
      </c>
    </row>
    <row r="227" spans="1:9" x14ac:dyDescent="0.25">
      <c r="A227" t="s">
        <v>129</v>
      </c>
      <c r="B227" t="s">
        <v>458</v>
      </c>
      <c r="C227" t="s">
        <v>88</v>
      </c>
      <c r="D227" t="s">
        <v>25</v>
      </c>
      <c r="E227" t="s">
        <v>26</v>
      </c>
      <c r="F227" t="s">
        <v>37</v>
      </c>
      <c r="G227" t="str">
        <f t="shared" si="5"/>
        <v>oedothorax.retusus</v>
      </c>
      <c r="H227" s="2">
        <v>2</v>
      </c>
      <c r="I227" t="s">
        <v>460</v>
      </c>
    </row>
    <row r="228" spans="1:9" x14ac:dyDescent="0.25">
      <c r="A228" t="s">
        <v>129</v>
      </c>
      <c r="B228" t="s">
        <v>458</v>
      </c>
      <c r="C228" t="s">
        <v>88</v>
      </c>
      <c r="D228" t="s">
        <v>25</v>
      </c>
      <c r="E228" t="s">
        <v>31</v>
      </c>
      <c r="F228" t="s">
        <v>32</v>
      </c>
      <c r="G228" t="str">
        <f t="shared" si="5"/>
        <v>savignia.frontata</v>
      </c>
      <c r="H228" s="2">
        <v>1</v>
      </c>
      <c r="I228" t="s">
        <v>459</v>
      </c>
    </row>
    <row r="229" spans="1:9" x14ac:dyDescent="0.25">
      <c r="A229" t="s">
        <v>129</v>
      </c>
      <c r="B229" t="s">
        <v>458</v>
      </c>
      <c r="C229" t="s">
        <v>88</v>
      </c>
      <c r="D229" t="s">
        <v>25</v>
      </c>
      <c r="E229" t="s">
        <v>31</v>
      </c>
      <c r="F229" t="s">
        <v>32</v>
      </c>
      <c r="G229" t="str">
        <f t="shared" si="5"/>
        <v>savignia.frontata</v>
      </c>
      <c r="H229" s="2">
        <v>2</v>
      </c>
      <c r="I229" t="s">
        <v>459</v>
      </c>
    </row>
    <row r="230" spans="1:9" x14ac:dyDescent="0.25">
      <c r="A230" t="s">
        <v>129</v>
      </c>
      <c r="B230" t="s">
        <v>458</v>
      </c>
      <c r="C230" t="s">
        <v>88</v>
      </c>
      <c r="D230" t="s">
        <v>25</v>
      </c>
      <c r="E230" t="s">
        <v>31</v>
      </c>
      <c r="F230" t="s">
        <v>32</v>
      </c>
      <c r="G230" t="str">
        <f t="shared" si="5"/>
        <v>savignia.frontata</v>
      </c>
      <c r="H230" s="2">
        <v>1</v>
      </c>
      <c r="I230" t="s">
        <v>459</v>
      </c>
    </row>
    <row r="231" spans="1:9" s="11" customFormat="1" x14ac:dyDescent="0.25">
      <c r="A231" s="11" t="s">
        <v>129</v>
      </c>
      <c r="B231" t="s">
        <v>458</v>
      </c>
      <c r="C231" s="11" t="s">
        <v>88</v>
      </c>
      <c r="D231" s="11" t="s">
        <v>25</v>
      </c>
      <c r="E231" s="11" t="s">
        <v>45</v>
      </c>
      <c r="F231" s="11" t="s">
        <v>46</v>
      </c>
      <c r="G231" s="11" t="str">
        <f t="shared" si="5"/>
        <v>tenuiphantes.tenuis</v>
      </c>
      <c r="H231" s="2">
        <v>1</v>
      </c>
      <c r="I231" t="s">
        <v>459</v>
      </c>
    </row>
    <row r="232" spans="1:9" x14ac:dyDescent="0.25">
      <c r="A232" t="s">
        <v>129</v>
      </c>
      <c r="B232" t="s">
        <v>458</v>
      </c>
      <c r="C232" t="s">
        <v>88</v>
      </c>
      <c r="D232" t="s">
        <v>21</v>
      </c>
      <c r="E232" t="s">
        <v>77</v>
      </c>
      <c r="F232" t="s">
        <v>78</v>
      </c>
      <c r="G232" t="str">
        <f t="shared" ref="G232:G295" si="6">LOWER(E232&amp;"."&amp;F232)</f>
        <v>alopecosa.pulverulenta</v>
      </c>
      <c r="H232" s="2">
        <v>2</v>
      </c>
      <c r="I232" t="s">
        <v>461</v>
      </c>
    </row>
    <row r="233" spans="1:9" x14ac:dyDescent="0.25">
      <c r="A233" t="s">
        <v>129</v>
      </c>
      <c r="B233" t="s">
        <v>458</v>
      </c>
      <c r="C233" t="s">
        <v>88</v>
      </c>
      <c r="D233" t="s">
        <v>21</v>
      </c>
      <c r="E233" t="s">
        <v>22</v>
      </c>
      <c r="F233" t="s">
        <v>24</v>
      </c>
      <c r="G233" t="str">
        <f t="shared" si="6"/>
        <v>pardosa.palustris</v>
      </c>
      <c r="H233" s="2">
        <v>16</v>
      </c>
      <c r="I233" t="s">
        <v>461</v>
      </c>
    </row>
    <row r="234" spans="1:9" x14ac:dyDescent="0.25">
      <c r="A234" t="s">
        <v>129</v>
      </c>
      <c r="B234" t="s">
        <v>458</v>
      </c>
      <c r="C234" t="s">
        <v>88</v>
      </c>
      <c r="D234" t="s">
        <v>21</v>
      </c>
      <c r="E234" t="s">
        <v>22</v>
      </c>
      <c r="F234" t="s">
        <v>76</v>
      </c>
      <c r="G234" t="str">
        <f t="shared" si="6"/>
        <v>pardosa.amentata</v>
      </c>
      <c r="H234" s="2">
        <v>2</v>
      </c>
      <c r="I234" t="s">
        <v>461</v>
      </c>
    </row>
    <row r="235" spans="1:9" x14ac:dyDescent="0.25">
      <c r="A235" t="s">
        <v>129</v>
      </c>
      <c r="B235" t="s">
        <v>458</v>
      </c>
      <c r="C235" t="s">
        <v>88</v>
      </c>
      <c r="D235" t="s">
        <v>21</v>
      </c>
      <c r="E235" t="s">
        <v>22</v>
      </c>
      <c r="F235" t="s">
        <v>23</v>
      </c>
      <c r="G235" t="str">
        <f t="shared" si="6"/>
        <v>pardosa.pullata</v>
      </c>
      <c r="H235" s="2">
        <v>5</v>
      </c>
      <c r="I235" t="s">
        <v>461</v>
      </c>
    </row>
    <row r="236" spans="1:9" x14ac:dyDescent="0.25">
      <c r="A236" t="s">
        <v>129</v>
      </c>
      <c r="B236" t="s">
        <v>458</v>
      </c>
      <c r="C236" t="s">
        <v>88</v>
      </c>
      <c r="D236" t="s">
        <v>21</v>
      </c>
      <c r="E236" t="s">
        <v>22</v>
      </c>
      <c r="F236" t="s">
        <v>24</v>
      </c>
      <c r="G236" t="str">
        <f t="shared" si="6"/>
        <v>pardosa.palustris</v>
      </c>
      <c r="H236" s="2">
        <v>9</v>
      </c>
      <c r="I236" t="s">
        <v>461</v>
      </c>
    </row>
    <row r="237" spans="1:9" x14ac:dyDescent="0.25">
      <c r="A237" t="s">
        <v>129</v>
      </c>
      <c r="B237" t="s">
        <v>458</v>
      </c>
      <c r="C237" t="s">
        <v>88</v>
      </c>
      <c r="D237" t="s">
        <v>21</v>
      </c>
      <c r="E237" t="s">
        <v>22</v>
      </c>
      <c r="F237" t="s">
        <v>23</v>
      </c>
      <c r="G237" t="str">
        <f t="shared" si="6"/>
        <v>pardosa.pullata</v>
      </c>
      <c r="H237" s="2">
        <v>7</v>
      </c>
      <c r="I237" t="s">
        <v>461</v>
      </c>
    </row>
    <row r="238" spans="1:9" x14ac:dyDescent="0.25">
      <c r="A238" t="s">
        <v>129</v>
      </c>
      <c r="B238" t="s">
        <v>458</v>
      </c>
      <c r="C238" t="s">
        <v>88</v>
      </c>
      <c r="D238" t="s">
        <v>21</v>
      </c>
      <c r="E238" t="s">
        <v>22</v>
      </c>
      <c r="F238" t="s">
        <v>24</v>
      </c>
      <c r="G238" t="str">
        <f t="shared" si="6"/>
        <v>pardosa.palustris</v>
      </c>
      <c r="H238" s="2">
        <v>26</v>
      </c>
      <c r="I238" t="s">
        <v>461</v>
      </c>
    </row>
    <row r="239" spans="1:9" s="11" customFormat="1" x14ac:dyDescent="0.25">
      <c r="A239" s="11" t="s">
        <v>129</v>
      </c>
      <c r="B239" t="s">
        <v>458</v>
      </c>
      <c r="C239" s="11" t="s">
        <v>88</v>
      </c>
      <c r="D239" s="11" t="s">
        <v>21</v>
      </c>
      <c r="E239" s="11" t="s">
        <v>22</v>
      </c>
      <c r="F239" s="11" t="s">
        <v>95</v>
      </c>
      <c r="G239" s="11" t="str">
        <f t="shared" si="6"/>
        <v>pardosa.nigriceps</v>
      </c>
      <c r="H239" s="2">
        <v>1</v>
      </c>
      <c r="I239" t="s">
        <v>461</v>
      </c>
    </row>
    <row r="240" spans="1:9" x14ac:dyDescent="0.25">
      <c r="A240" t="s">
        <v>129</v>
      </c>
      <c r="B240" t="s">
        <v>458</v>
      </c>
      <c r="C240" t="s">
        <v>88</v>
      </c>
      <c r="D240" t="s">
        <v>21</v>
      </c>
      <c r="E240" t="s">
        <v>22</v>
      </c>
      <c r="F240" t="s">
        <v>23</v>
      </c>
      <c r="G240" t="str">
        <f t="shared" si="6"/>
        <v>pardosa.pullata</v>
      </c>
      <c r="H240" s="2">
        <v>6</v>
      </c>
      <c r="I240" t="s">
        <v>461</v>
      </c>
    </row>
    <row r="241" spans="1:9" x14ac:dyDescent="0.25">
      <c r="A241" t="s">
        <v>129</v>
      </c>
      <c r="B241" t="s">
        <v>458</v>
      </c>
      <c r="C241" t="s">
        <v>88</v>
      </c>
      <c r="D241" t="s">
        <v>21</v>
      </c>
      <c r="E241" t="s">
        <v>22</v>
      </c>
      <c r="F241" t="s">
        <v>76</v>
      </c>
      <c r="G241" t="str">
        <f t="shared" si="6"/>
        <v>pardosa.amentata</v>
      </c>
      <c r="H241" s="2">
        <v>1</v>
      </c>
      <c r="I241" t="s">
        <v>461</v>
      </c>
    </row>
    <row r="242" spans="1:9" x14ac:dyDescent="0.25">
      <c r="A242" t="s">
        <v>129</v>
      </c>
      <c r="B242" t="s">
        <v>458</v>
      </c>
      <c r="C242" t="s">
        <v>88</v>
      </c>
      <c r="D242" t="s">
        <v>21</v>
      </c>
      <c r="E242" t="s">
        <v>22</v>
      </c>
      <c r="F242" t="s">
        <v>24</v>
      </c>
      <c r="G242" t="str">
        <f t="shared" si="6"/>
        <v>pardosa.palustris</v>
      </c>
      <c r="H242" s="2">
        <v>26</v>
      </c>
      <c r="I242" t="s">
        <v>461</v>
      </c>
    </row>
    <row r="243" spans="1:9" x14ac:dyDescent="0.25">
      <c r="A243" t="s">
        <v>129</v>
      </c>
      <c r="B243" t="s">
        <v>458</v>
      </c>
      <c r="C243" t="s">
        <v>88</v>
      </c>
      <c r="D243" t="s">
        <v>21</v>
      </c>
      <c r="E243" t="s">
        <v>22</v>
      </c>
      <c r="F243" t="s">
        <v>23</v>
      </c>
      <c r="G243" t="str">
        <f t="shared" si="6"/>
        <v>pardosa.pullata</v>
      </c>
      <c r="H243" s="2">
        <v>8</v>
      </c>
      <c r="I243" t="s">
        <v>461</v>
      </c>
    </row>
    <row r="244" spans="1:9" x14ac:dyDescent="0.25">
      <c r="A244" t="s">
        <v>129</v>
      </c>
      <c r="B244" t="s">
        <v>458</v>
      </c>
      <c r="C244" t="s">
        <v>88</v>
      </c>
      <c r="D244" t="s">
        <v>21</v>
      </c>
      <c r="E244" t="s">
        <v>22</v>
      </c>
      <c r="F244" t="s">
        <v>23</v>
      </c>
      <c r="G244" t="str">
        <f t="shared" si="6"/>
        <v>pardosa.pullata</v>
      </c>
      <c r="H244" s="2">
        <v>3</v>
      </c>
      <c r="I244" t="s">
        <v>461</v>
      </c>
    </row>
    <row r="245" spans="1:9" x14ac:dyDescent="0.25">
      <c r="A245" t="s">
        <v>129</v>
      </c>
      <c r="B245" t="s">
        <v>458</v>
      </c>
      <c r="C245" t="s">
        <v>88</v>
      </c>
      <c r="D245" t="s">
        <v>21</v>
      </c>
      <c r="E245" t="s">
        <v>22</v>
      </c>
      <c r="F245" t="s">
        <v>24</v>
      </c>
      <c r="G245" t="str">
        <f t="shared" si="6"/>
        <v>pardosa.palustris</v>
      </c>
      <c r="H245" s="2">
        <v>23</v>
      </c>
      <c r="I245" t="s">
        <v>461</v>
      </c>
    </row>
    <row r="246" spans="1:9" x14ac:dyDescent="0.25">
      <c r="A246" t="s">
        <v>129</v>
      </c>
      <c r="B246" t="s">
        <v>458</v>
      </c>
      <c r="C246" t="s">
        <v>88</v>
      </c>
      <c r="D246" t="s">
        <v>28</v>
      </c>
      <c r="E246" t="s">
        <v>29</v>
      </c>
      <c r="F246" t="s">
        <v>30</v>
      </c>
      <c r="G246" t="str">
        <f t="shared" si="6"/>
        <v>pachygnatha.degeeri</v>
      </c>
      <c r="H246" s="2">
        <v>12</v>
      </c>
      <c r="I246" t="s">
        <v>461</v>
      </c>
    </row>
    <row r="247" spans="1:9" x14ac:dyDescent="0.25">
      <c r="A247" t="s">
        <v>129</v>
      </c>
      <c r="B247" t="s">
        <v>458</v>
      </c>
      <c r="C247" t="s">
        <v>88</v>
      </c>
      <c r="D247" t="s">
        <v>28</v>
      </c>
      <c r="E247" t="s">
        <v>29</v>
      </c>
      <c r="F247" t="s">
        <v>30</v>
      </c>
      <c r="G247" t="str">
        <f t="shared" si="6"/>
        <v>pachygnatha.degeeri</v>
      </c>
      <c r="H247" s="2">
        <v>4</v>
      </c>
      <c r="I247" t="s">
        <v>461</v>
      </c>
    </row>
    <row r="248" spans="1:9" x14ac:dyDescent="0.25">
      <c r="A248" t="s">
        <v>129</v>
      </c>
      <c r="B248" t="s">
        <v>458</v>
      </c>
      <c r="C248" t="s">
        <v>88</v>
      </c>
      <c r="D248" t="s">
        <v>28</v>
      </c>
      <c r="E248" t="s">
        <v>29</v>
      </c>
      <c r="F248" t="s">
        <v>30</v>
      </c>
      <c r="G248" t="str">
        <f t="shared" si="6"/>
        <v>pachygnatha.degeeri</v>
      </c>
      <c r="H248" s="2">
        <v>9</v>
      </c>
      <c r="I248" t="s">
        <v>461</v>
      </c>
    </row>
    <row r="249" spans="1:9" x14ac:dyDescent="0.25">
      <c r="A249" t="s">
        <v>129</v>
      </c>
      <c r="B249" t="s">
        <v>458</v>
      </c>
      <c r="C249" t="s">
        <v>88</v>
      </c>
      <c r="D249" t="s">
        <v>28</v>
      </c>
      <c r="E249" t="s">
        <v>29</v>
      </c>
      <c r="F249" t="s">
        <v>30</v>
      </c>
      <c r="G249" t="str">
        <f t="shared" si="6"/>
        <v>pachygnatha.degeeri</v>
      </c>
      <c r="H249" s="2">
        <v>31</v>
      </c>
      <c r="I249" t="s">
        <v>461</v>
      </c>
    </row>
    <row r="250" spans="1:9" x14ac:dyDescent="0.25">
      <c r="A250" t="s">
        <v>129</v>
      </c>
      <c r="B250" t="s">
        <v>458</v>
      </c>
      <c r="C250" t="s">
        <v>88</v>
      </c>
      <c r="D250" t="s">
        <v>28</v>
      </c>
      <c r="E250" t="s">
        <v>29</v>
      </c>
      <c r="F250" t="s">
        <v>30</v>
      </c>
      <c r="G250" t="str">
        <f t="shared" si="6"/>
        <v>pachygnatha.degeeri</v>
      </c>
      <c r="H250" s="2">
        <v>25</v>
      </c>
      <c r="I250" t="s">
        <v>461</v>
      </c>
    </row>
    <row r="251" spans="1:9" s="11" customFormat="1" x14ac:dyDescent="0.25">
      <c r="A251" s="11" t="s">
        <v>132</v>
      </c>
      <c r="B251" t="s">
        <v>458</v>
      </c>
      <c r="C251" s="11" t="s">
        <v>88</v>
      </c>
      <c r="D251" s="11" t="s">
        <v>25</v>
      </c>
      <c r="E251" s="11" t="s">
        <v>52</v>
      </c>
      <c r="F251" s="11" t="s">
        <v>133</v>
      </c>
      <c r="G251" s="11" t="str">
        <f t="shared" si="6"/>
        <v>agyneta.saxatilis</v>
      </c>
      <c r="H251" s="2">
        <v>1</v>
      </c>
      <c r="I251" t="s">
        <v>459</v>
      </c>
    </row>
    <row r="252" spans="1:9" x14ac:dyDescent="0.25">
      <c r="A252" t="s">
        <v>132</v>
      </c>
      <c r="B252" t="s">
        <v>458</v>
      </c>
      <c r="C252" t="s">
        <v>88</v>
      </c>
      <c r="D252" t="s">
        <v>25</v>
      </c>
      <c r="E252" t="s">
        <v>38</v>
      </c>
      <c r="F252" t="s">
        <v>39</v>
      </c>
      <c r="G252" t="str">
        <f t="shared" si="6"/>
        <v>bathyphantes.gracilis</v>
      </c>
      <c r="H252" s="2">
        <v>4</v>
      </c>
      <c r="I252" t="s">
        <v>459</v>
      </c>
    </row>
    <row r="253" spans="1:9" x14ac:dyDescent="0.25">
      <c r="A253" t="s">
        <v>132</v>
      </c>
      <c r="B253" t="s">
        <v>458</v>
      </c>
      <c r="C253" t="s">
        <v>88</v>
      </c>
      <c r="D253" t="s">
        <v>25</v>
      </c>
      <c r="E253" t="s">
        <v>38</v>
      </c>
      <c r="F253" t="s">
        <v>39</v>
      </c>
      <c r="G253" t="str">
        <f t="shared" si="6"/>
        <v>bathyphantes.gracilis</v>
      </c>
      <c r="H253" s="2">
        <v>3</v>
      </c>
      <c r="I253" t="s">
        <v>459</v>
      </c>
    </row>
    <row r="254" spans="1:9" x14ac:dyDescent="0.25">
      <c r="A254" t="s">
        <v>132</v>
      </c>
      <c r="B254" t="s">
        <v>458</v>
      </c>
      <c r="C254" t="s">
        <v>88</v>
      </c>
      <c r="D254" t="s">
        <v>25</v>
      </c>
      <c r="E254" t="s">
        <v>43</v>
      </c>
      <c r="F254" t="s">
        <v>44</v>
      </c>
      <c r="G254" t="str">
        <f t="shared" si="6"/>
        <v>dicymbium.nigrum</v>
      </c>
      <c r="H254" s="2">
        <v>1</v>
      </c>
      <c r="I254" t="s">
        <v>459</v>
      </c>
    </row>
    <row r="255" spans="1:9" x14ac:dyDescent="0.25">
      <c r="A255" t="s">
        <v>132</v>
      </c>
      <c r="B255" t="s">
        <v>458</v>
      </c>
      <c r="C255" t="s">
        <v>88</v>
      </c>
      <c r="D255" t="s">
        <v>25</v>
      </c>
      <c r="E255" t="s">
        <v>124</v>
      </c>
      <c r="F255" t="s">
        <v>125</v>
      </c>
      <c r="G255" t="str">
        <f t="shared" si="6"/>
        <v>dismodicus.bifrons</v>
      </c>
      <c r="H255" s="2">
        <v>1</v>
      </c>
      <c r="I255" t="s">
        <v>459</v>
      </c>
    </row>
    <row r="256" spans="1:9" x14ac:dyDescent="0.25">
      <c r="A256" t="s">
        <v>132</v>
      </c>
      <c r="B256" t="s">
        <v>458</v>
      </c>
      <c r="C256" t="s">
        <v>88</v>
      </c>
      <c r="D256" t="s">
        <v>25</v>
      </c>
      <c r="E256" t="s">
        <v>33</v>
      </c>
      <c r="F256" t="s">
        <v>34</v>
      </c>
      <c r="G256" t="str">
        <f t="shared" si="6"/>
        <v>erigone.dentipalpis</v>
      </c>
      <c r="H256" s="2">
        <v>6</v>
      </c>
      <c r="I256" t="s">
        <v>460</v>
      </c>
    </row>
    <row r="257" spans="1:9" x14ac:dyDescent="0.25">
      <c r="A257" t="s">
        <v>132</v>
      </c>
      <c r="B257" t="s">
        <v>458</v>
      </c>
      <c r="C257" t="s">
        <v>88</v>
      </c>
      <c r="D257" t="s">
        <v>25</v>
      </c>
      <c r="E257" t="s">
        <v>33</v>
      </c>
      <c r="F257" t="s">
        <v>40</v>
      </c>
      <c r="G257" t="str">
        <f t="shared" si="6"/>
        <v>erigone.atra</v>
      </c>
      <c r="H257" s="2">
        <v>1</v>
      </c>
      <c r="I257" t="s">
        <v>460</v>
      </c>
    </row>
    <row r="258" spans="1:9" x14ac:dyDescent="0.25">
      <c r="A258" t="s">
        <v>132</v>
      </c>
      <c r="B258" t="s">
        <v>458</v>
      </c>
      <c r="C258" t="s">
        <v>88</v>
      </c>
      <c r="D258" t="s">
        <v>25</v>
      </c>
      <c r="E258" t="s">
        <v>33</v>
      </c>
      <c r="F258" t="s">
        <v>40</v>
      </c>
      <c r="G258" t="str">
        <f t="shared" si="6"/>
        <v>erigone.atra</v>
      </c>
      <c r="H258" s="2">
        <v>1</v>
      </c>
      <c r="I258" t="s">
        <v>460</v>
      </c>
    </row>
    <row r="259" spans="1:9" x14ac:dyDescent="0.25">
      <c r="A259" t="s">
        <v>132</v>
      </c>
      <c r="B259" t="s">
        <v>458</v>
      </c>
      <c r="C259" t="s">
        <v>88</v>
      </c>
      <c r="D259" t="s">
        <v>25</v>
      </c>
      <c r="E259" t="s">
        <v>33</v>
      </c>
      <c r="F259" t="s">
        <v>34</v>
      </c>
      <c r="G259" t="str">
        <f t="shared" si="6"/>
        <v>erigone.dentipalpis</v>
      </c>
      <c r="H259" s="2">
        <v>1</v>
      </c>
      <c r="I259" t="s">
        <v>460</v>
      </c>
    </row>
    <row r="260" spans="1:9" s="11" customFormat="1" x14ac:dyDescent="0.25">
      <c r="A260" s="11" t="s">
        <v>132</v>
      </c>
      <c r="B260" t="s">
        <v>458</v>
      </c>
      <c r="C260" s="11" t="s">
        <v>88</v>
      </c>
      <c r="D260" s="11" t="s">
        <v>25</v>
      </c>
      <c r="E260" s="11" t="s">
        <v>33</v>
      </c>
      <c r="F260" s="11" t="s">
        <v>40</v>
      </c>
      <c r="G260" s="11" t="str">
        <f t="shared" si="6"/>
        <v>erigone.atra</v>
      </c>
      <c r="H260" s="2">
        <v>1</v>
      </c>
      <c r="I260" t="s">
        <v>460</v>
      </c>
    </row>
    <row r="261" spans="1:9" x14ac:dyDescent="0.25">
      <c r="A261" t="s">
        <v>132</v>
      </c>
      <c r="B261" t="s">
        <v>458</v>
      </c>
      <c r="C261" t="s">
        <v>88</v>
      </c>
      <c r="D261" t="s">
        <v>25</v>
      </c>
      <c r="E261" t="s">
        <v>33</v>
      </c>
      <c r="F261" t="s">
        <v>34</v>
      </c>
      <c r="G261" t="str">
        <f t="shared" si="6"/>
        <v>erigone.dentipalpis</v>
      </c>
      <c r="H261" s="2">
        <v>1</v>
      </c>
      <c r="I261" t="s">
        <v>460</v>
      </c>
    </row>
    <row r="262" spans="1:9" x14ac:dyDescent="0.25">
      <c r="A262" t="s">
        <v>132</v>
      </c>
      <c r="B262" t="s">
        <v>458</v>
      </c>
      <c r="C262" t="s">
        <v>88</v>
      </c>
      <c r="D262" t="s">
        <v>25</v>
      </c>
      <c r="E262" t="s">
        <v>33</v>
      </c>
      <c r="F262" t="s">
        <v>34</v>
      </c>
      <c r="G262" t="str">
        <f t="shared" si="6"/>
        <v>erigone.dentipalpis</v>
      </c>
      <c r="H262" s="2">
        <v>1</v>
      </c>
      <c r="I262" t="s">
        <v>460</v>
      </c>
    </row>
    <row r="263" spans="1:9" x14ac:dyDescent="0.25">
      <c r="A263" t="s">
        <v>132</v>
      </c>
      <c r="B263" t="s">
        <v>458</v>
      </c>
      <c r="C263" t="s">
        <v>88</v>
      </c>
      <c r="D263" t="s">
        <v>25</v>
      </c>
      <c r="E263" t="s">
        <v>33</v>
      </c>
      <c r="F263" t="s">
        <v>40</v>
      </c>
      <c r="G263" t="str">
        <f t="shared" si="6"/>
        <v>erigone.atra</v>
      </c>
      <c r="H263" s="2">
        <v>1</v>
      </c>
      <c r="I263" t="s">
        <v>460</v>
      </c>
    </row>
    <row r="264" spans="1:9" x14ac:dyDescent="0.25">
      <c r="A264" t="s">
        <v>132</v>
      </c>
      <c r="B264" t="s">
        <v>458</v>
      </c>
      <c r="C264" t="s">
        <v>88</v>
      </c>
      <c r="D264" t="s">
        <v>25</v>
      </c>
      <c r="E264" t="s">
        <v>33</v>
      </c>
      <c r="F264" t="s">
        <v>34</v>
      </c>
      <c r="G264" t="str">
        <f t="shared" si="6"/>
        <v>erigone.dentipalpis</v>
      </c>
      <c r="H264" s="2">
        <v>3</v>
      </c>
      <c r="I264" t="s">
        <v>460</v>
      </c>
    </row>
    <row r="265" spans="1:9" x14ac:dyDescent="0.25">
      <c r="A265" t="s">
        <v>132</v>
      </c>
      <c r="B265" t="s">
        <v>458</v>
      </c>
      <c r="C265" t="s">
        <v>88</v>
      </c>
      <c r="D265" t="s">
        <v>25</v>
      </c>
      <c r="E265" t="s">
        <v>35</v>
      </c>
      <c r="F265" t="s">
        <v>36</v>
      </c>
      <c r="G265" t="str">
        <f t="shared" si="6"/>
        <v>gongylidiellum.vivum</v>
      </c>
      <c r="H265" s="2">
        <v>1</v>
      </c>
      <c r="I265" t="s">
        <v>459</v>
      </c>
    </row>
    <row r="266" spans="1:9" x14ac:dyDescent="0.25">
      <c r="A266" t="s">
        <v>132</v>
      </c>
      <c r="B266" t="s">
        <v>458</v>
      </c>
      <c r="C266" t="s">
        <v>88</v>
      </c>
      <c r="D266" t="s">
        <v>25</v>
      </c>
      <c r="E266" t="s">
        <v>35</v>
      </c>
      <c r="F266" t="s">
        <v>36</v>
      </c>
      <c r="G266" t="str">
        <f t="shared" si="6"/>
        <v>gongylidiellum.vivum</v>
      </c>
      <c r="H266" s="2">
        <v>1</v>
      </c>
      <c r="I266" t="s">
        <v>459</v>
      </c>
    </row>
    <row r="267" spans="1:9" x14ac:dyDescent="0.25">
      <c r="A267" t="s">
        <v>132</v>
      </c>
      <c r="B267" t="s">
        <v>458</v>
      </c>
      <c r="C267" t="s">
        <v>88</v>
      </c>
      <c r="D267" t="s">
        <v>25</v>
      </c>
      <c r="E267" t="s">
        <v>35</v>
      </c>
      <c r="F267" t="s">
        <v>36</v>
      </c>
      <c r="G267" t="str">
        <f t="shared" si="6"/>
        <v>gongylidiellum.vivum</v>
      </c>
      <c r="H267" s="2">
        <v>3</v>
      </c>
      <c r="I267" t="s">
        <v>459</v>
      </c>
    </row>
    <row r="268" spans="1:9" x14ac:dyDescent="0.25">
      <c r="A268" t="s">
        <v>132</v>
      </c>
      <c r="B268" t="s">
        <v>458</v>
      </c>
      <c r="C268" t="s">
        <v>88</v>
      </c>
      <c r="D268" t="s">
        <v>25</v>
      </c>
      <c r="E268" t="s">
        <v>26</v>
      </c>
      <c r="F268" t="s">
        <v>27</v>
      </c>
      <c r="G268" t="str">
        <f t="shared" si="6"/>
        <v>oedothorax.fuscus</v>
      </c>
      <c r="H268" s="2">
        <v>7</v>
      </c>
      <c r="I268" t="s">
        <v>460</v>
      </c>
    </row>
    <row r="269" spans="1:9" x14ac:dyDescent="0.25">
      <c r="A269" t="s">
        <v>132</v>
      </c>
      <c r="B269" t="s">
        <v>458</v>
      </c>
      <c r="C269" t="s">
        <v>88</v>
      </c>
      <c r="D269" t="s">
        <v>25</v>
      </c>
      <c r="E269" t="s">
        <v>26</v>
      </c>
      <c r="F269" t="s">
        <v>37</v>
      </c>
      <c r="G269" t="str">
        <f t="shared" si="6"/>
        <v>oedothorax.retusus</v>
      </c>
      <c r="H269" s="2">
        <v>1</v>
      </c>
      <c r="I269" t="s">
        <v>460</v>
      </c>
    </row>
    <row r="270" spans="1:9" s="11" customFormat="1" x14ac:dyDescent="0.25">
      <c r="A270" s="11" t="s">
        <v>132</v>
      </c>
      <c r="B270" t="s">
        <v>458</v>
      </c>
      <c r="C270" s="11" t="s">
        <v>88</v>
      </c>
      <c r="D270" s="11" t="s">
        <v>25</v>
      </c>
      <c r="E270" s="11" t="s">
        <v>26</v>
      </c>
      <c r="F270" s="11" t="s">
        <v>27</v>
      </c>
      <c r="G270" s="11" t="str">
        <f t="shared" si="6"/>
        <v>oedothorax.fuscus</v>
      </c>
      <c r="H270" s="2">
        <v>6</v>
      </c>
      <c r="I270" t="s">
        <v>460</v>
      </c>
    </row>
    <row r="271" spans="1:9" x14ac:dyDescent="0.25">
      <c r="A271" t="s">
        <v>132</v>
      </c>
      <c r="B271" t="s">
        <v>458</v>
      </c>
      <c r="C271" t="s">
        <v>88</v>
      </c>
      <c r="D271" t="s">
        <v>25</v>
      </c>
      <c r="E271" t="s">
        <v>26</v>
      </c>
      <c r="F271" t="s">
        <v>27</v>
      </c>
      <c r="G271" t="str">
        <f t="shared" si="6"/>
        <v>oedothorax.fuscus</v>
      </c>
      <c r="H271" s="2">
        <v>7</v>
      </c>
      <c r="I271" t="s">
        <v>460</v>
      </c>
    </row>
    <row r="272" spans="1:9" x14ac:dyDescent="0.25">
      <c r="A272" t="s">
        <v>132</v>
      </c>
      <c r="B272" t="s">
        <v>458</v>
      </c>
      <c r="C272" t="s">
        <v>88</v>
      </c>
      <c r="D272" t="s">
        <v>25</v>
      </c>
      <c r="E272" t="s">
        <v>26</v>
      </c>
      <c r="F272" t="s">
        <v>27</v>
      </c>
      <c r="G272" t="str">
        <f t="shared" si="6"/>
        <v>oedothorax.fuscus</v>
      </c>
      <c r="H272" s="2">
        <v>3</v>
      </c>
      <c r="I272" t="s">
        <v>460</v>
      </c>
    </row>
    <row r="273" spans="1:9" x14ac:dyDescent="0.25">
      <c r="A273" t="s">
        <v>132</v>
      </c>
      <c r="B273" t="s">
        <v>458</v>
      </c>
      <c r="C273" t="s">
        <v>88</v>
      </c>
      <c r="D273" t="s">
        <v>25</v>
      </c>
      <c r="E273" t="s">
        <v>26</v>
      </c>
      <c r="F273" t="s">
        <v>37</v>
      </c>
      <c r="G273" t="str">
        <f t="shared" si="6"/>
        <v>oedothorax.retusus</v>
      </c>
      <c r="H273" s="2">
        <v>1</v>
      </c>
      <c r="I273" t="s">
        <v>460</v>
      </c>
    </row>
    <row r="274" spans="1:9" x14ac:dyDescent="0.25">
      <c r="A274" t="s">
        <v>132</v>
      </c>
      <c r="B274" t="s">
        <v>458</v>
      </c>
      <c r="C274" t="s">
        <v>88</v>
      </c>
      <c r="D274" t="s">
        <v>25</v>
      </c>
      <c r="E274" t="s">
        <v>26</v>
      </c>
      <c r="F274" t="s">
        <v>27</v>
      </c>
      <c r="G274" t="str">
        <f t="shared" si="6"/>
        <v>oedothorax.fuscus</v>
      </c>
      <c r="H274" s="2">
        <v>9</v>
      </c>
      <c r="I274" t="s">
        <v>460</v>
      </c>
    </row>
    <row r="275" spans="1:9" x14ac:dyDescent="0.25">
      <c r="A275" t="s">
        <v>132</v>
      </c>
      <c r="B275" t="s">
        <v>458</v>
      </c>
      <c r="C275" t="s">
        <v>88</v>
      </c>
      <c r="D275" t="s">
        <v>25</v>
      </c>
      <c r="E275" t="s">
        <v>26</v>
      </c>
      <c r="F275" t="s">
        <v>37</v>
      </c>
      <c r="G275" t="str">
        <f t="shared" si="6"/>
        <v>oedothorax.retusus</v>
      </c>
      <c r="H275" s="2">
        <v>1</v>
      </c>
      <c r="I275" t="s">
        <v>460</v>
      </c>
    </row>
    <row r="276" spans="1:9" x14ac:dyDescent="0.25">
      <c r="A276" t="s">
        <v>132</v>
      </c>
      <c r="B276" t="s">
        <v>458</v>
      </c>
      <c r="C276" t="s">
        <v>88</v>
      </c>
      <c r="D276" t="s">
        <v>25</v>
      </c>
      <c r="E276" t="s">
        <v>31</v>
      </c>
      <c r="F276" t="s">
        <v>32</v>
      </c>
      <c r="G276" t="str">
        <f t="shared" si="6"/>
        <v>savignia.frontata</v>
      </c>
      <c r="H276" s="2">
        <v>6</v>
      </c>
      <c r="I276" t="s">
        <v>459</v>
      </c>
    </row>
    <row r="277" spans="1:9" x14ac:dyDescent="0.25">
      <c r="A277" t="s">
        <v>132</v>
      </c>
      <c r="B277" t="s">
        <v>458</v>
      </c>
      <c r="C277" t="s">
        <v>88</v>
      </c>
      <c r="D277" t="s">
        <v>25</v>
      </c>
      <c r="E277" t="s">
        <v>31</v>
      </c>
      <c r="F277" t="s">
        <v>32</v>
      </c>
      <c r="G277" t="str">
        <f t="shared" si="6"/>
        <v>savignia.frontata</v>
      </c>
      <c r="H277" s="2">
        <v>6</v>
      </c>
      <c r="I277" t="s">
        <v>459</v>
      </c>
    </row>
    <row r="278" spans="1:9" x14ac:dyDescent="0.25">
      <c r="A278" t="s">
        <v>132</v>
      </c>
      <c r="B278" t="s">
        <v>458</v>
      </c>
      <c r="C278" t="s">
        <v>88</v>
      </c>
      <c r="D278" t="s">
        <v>25</v>
      </c>
      <c r="E278" t="s">
        <v>31</v>
      </c>
      <c r="F278" t="s">
        <v>32</v>
      </c>
      <c r="G278" t="str">
        <f t="shared" si="6"/>
        <v>savignia.frontata</v>
      </c>
      <c r="H278" s="2">
        <v>3</v>
      </c>
      <c r="I278" t="s">
        <v>459</v>
      </c>
    </row>
    <row r="279" spans="1:9" x14ac:dyDescent="0.25">
      <c r="A279" t="s">
        <v>132</v>
      </c>
      <c r="B279" t="s">
        <v>458</v>
      </c>
      <c r="C279" t="s">
        <v>88</v>
      </c>
      <c r="D279" t="s">
        <v>25</v>
      </c>
      <c r="E279" t="s">
        <v>31</v>
      </c>
      <c r="F279" t="s">
        <v>32</v>
      </c>
      <c r="G279" t="str">
        <f t="shared" si="6"/>
        <v>savignia.frontata</v>
      </c>
      <c r="H279" s="2">
        <v>1</v>
      </c>
      <c r="I279" t="s">
        <v>459</v>
      </c>
    </row>
    <row r="280" spans="1:9" x14ac:dyDescent="0.25">
      <c r="A280" t="s">
        <v>132</v>
      </c>
      <c r="B280" t="s">
        <v>458</v>
      </c>
      <c r="C280" t="s">
        <v>88</v>
      </c>
      <c r="D280" t="s">
        <v>25</v>
      </c>
      <c r="E280" t="s">
        <v>31</v>
      </c>
      <c r="F280" t="s">
        <v>32</v>
      </c>
      <c r="G280" t="str">
        <f t="shared" si="6"/>
        <v>savignia.frontata</v>
      </c>
      <c r="H280" s="2">
        <v>4</v>
      </c>
      <c r="I280" t="s">
        <v>459</v>
      </c>
    </row>
    <row r="281" spans="1:9" x14ac:dyDescent="0.25">
      <c r="A281" t="s">
        <v>132</v>
      </c>
      <c r="B281" t="s">
        <v>458</v>
      </c>
      <c r="C281" t="s">
        <v>88</v>
      </c>
      <c r="D281" t="s">
        <v>25</v>
      </c>
      <c r="E281" t="s">
        <v>45</v>
      </c>
      <c r="F281" t="s">
        <v>46</v>
      </c>
      <c r="G281" t="str">
        <f t="shared" si="6"/>
        <v>tenuiphantes.tenuis</v>
      </c>
      <c r="H281" s="2">
        <v>1</v>
      </c>
      <c r="I281" t="s">
        <v>459</v>
      </c>
    </row>
    <row r="282" spans="1:9" x14ac:dyDescent="0.25">
      <c r="A282" t="s">
        <v>132</v>
      </c>
      <c r="B282" t="s">
        <v>458</v>
      </c>
      <c r="C282" t="s">
        <v>88</v>
      </c>
      <c r="D282" t="s">
        <v>25</v>
      </c>
      <c r="E282" t="s">
        <v>45</v>
      </c>
      <c r="F282" t="s">
        <v>46</v>
      </c>
      <c r="G282" t="str">
        <f t="shared" si="6"/>
        <v>tenuiphantes.tenuis</v>
      </c>
      <c r="H282" s="2">
        <v>1</v>
      </c>
      <c r="I282" t="s">
        <v>459</v>
      </c>
    </row>
    <row r="283" spans="1:9" x14ac:dyDescent="0.25">
      <c r="A283" t="s">
        <v>132</v>
      </c>
      <c r="B283" t="s">
        <v>458</v>
      </c>
      <c r="C283" t="s">
        <v>88</v>
      </c>
      <c r="D283" t="s">
        <v>25</v>
      </c>
      <c r="E283" t="s">
        <v>56</v>
      </c>
      <c r="F283" t="s">
        <v>57</v>
      </c>
      <c r="G283" t="str">
        <f t="shared" si="6"/>
        <v>tiso.vagans</v>
      </c>
      <c r="H283" s="2">
        <v>2</v>
      </c>
      <c r="I283" t="s">
        <v>459</v>
      </c>
    </row>
    <row r="284" spans="1:9" x14ac:dyDescent="0.25">
      <c r="A284" t="s">
        <v>132</v>
      </c>
      <c r="B284" t="s">
        <v>458</v>
      </c>
      <c r="C284" t="s">
        <v>88</v>
      </c>
      <c r="D284" t="s">
        <v>21</v>
      </c>
      <c r="E284" t="s">
        <v>77</v>
      </c>
      <c r="F284" t="s">
        <v>78</v>
      </c>
      <c r="G284" t="str">
        <f t="shared" si="6"/>
        <v>alopecosa.pulverulenta</v>
      </c>
      <c r="H284" s="2">
        <v>1</v>
      </c>
      <c r="I284" t="s">
        <v>461</v>
      </c>
    </row>
    <row r="285" spans="1:9" x14ac:dyDescent="0.25">
      <c r="A285" t="s">
        <v>132</v>
      </c>
      <c r="B285" t="s">
        <v>458</v>
      </c>
      <c r="C285" t="s">
        <v>88</v>
      </c>
      <c r="D285" t="s">
        <v>21</v>
      </c>
      <c r="E285" t="s">
        <v>22</v>
      </c>
      <c r="F285" t="s">
        <v>23</v>
      </c>
      <c r="G285" t="str">
        <f t="shared" si="6"/>
        <v>pardosa.pullata</v>
      </c>
      <c r="H285" s="2">
        <v>13</v>
      </c>
      <c r="I285" t="s">
        <v>461</v>
      </c>
    </row>
    <row r="286" spans="1:9" s="30" customFormat="1" x14ac:dyDescent="0.25">
      <c r="A286" s="30" t="s">
        <v>132</v>
      </c>
      <c r="B286" t="s">
        <v>458</v>
      </c>
      <c r="C286" s="30" t="s">
        <v>88</v>
      </c>
      <c r="D286" s="30" t="s">
        <v>21</v>
      </c>
      <c r="E286" s="30" t="s">
        <v>22</v>
      </c>
      <c r="F286" s="30" t="s">
        <v>24</v>
      </c>
      <c r="G286" s="30" t="str">
        <f t="shared" si="6"/>
        <v>pardosa.palustris</v>
      </c>
      <c r="H286" s="31">
        <v>16</v>
      </c>
      <c r="I286" t="s">
        <v>461</v>
      </c>
    </row>
    <row r="287" spans="1:9" x14ac:dyDescent="0.25">
      <c r="A287" t="s">
        <v>132</v>
      </c>
      <c r="B287" t="s">
        <v>458</v>
      </c>
      <c r="C287" t="s">
        <v>88</v>
      </c>
      <c r="D287" t="s">
        <v>21</v>
      </c>
      <c r="E287" t="s">
        <v>22</v>
      </c>
      <c r="F287" t="s">
        <v>24</v>
      </c>
      <c r="G287" t="str">
        <f t="shared" si="6"/>
        <v>pardosa.palustris</v>
      </c>
      <c r="H287" s="2">
        <v>15</v>
      </c>
      <c r="I287" t="s">
        <v>461</v>
      </c>
    </row>
    <row r="288" spans="1:9" x14ac:dyDescent="0.25">
      <c r="A288" t="s">
        <v>132</v>
      </c>
      <c r="B288" t="s">
        <v>458</v>
      </c>
      <c r="C288" t="s">
        <v>88</v>
      </c>
      <c r="D288" t="s">
        <v>21</v>
      </c>
      <c r="E288" t="s">
        <v>22</v>
      </c>
      <c r="F288" t="s">
        <v>76</v>
      </c>
      <c r="G288" t="str">
        <f t="shared" si="6"/>
        <v>pardosa.amentata</v>
      </c>
      <c r="H288" s="2">
        <v>1</v>
      </c>
      <c r="I288" t="s">
        <v>461</v>
      </c>
    </row>
    <row r="289" spans="1:9" x14ac:dyDescent="0.25">
      <c r="A289" t="s">
        <v>132</v>
      </c>
      <c r="B289" t="s">
        <v>458</v>
      </c>
      <c r="C289" t="s">
        <v>88</v>
      </c>
      <c r="D289" t="s">
        <v>21</v>
      </c>
      <c r="E289" t="s">
        <v>22</v>
      </c>
      <c r="F289" t="s">
        <v>23</v>
      </c>
      <c r="G289" t="str">
        <f t="shared" si="6"/>
        <v>pardosa.pullata</v>
      </c>
      <c r="H289" s="2">
        <v>3</v>
      </c>
      <c r="I289" t="s">
        <v>461</v>
      </c>
    </row>
    <row r="290" spans="1:9" x14ac:dyDescent="0.25">
      <c r="A290" t="s">
        <v>132</v>
      </c>
      <c r="B290" t="s">
        <v>458</v>
      </c>
      <c r="C290" t="s">
        <v>88</v>
      </c>
      <c r="D290" t="s">
        <v>21</v>
      </c>
      <c r="E290" t="s">
        <v>22</v>
      </c>
      <c r="F290" t="s">
        <v>24</v>
      </c>
      <c r="G290" t="str">
        <f t="shared" si="6"/>
        <v>pardosa.palustris</v>
      </c>
      <c r="H290" s="2">
        <v>5</v>
      </c>
      <c r="I290" t="s">
        <v>461</v>
      </c>
    </row>
    <row r="291" spans="1:9" x14ac:dyDescent="0.25">
      <c r="A291" t="s">
        <v>132</v>
      </c>
      <c r="B291" t="s">
        <v>458</v>
      </c>
      <c r="C291" t="s">
        <v>88</v>
      </c>
      <c r="D291" t="s">
        <v>21</v>
      </c>
      <c r="E291" t="s">
        <v>22</v>
      </c>
      <c r="F291" t="s">
        <v>23</v>
      </c>
      <c r="G291" t="str">
        <f t="shared" si="6"/>
        <v>pardosa.pullata</v>
      </c>
      <c r="H291" s="2">
        <v>1</v>
      </c>
      <c r="I291" t="s">
        <v>461</v>
      </c>
    </row>
    <row r="292" spans="1:9" x14ac:dyDescent="0.25">
      <c r="A292" t="s">
        <v>132</v>
      </c>
      <c r="B292" t="s">
        <v>458</v>
      </c>
      <c r="C292" t="s">
        <v>88</v>
      </c>
      <c r="D292" t="s">
        <v>21</v>
      </c>
      <c r="E292" t="s">
        <v>22</v>
      </c>
      <c r="F292" t="s">
        <v>76</v>
      </c>
      <c r="G292" t="str">
        <f t="shared" si="6"/>
        <v>pardosa.amentata</v>
      </c>
      <c r="H292" s="2">
        <v>2</v>
      </c>
      <c r="I292" t="s">
        <v>461</v>
      </c>
    </row>
    <row r="293" spans="1:9" x14ac:dyDescent="0.25">
      <c r="A293" t="s">
        <v>132</v>
      </c>
      <c r="B293" t="s">
        <v>458</v>
      </c>
      <c r="C293" t="s">
        <v>88</v>
      </c>
      <c r="D293" t="s">
        <v>21</v>
      </c>
      <c r="E293" t="s">
        <v>22</v>
      </c>
      <c r="F293" t="s">
        <v>23</v>
      </c>
      <c r="G293" t="str">
        <f t="shared" si="6"/>
        <v>pardosa.pullata</v>
      </c>
      <c r="H293" s="2">
        <v>8</v>
      </c>
      <c r="I293" t="s">
        <v>461</v>
      </c>
    </row>
    <row r="294" spans="1:9" x14ac:dyDescent="0.25">
      <c r="A294" t="s">
        <v>132</v>
      </c>
      <c r="B294" t="s">
        <v>458</v>
      </c>
      <c r="C294" t="s">
        <v>88</v>
      </c>
      <c r="D294" t="s">
        <v>21</v>
      </c>
      <c r="E294" t="s">
        <v>22</v>
      </c>
      <c r="F294" t="s">
        <v>24</v>
      </c>
      <c r="G294" t="str">
        <f t="shared" si="6"/>
        <v>pardosa.palustris</v>
      </c>
      <c r="H294" s="2">
        <v>4</v>
      </c>
      <c r="I294" t="s">
        <v>461</v>
      </c>
    </row>
    <row r="295" spans="1:9" x14ac:dyDescent="0.25">
      <c r="A295" t="s">
        <v>132</v>
      </c>
      <c r="B295" t="s">
        <v>458</v>
      </c>
      <c r="C295" t="s">
        <v>88</v>
      </c>
      <c r="D295" t="s">
        <v>21</v>
      </c>
      <c r="E295" t="s">
        <v>22</v>
      </c>
      <c r="F295" t="s">
        <v>23</v>
      </c>
      <c r="G295" t="str">
        <f t="shared" si="6"/>
        <v>pardosa.pullata</v>
      </c>
      <c r="H295" s="2">
        <v>8</v>
      </c>
      <c r="I295" t="s">
        <v>461</v>
      </c>
    </row>
    <row r="296" spans="1:9" s="30" customFormat="1" x14ac:dyDescent="0.25">
      <c r="A296" s="30" t="s">
        <v>132</v>
      </c>
      <c r="B296" t="s">
        <v>458</v>
      </c>
      <c r="C296" s="30" t="s">
        <v>88</v>
      </c>
      <c r="D296" s="30" t="s">
        <v>21</v>
      </c>
      <c r="E296" s="30" t="s">
        <v>22</v>
      </c>
      <c r="F296" s="30" t="s">
        <v>76</v>
      </c>
      <c r="G296" s="30" t="str">
        <f t="shared" ref="G296:G359" si="7">LOWER(E296&amp;"."&amp;F296)</f>
        <v>pardosa.amentata</v>
      </c>
      <c r="H296" s="31">
        <v>1</v>
      </c>
      <c r="I296" s="30" t="s">
        <v>461</v>
      </c>
    </row>
    <row r="297" spans="1:9" x14ac:dyDescent="0.25">
      <c r="A297" t="s">
        <v>132</v>
      </c>
      <c r="B297" t="s">
        <v>458</v>
      </c>
      <c r="C297" t="s">
        <v>88</v>
      </c>
      <c r="D297" t="s">
        <v>21</v>
      </c>
      <c r="E297" t="s">
        <v>22</v>
      </c>
      <c r="F297" t="s">
        <v>24</v>
      </c>
      <c r="G297" t="str">
        <f t="shared" si="7"/>
        <v>pardosa.palustris</v>
      </c>
      <c r="H297" s="2">
        <v>6</v>
      </c>
      <c r="I297" t="s">
        <v>461</v>
      </c>
    </row>
    <row r="298" spans="1:9" x14ac:dyDescent="0.25">
      <c r="A298" t="s">
        <v>132</v>
      </c>
      <c r="B298" t="s">
        <v>458</v>
      </c>
      <c r="C298" t="s">
        <v>88</v>
      </c>
      <c r="D298" t="s">
        <v>21</v>
      </c>
      <c r="E298" t="s">
        <v>134</v>
      </c>
      <c r="F298" t="s">
        <v>135</v>
      </c>
      <c r="G298" t="str">
        <f t="shared" si="7"/>
        <v>trochosa.terricola</v>
      </c>
      <c r="H298" s="2">
        <v>1</v>
      </c>
      <c r="I298" t="s">
        <v>461</v>
      </c>
    </row>
    <row r="299" spans="1:9" x14ac:dyDescent="0.25">
      <c r="A299" t="s">
        <v>132</v>
      </c>
      <c r="B299" t="s">
        <v>458</v>
      </c>
      <c r="C299" t="s">
        <v>88</v>
      </c>
      <c r="D299" t="s">
        <v>28</v>
      </c>
      <c r="E299" t="s">
        <v>29</v>
      </c>
      <c r="F299" t="s">
        <v>30</v>
      </c>
      <c r="G299" t="str">
        <f t="shared" si="7"/>
        <v>pachygnatha.degeeri</v>
      </c>
      <c r="H299" s="2">
        <v>13</v>
      </c>
      <c r="I299" t="s">
        <v>461</v>
      </c>
    </row>
    <row r="300" spans="1:9" x14ac:dyDescent="0.25">
      <c r="A300" t="s">
        <v>132</v>
      </c>
      <c r="B300" t="s">
        <v>458</v>
      </c>
      <c r="C300" t="s">
        <v>88</v>
      </c>
      <c r="D300" t="s">
        <v>28</v>
      </c>
      <c r="E300" t="s">
        <v>29</v>
      </c>
      <c r="F300" t="s">
        <v>30</v>
      </c>
      <c r="G300" t="str">
        <f t="shared" si="7"/>
        <v>pachygnatha.degeeri</v>
      </c>
      <c r="H300" s="2">
        <v>9</v>
      </c>
      <c r="I300" t="s">
        <v>461</v>
      </c>
    </row>
    <row r="301" spans="1:9" x14ac:dyDescent="0.25">
      <c r="A301" t="s">
        <v>132</v>
      </c>
      <c r="B301" t="s">
        <v>458</v>
      </c>
      <c r="C301" t="s">
        <v>88</v>
      </c>
      <c r="D301" t="s">
        <v>28</v>
      </c>
      <c r="E301" t="s">
        <v>29</v>
      </c>
      <c r="F301" t="s">
        <v>30</v>
      </c>
      <c r="G301" t="str">
        <f t="shared" si="7"/>
        <v>pachygnatha.degeeri</v>
      </c>
      <c r="H301" s="2">
        <v>12</v>
      </c>
      <c r="I301" t="s">
        <v>461</v>
      </c>
    </row>
    <row r="302" spans="1:9" x14ac:dyDescent="0.25">
      <c r="A302" t="s">
        <v>132</v>
      </c>
      <c r="B302" t="s">
        <v>458</v>
      </c>
      <c r="C302" t="s">
        <v>88</v>
      </c>
      <c r="D302" t="s">
        <v>28</v>
      </c>
      <c r="E302" t="s">
        <v>29</v>
      </c>
      <c r="F302" t="s">
        <v>30</v>
      </c>
      <c r="G302" t="str">
        <f t="shared" si="7"/>
        <v>pachygnatha.degeeri</v>
      </c>
      <c r="H302" s="2">
        <v>5</v>
      </c>
      <c r="I302" t="s">
        <v>461</v>
      </c>
    </row>
    <row r="303" spans="1:9" x14ac:dyDescent="0.25">
      <c r="A303" t="s">
        <v>132</v>
      </c>
      <c r="B303" t="s">
        <v>458</v>
      </c>
      <c r="C303" t="s">
        <v>88</v>
      </c>
      <c r="D303" t="s">
        <v>28</v>
      </c>
      <c r="E303" t="s">
        <v>29</v>
      </c>
      <c r="F303" t="s">
        <v>30</v>
      </c>
      <c r="G303" t="str">
        <f t="shared" si="7"/>
        <v>pachygnatha.degeeri</v>
      </c>
      <c r="H303" s="2">
        <v>22</v>
      </c>
      <c r="I303" t="s">
        <v>461</v>
      </c>
    </row>
    <row r="304" spans="1:9" x14ac:dyDescent="0.25">
      <c r="A304" t="s">
        <v>132</v>
      </c>
      <c r="B304" t="s">
        <v>458</v>
      </c>
      <c r="C304" t="s">
        <v>88</v>
      </c>
      <c r="D304" t="s">
        <v>108</v>
      </c>
      <c r="E304" t="s">
        <v>109</v>
      </c>
      <c r="F304" t="s">
        <v>110</v>
      </c>
      <c r="G304" t="str">
        <f t="shared" si="7"/>
        <v>xysticus.cristatus</v>
      </c>
      <c r="H304" s="2">
        <v>1</v>
      </c>
      <c r="I304" t="s">
        <v>462</v>
      </c>
    </row>
    <row r="305" spans="1:9" x14ac:dyDescent="0.25">
      <c r="A305" t="s">
        <v>132</v>
      </c>
      <c r="B305" t="s">
        <v>458</v>
      </c>
      <c r="C305" t="s">
        <v>88</v>
      </c>
      <c r="D305" t="s">
        <v>108</v>
      </c>
      <c r="E305" t="s">
        <v>109</v>
      </c>
      <c r="F305" t="s">
        <v>110</v>
      </c>
      <c r="G305" t="str">
        <f t="shared" si="7"/>
        <v>xysticus.cristatus</v>
      </c>
      <c r="H305" s="2">
        <v>2</v>
      </c>
      <c r="I305" t="s">
        <v>462</v>
      </c>
    </row>
    <row r="306" spans="1:9" x14ac:dyDescent="0.25">
      <c r="A306" t="s">
        <v>136</v>
      </c>
      <c r="B306" t="s">
        <v>458</v>
      </c>
      <c r="C306" t="s">
        <v>88</v>
      </c>
      <c r="D306" t="s">
        <v>25</v>
      </c>
      <c r="E306" t="s">
        <v>38</v>
      </c>
      <c r="F306" t="s">
        <v>39</v>
      </c>
      <c r="G306" t="str">
        <f t="shared" si="7"/>
        <v>bathyphantes.gracilis</v>
      </c>
      <c r="H306" s="2">
        <v>4</v>
      </c>
      <c r="I306" t="s">
        <v>459</v>
      </c>
    </row>
    <row r="307" spans="1:9" s="30" customFormat="1" x14ac:dyDescent="0.25">
      <c r="A307" s="30" t="s">
        <v>136</v>
      </c>
      <c r="B307" t="s">
        <v>458</v>
      </c>
      <c r="C307" s="30" t="s">
        <v>88</v>
      </c>
      <c r="D307" s="30" t="s">
        <v>25</v>
      </c>
      <c r="E307" s="30" t="s">
        <v>38</v>
      </c>
      <c r="F307" s="30" t="s">
        <v>39</v>
      </c>
      <c r="G307" s="30" t="str">
        <f t="shared" si="7"/>
        <v>bathyphantes.gracilis</v>
      </c>
      <c r="H307" s="31">
        <v>4</v>
      </c>
      <c r="I307" t="s">
        <v>459</v>
      </c>
    </row>
    <row r="308" spans="1:9" x14ac:dyDescent="0.25">
      <c r="A308" t="s">
        <v>136</v>
      </c>
      <c r="B308" t="s">
        <v>458</v>
      </c>
      <c r="C308" t="s">
        <v>88</v>
      </c>
      <c r="D308" t="s">
        <v>25</v>
      </c>
      <c r="E308" t="s">
        <v>38</v>
      </c>
      <c r="F308" t="s">
        <v>39</v>
      </c>
      <c r="G308" t="str">
        <f t="shared" si="7"/>
        <v>bathyphantes.gracilis</v>
      </c>
      <c r="H308" s="2">
        <v>1</v>
      </c>
      <c r="I308" t="s">
        <v>459</v>
      </c>
    </row>
    <row r="309" spans="1:9" x14ac:dyDescent="0.25">
      <c r="A309" t="s">
        <v>136</v>
      </c>
      <c r="B309" t="s">
        <v>458</v>
      </c>
      <c r="C309" t="s">
        <v>88</v>
      </c>
      <c r="D309" t="s">
        <v>25</v>
      </c>
      <c r="E309" t="s">
        <v>38</v>
      </c>
      <c r="F309" t="s">
        <v>39</v>
      </c>
      <c r="G309" t="str">
        <f t="shared" si="7"/>
        <v>bathyphantes.gracilis</v>
      </c>
      <c r="H309" s="2">
        <v>1</v>
      </c>
      <c r="I309" t="s">
        <v>459</v>
      </c>
    </row>
    <row r="310" spans="1:9" x14ac:dyDescent="0.25">
      <c r="A310" t="s">
        <v>136</v>
      </c>
      <c r="B310" t="s">
        <v>458</v>
      </c>
      <c r="C310" t="s">
        <v>88</v>
      </c>
      <c r="D310" t="s">
        <v>25</v>
      </c>
      <c r="E310" t="s">
        <v>38</v>
      </c>
      <c r="F310" t="s">
        <v>39</v>
      </c>
      <c r="G310" t="str">
        <f t="shared" si="7"/>
        <v>bathyphantes.gracilis</v>
      </c>
      <c r="H310" s="2">
        <v>4</v>
      </c>
      <c r="I310" t="s">
        <v>459</v>
      </c>
    </row>
    <row r="311" spans="1:9" x14ac:dyDescent="0.25">
      <c r="A311" t="s">
        <v>136</v>
      </c>
      <c r="B311" t="s">
        <v>458</v>
      </c>
      <c r="C311" t="s">
        <v>88</v>
      </c>
      <c r="D311" t="s">
        <v>25</v>
      </c>
      <c r="E311" t="s">
        <v>43</v>
      </c>
      <c r="F311" t="s">
        <v>44</v>
      </c>
      <c r="G311" t="str">
        <f t="shared" si="7"/>
        <v>dicymbium.nigrum</v>
      </c>
      <c r="H311" s="2">
        <v>1</v>
      </c>
      <c r="I311" t="s">
        <v>459</v>
      </c>
    </row>
    <row r="312" spans="1:9" x14ac:dyDescent="0.25">
      <c r="A312" t="s">
        <v>136</v>
      </c>
      <c r="B312" t="s">
        <v>458</v>
      </c>
      <c r="C312" t="s">
        <v>88</v>
      </c>
      <c r="D312" t="s">
        <v>25</v>
      </c>
      <c r="E312" t="s">
        <v>33</v>
      </c>
      <c r="F312" t="s">
        <v>34</v>
      </c>
      <c r="G312" t="str">
        <f t="shared" si="7"/>
        <v>erigone.dentipalpis</v>
      </c>
      <c r="H312" s="2">
        <v>10</v>
      </c>
      <c r="I312" t="s">
        <v>460</v>
      </c>
    </row>
    <row r="313" spans="1:9" x14ac:dyDescent="0.25">
      <c r="A313" t="s">
        <v>136</v>
      </c>
      <c r="B313" t="s">
        <v>458</v>
      </c>
      <c r="C313" t="s">
        <v>88</v>
      </c>
      <c r="D313" t="s">
        <v>25</v>
      </c>
      <c r="E313" t="s">
        <v>33</v>
      </c>
      <c r="F313" t="s">
        <v>34</v>
      </c>
      <c r="G313" t="str">
        <f t="shared" si="7"/>
        <v>erigone.dentipalpis</v>
      </c>
      <c r="H313" s="2">
        <v>13</v>
      </c>
      <c r="I313" t="s">
        <v>460</v>
      </c>
    </row>
    <row r="314" spans="1:9" x14ac:dyDescent="0.25">
      <c r="A314" t="s">
        <v>136</v>
      </c>
      <c r="B314" t="s">
        <v>458</v>
      </c>
      <c r="C314" t="s">
        <v>88</v>
      </c>
      <c r="D314" t="s">
        <v>25</v>
      </c>
      <c r="E314" t="s">
        <v>33</v>
      </c>
      <c r="F314" t="s">
        <v>40</v>
      </c>
      <c r="G314" t="str">
        <f t="shared" si="7"/>
        <v>erigone.atra</v>
      </c>
      <c r="H314" s="2">
        <v>1</v>
      </c>
      <c r="I314" t="s">
        <v>460</v>
      </c>
    </row>
    <row r="315" spans="1:9" x14ac:dyDescent="0.25">
      <c r="A315" t="s">
        <v>136</v>
      </c>
      <c r="B315" t="s">
        <v>458</v>
      </c>
      <c r="C315" t="s">
        <v>88</v>
      </c>
      <c r="D315" t="s">
        <v>25</v>
      </c>
      <c r="E315" t="s">
        <v>33</v>
      </c>
      <c r="F315" t="s">
        <v>34</v>
      </c>
      <c r="G315" t="str">
        <f t="shared" si="7"/>
        <v>erigone.dentipalpis</v>
      </c>
      <c r="H315" s="2">
        <v>15</v>
      </c>
      <c r="I315" t="s">
        <v>460</v>
      </c>
    </row>
    <row r="316" spans="1:9" x14ac:dyDescent="0.25">
      <c r="A316" t="s">
        <v>136</v>
      </c>
      <c r="B316" t="s">
        <v>458</v>
      </c>
      <c r="C316" t="s">
        <v>88</v>
      </c>
      <c r="D316" t="s">
        <v>25</v>
      </c>
      <c r="E316" t="s">
        <v>33</v>
      </c>
      <c r="F316" t="s">
        <v>40</v>
      </c>
      <c r="G316" t="str">
        <f t="shared" si="7"/>
        <v>erigone.atra</v>
      </c>
      <c r="H316" s="2">
        <v>4</v>
      </c>
      <c r="I316" t="s">
        <v>460</v>
      </c>
    </row>
    <row r="317" spans="1:9" s="30" customFormat="1" x14ac:dyDescent="0.25">
      <c r="A317" s="30" t="s">
        <v>136</v>
      </c>
      <c r="B317" t="s">
        <v>458</v>
      </c>
      <c r="C317" s="30" t="s">
        <v>88</v>
      </c>
      <c r="D317" s="30" t="s">
        <v>25</v>
      </c>
      <c r="E317" s="30" t="s">
        <v>33</v>
      </c>
      <c r="F317" s="30" t="s">
        <v>34</v>
      </c>
      <c r="G317" s="30" t="str">
        <f t="shared" si="7"/>
        <v>erigone.dentipalpis</v>
      </c>
      <c r="H317" s="31">
        <v>14</v>
      </c>
      <c r="I317" t="s">
        <v>460</v>
      </c>
    </row>
    <row r="318" spans="1:9" x14ac:dyDescent="0.25">
      <c r="A318" t="s">
        <v>136</v>
      </c>
      <c r="B318" t="s">
        <v>458</v>
      </c>
      <c r="C318" t="s">
        <v>88</v>
      </c>
      <c r="D318" t="s">
        <v>25</v>
      </c>
      <c r="E318" t="s">
        <v>33</v>
      </c>
      <c r="F318" t="s">
        <v>40</v>
      </c>
      <c r="G318" t="str">
        <f t="shared" si="7"/>
        <v>erigone.atra</v>
      </c>
      <c r="H318" s="2">
        <v>6</v>
      </c>
      <c r="I318" t="s">
        <v>460</v>
      </c>
    </row>
    <row r="319" spans="1:9" x14ac:dyDescent="0.25">
      <c r="A319" t="s">
        <v>136</v>
      </c>
      <c r="B319" t="s">
        <v>458</v>
      </c>
      <c r="C319" t="s">
        <v>88</v>
      </c>
      <c r="D319" t="s">
        <v>25</v>
      </c>
      <c r="E319" t="s">
        <v>33</v>
      </c>
      <c r="F319" t="s">
        <v>34</v>
      </c>
      <c r="G319" t="str">
        <f t="shared" si="7"/>
        <v>erigone.dentipalpis</v>
      </c>
      <c r="H319" s="2">
        <v>19</v>
      </c>
      <c r="I319" t="s">
        <v>460</v>
      </c>
    </row>
    <row r="320" spans="1:9" x14ac:dyDescent="0.25">
      <c r="A320" t="s">
        <v>136</v>
      </c>
      <c r="B320" t="s">
        <v>458</v>
      </c>
      <c r="C320" t="s">
        <v>88</v>
      </c>
      <c r="D320" t="s">
        <v>25</v>
      </c>
      <c r="E320" t="s">
        <v>33</v>
      </c>
      <c r="F320" t="s">
        <v>40</v>
      </c>
      <c r="G320" t="str">
        <f t="shared" si="7"/>
        <v>erigone.atra</v>
      </c>
      <c r="H320" s="2">
        <v>3</v>
      </c>
      <c r="I320" t="s">
        <v>460</v>
      </c>
    </row>
    <row r="321" spans="1:9" x14ac:dyDescent="0.25">
      <c r="A321" t="s">
        <v>136</v>
      </c>
      <c r="B321" t="s">
        <v>458</v>
      </c>
      <c r="C321" t="s">
        <v>88</v>
      </c>
      <c r="D321" t="s">
        <v>25</v>
      </c>
      <c r="E321" t="s">
        <v>35</v>
      </c>
      <c r="F321" t="s">
        <v>36</v>
      </c>
      <c r="G321" t="str">
        <f t="shared" si="7"/>
        <v>gongylidiellum.vivum</v>
      </c>
      <c r="H321" s="2">
        <v>1</v>
      </c>
      <c r="I321" t="s">
        <v>459</v>
      </c>
    </row>
    <row r="322" spans="1:9" x14ac:dyDescent="0.25">
      <c r="A322" t="s">
        <v>136</v>
      </c>
      <c r="B322" t="s">
        <v>458</v>
      </c>
      <c r="C322" t="s">
        <v>88</v>
      </c>
      <c r="D322" t="s">
        <v>25</v>
      </c>
      <c r="E322" t="s">
        <v>35</v>
      </c>
      <c r="F322" t="s">
        <v>36</v>
      </c>
      <c r="G322" t="str">
        <f t="shared" si="7"/>
        <v>gongylidiellum.vivum</v>
      </c>
      <c r="H322" s="2">
        <v>2</v>
      </c>
      <c r="I322" t="s">
        <v>459</v>
      </c>
    </row>
    <row r="323" spans="1:9" x14ac:dyDescent="0.25">
      <c r="A323" t="s">
        <v>136</v>
      </c>
      <c r="B323" t="s">
        <v>458</v>
      </c>
      <c r="C323" t="s">
        <v>88</v>
      </c>
      <c r="D323" t="s">
        <v>25</v>
      </c>
      <c r="E323" t="s">
        <v>97</v>
      </c>
      <c r="F323" t="s">
        <v>98</v>
      </c>
      <c r="G323" t="str">
        <f t="shared" si="7"/>
        <v>micrargus.herbigradus</v>
      </c>
      <c r="H323" s="2">
        <v>1</v>
      </c>
      <c r="I323" t="s">
        <v>459</v>
      </c>
    </row>
    <row r="324" spans="1:9" x14ac:dyDescent="0.25">
      <c r="A324" t="s">
        <v>136</v>
      </c>
      <c r="B324" t="s">
        <v>458</v>
      </c>
      <c r="C324" t="s">
        <v>88</v>
      </c>
      <c r="D324" t="s">
        <v>25</v>
      </c>
      <c r="E324" t="s">
        <v>26</v>
      </c>
      <c r="F324" t="s">
        <v>27</v>
      </c>
      <c r="G324" t="str">
        <f t="shared" si="7"/>
        <v>oedothorax.fuscus</v>
      </c>
      <c r="H324" s="2">
        <v>3</v>
      </c>
      <c r="I324" t="s">
        <v>460</v>
      </c>
    </row>
    <row r="325" spans="1:9" x14ac:dyDescent="0.25">
      <c r="A325" t="s">
        <v>136</v>
      </c>
      <c r="B325" t="s">
        <v>458</v>
      </c>
      <c r="C325" t="s">
        <v>88</v>
      </c>
      <c r="D325" t="s">
        <v>25</v>
      </c>
      <c r="E325" t="s">
        <v>26</v>
      </c>
      <c r="F325" t="s">
        <v>37</v>
      </c>
      <c r="G325" t="str">
        <f t="shared" si="7"/>
        <v>oedothorax.retusus</v>
      </c>
      <c r="H325" s="2">
        <v>1</v>
      </c>
      <c r="I325" t="s">
        <v>460</v>
      </c>
    </row>
    <row r="326" spans="1:9" x14ac:dyDescent="0.25">
      <c r="A326" t="s">
        <v>136</v>
      </c>
      <c r="B326" t="s">
        <v>458</v>
      </c>
      <c r="C326" t="s">
        <v>88</v>
      </c>
      <c r="D326" t="s">
        <v>25</v>
      </c>
      <c r="E326" t="s">
        <v>26</v>
      </c>
      <c r="F326" t="s">
        <v>27</v>
      </c>
      <c r="G326" t="str">
        <f t="shared" si="7"/>
        <v>oedothorax.fuscus</v>
      </c>
      <c r="H326" s="2">
        <v>2</v>
      </c>
      <c r="I326" t="s">
        <v>460</v>
      </c>
    </row>
    <row r="327" spans="1:9" x14ac:dyDescent="0.25">
      <c r="A327" t="s">
        <v>136</v>
      </c>
      <c r="B327" t="s">
        <v>458</v>
      </c>
      <c r="C327" t="s">
        <v>88</v>
      </c>
      <c r="D327" t="s">
        <v>25</v>
      </c>
      <c r="E327" t="s">
        <v>26</v>
      </c>
      <c r="F327" t="s">
        <v>37</v>
      </c>
      <c r="G327" t="str">
        <f t="shared" si="7"/>
        <v>oedothorax.retusus</v>
      </c>
      <c r="H327" s="2">
        <v>1</v>
      </c>
      <c r="I327" t="s">
        <v>460</v>
      </c>
    </row>
    <row r="328" spans="1:9" x14ac:dyDescent="0.25">
      <c r="A328" t="s">
        <v>136</v>
      </c>
      <c r="B328" t="s">
        <v>458</v>
      </c>
      <c r="C328" t="s">
        <v>88</v>
      </c>
      <c r="D328" t="s">
        <v>25</v>
      </c>
      <c r="E328" t="s">
        <v>26</v>
      </c>
      <c r="F328" t="s">
        <v>27</v>
      </c>
      <c r="G328" t="str">
        <f t="shared" si="7"/>
        <v>oedothorax.fuscus</v>
      </c>
      <c r="H328" s="2">
        <v>5</v>
      </c>
      <c r="I328" t="s">
        <v>460</v>
      </c>
    </row>
    <row r="329" spans="1:9" s="30" customFormat="1" x14ac:dyDescent="0.25">
      <c r="A329" s="30" t="s">
        <v>136</v>
      </c>
      <c r="B329" t="s">
        <v>458</v>
      </c>
      <c r="C329" s="30" t="s">
        <v>88</v>
      </c>
      <c r="D329" s="30" t="s">
        <v>25</v>
      </c>
      <c r="E329" s="30" t="s">
        <v>26</v>
      </c>
      <c r="F329" s="30" t="s">
        <v>27</v>
      </c>
      <c r="G329" s="30" t="str">
        <f t="shared" si="7"/>
        <v>oedothorax.fuscus</v>
      </c>
      <c r="H329" s="31">
        <v>6</v>
      </c>
      <c r="I329" t="s">
        <v>460</v>
      </c>
    </row>
    <row r="330" spans="1:9" x14ac:dyDescent="0.25">
      <c r="A330" t="s">
        <v>136</v>
      </c>
      <c r="B330" t="s">
        <v>458</v>
      </c>
      <c r="C330" t="s">
        <v>88</v>
      </c>
      <c r="D330" t="s">
        <v>25</v>
      </c>
      <c r="E330" t="s">
        <v>26</v>
      </c>
      <c r="F330" t="s">
        <v>27</v>
      </c>
      <c r="G330" t="str">
        <f t="shared" si="7"/>
        <v>oedothorax.fuscus</v>
      </c>
      <c r="H330" s="2">
        <v>8</v>
      </c>
      <c r="I330" t="s">
        <v>460</v>
      </c>
    </row>
    <row r="331" spans="1:9" x14ac:dyDescent="0.25">
      <c r="A331" t="s">
        <v>136</v>
      </c>
      <c r="B331" t="s">
        <v>458</v>
      </c>
      <c r="C331" t="s">
        <v>88</v>
      </c>
      <c r="D331" t="s">
        <v>25</v>
      </c>
      <c r="E331" t="s">
        <v>26</v>
      </c>
      <c r="F331" t="s">
        <v>37</v>
      </c>
      <c r="G331" t="str">
        <f t="shared" si="7"/>
        <v>oedothorax.retusus</v>
      </c>
      <c r="H331" s="2">
        <v>3</v>
      </c>
      <c r="I331" t="s">
        <v>460</v>
      </c>
    </row>
    <row r="332" spans="1:9" x14ac:dyDescent="0.25">
      <c r="A332" t="s">
        <v>136</v>
      </c>
      <c r="B332" t="s">
        <v>458</v>
      </c>
      <c r="C332" t="s">
        <v>88</v>
      </c>
      <c r="D332" t="s">
        <v>25</v>
      </c>
      <c r="E332" t="s">
        <v>26</v>
      </c>
      <c r="F332" t="s">
        <v>138</v>
      </c>
      <c r="G332" t="str">
        <f t="shared" si="7"/>
        <v>oedothorax.gibbosus</v>
      </c>
      <c r="H332" s="2">
        <v>1</v>
      </c>
      <c r="I332" t="s">
        <v>460</v>
      </c>
    </row>
    <row r="333" spans="1:9" x14ac:dyDescent="0.25">
      <c r="A333" t="s">
        <v>136</v>
      </c>
      <c r="B333" t="s">
        <v>458</v>
      </c>
      <c r="C333" t="s">
        <v>88</v>
      </c>
      <c r="D333" t="s">
        <v>25</v>
      </c>
      <c r="E333" t="s">
        <v>31</v>
      </c>
      <c r="F333" t="s">
        <v>32</v>
      </c>
      <c r="G333" t="str">
        <f t="shared" si="7"/>
        <v>savignia.frontata</v>
      </c>
      <c r="H333" s="2">
        <v>4</v>
      </c>
      <c r="I333" t="s">
        <v>459</v>
      </c>
    </row>
    <row r="334" spans="1:9" x14ac:dyDescent="0.25">
      <c r="A334" t="s">
        <v>136</v>
      </c>
      <c r="B334" t="s">
        <v>458</v>
      </c>
      <c r="C334" t="s">
        <v>88</v>
      </c>
      <c r="D334" t="s">
        <v>25</v>
      </c>
      <c r="E334" t="s">
        <v>31</v>
      </c>
      <c r="F334" t="s">
        <v>32</v>
      </c>
      <c r="G334" t="str">
        <f t="shared" si="7"/>
        <v>savignia.frontata</v>
      </c>
      <c r="H334" s="2">
        <v>5</v>
      </c>
      <c r="I334" t="s">
        <v>459</v>
      </c>
    </row>
    <row r="335" spans="1:9" x14ac:dyDescent="0.25">
      <c r="A335" t="s">
        <v>136</v>
      </c>
      <c r="B335" t="s">
        <v>458</v>
      </c>
      <c r="C335" t="s">
        <v>88</v>
      </c>
      <c r="D335" t="s">
        <v>25</v>
      </c>
      <c r="E335" t="s">
        <v>31</v>
      </c>
      <c r="F335" t="s">
        <v>32</v>
      </c>
      <c r="G335" t="str">
        <f t="shared" si="7"/>
        <v>savignia.frontata</v>
      </c>
      <c r="H335" s="2">
        <v>7</v>
      </c>
      <c r="I335" t="s">
        <v>459</v>
      </c>
    </row>
    <row r="336" spans="1:9" x14ac:dyDescent="0.25">
      <c r="A336" t="s">
        <v>136</v>
      </c>
      <c r="B336" t="s">
        <v>458</v>
      </c>
      <c r="C336" t="s">
        <v>88</v>
      </c>
      <c r="D336" t="s">
        <v>25</v>
      </c>
      <c r="E336" t="s">
        <v>31</v>
      </c>
      <c r="F336" t="s">
        <v>32</v>
      </c>
      <c r="G336" t="str">
        <f t="shared" si="7"/>
        <v>savignia.frontata</v>
      </c>
      <c r="H336" s="2">
        <v>2</v>
      </c>
      <c r="I336" t="s">
        <v>459</v>
      </c>
    </row>
    <row r="337" spans="1:9" x14ac:dyDescent="0.25">
      <c r="A337" t="s">
        <v>136</v>
      </c>
      <c r="B337" t="s">
        <v>458</v>
      </c>
      <c r="C337" t="s">
        <v>88</v>
      </c>
      <c r="D337" t="s">
        <v>25</v>
      </c>
      <c r="E337" t="s">
        <v>31</v>
      </c>
      <c r="F337" t="s">
        <v>32</v>
      </c>
      <c r="G337" t="str">
        <f t="shared" si="7"/>
        <v>savignia.frontata</v>
      </c>
      <c r="H337" s="2">
        <v>4</v>
      </c>
      <c r="I337" t="s">
        <v>459</v>
      </c>
    </row>
    <row r="338" spans="1:9" x14ac:dyDescent="0.25">
      <c r="A338" t="s">
        <v>136</v>
      </c>
      <c r="B338" t="s">
        <v>458</v>
      </c>
      <c r="C338" t="s">
        <v>88</v>
      </c>
      <c r="D338" t="s">
        <v>25</v>
      </c>
      <c r="E338" t="s">
        <v>45</v>
      </c>
      <c r="F338" t="s">
        <v>46</v>
      </c>
      <c r="G338" t="str">
        <f t="shared" si="7"/>
        <v>tenuiphantes.tenuis</v>
      </c>
      <c r="H338" s="2">
        <v>4</v>
      </c>
      <c r="I338" t="s">
        <v>459</v>
      </c>
    </row>
    <row r="339" spans="1:9" x14ac:dyDescent="0.25">
      <c r="A339" t="s">
        <v>136</v>
      </c>
      <c r="B339" t="s">
        <v>458</v>
      </c>
      <c r="C339" t="s">
        <v>88</v>
      </c>
      <c r="D339" t="s">
        <v>25</v>
      </c>
      <c r="E339" t="s">
        <v>45</v>
      </c>
      <c r="F339" t="s">
        <v>46</v>
      </c>
      <c r="G339" t="str">
        <f t="shared" si="7"/>
        <v>tenuiphantes.tenuis</v>
      </c>
      <c r="H339" s="2">
        <v>1</v>
      </c>
      <c r="I339" t="s">
        <v>459</v>
      </c>
    </row>
    <row r="340" spans="1:9" x14ac:dyDescent="0.25">
      <c r="A340" t="s">
        <v>136</v>
      </c>
      <c r="B340" t="s">
        <v>458</v>
      </c>
      <c r="C340" t="s">
        <v>88</v>
      </c>
      <c r="D340" t="s">
        <v>25</v>
      </c>
      <c r="E340" t="s">
        <v>45</v>
      </c>
      <c r="F340" t="s">
        <v>46</v>
      </c>
      <c r="G340" t="str">
        <f t="shared" si="7"/>
        <v>tenuiphantes.tenuis</v>
      </c>
      <c r="H340" s="2">
        <v>2</v>
      </c>
      <c r="I340" t="s">
        <v>459</v>
      </c>
    </row>
    <row r="341" spans="1:9" s="30" customFormat="1" x14ac:dyDescent="0.25">
      <c r="A341" s="30" t="s">
        <v>136</v>
      </c>
      <c r="B341" t="s">
        <v>458</v>
      </c>
      <c r="C341" s="30" t="s">
        <v>88</v>
      </c>
      <c r="D341" s="30" t="s">
        <v>25</v>
      </c>
      <c r="E341" s="30" t="s">
        <v>62</v>
      </c>
      <c r="F341" s="30" t="s">
        <v>63</v>
      </c>
      <c r="G341" s="30" t="str">
        <f t="shared" si="7"/>
        <v>walckenaeria.vigilax</v>
      </c>
      <c r="H341" s="31">
        <v>1</v>
      </c>
      <c r="I341" t="s">
        <v>459</v>
      </c>
    </row>
    <row r="342" spans="1:9" x14ac:dyDescent="0.25">
      <c r="A342" t="s">
        <v>136</v>
      </c>
      <c r="B342" t="s">
        <v>458</v>
      </c>
      <c r="C342" t="s">
        <v>88</v>
      </c>
      <c r="D342" t="s">
        <v>21</v>
      </c>
      <c r="E342" t="s">
        <v>22</v>
      </c>
      <c r="F342" t="s">
        <v>24</v>
      </c>
      <c r="G342" t="str">
        <f t="shared" si="7"/>
        <v>pardosa.palustris</v>
      </c>
      <c r="H342" s="2">
        <v>6</v>
      </c>
      <c r="I342" t="s">
        <v>461</v>
      </c>
    </row>
    <row r="343" spans="1:9" x14ac:dyDescent="0.25">
      <c r="A343" t="s">
        <v>136</v>
      </c>
      <c r="B343" t="s">
        <v>458</v>
      </c>
      <c r="C343" t="s">
        <v>88</v>
      </c>
      <c r="D343" t="s">
        <v>21</v>
      </c>
      <c r="E343" t="s">
        <v>22</v>
      </c>
      <c r="F343" t="s">
        <v>23</v>
      </c>
      <c r="G343" t="str">
        <f t="shared" si="7"/>
        <v>pardosa.pullata</v>
      </c>
      <c r="H343" s="2">
        <v>5</v>
      </c>
      <c r="I343" t="s">
        <v>461</v>
      </c>
    </row>
    <row r="344" spans="1:9" x14ac:dyDescent="0.25">
      <c r="A344" t="s">
        <v>136</v>
      </c>
      <c r="B344" t="s">
        <v>458</v>
      </c>
      <c r="C344" t="s">
        <v>88</v>
      </c>
      <c r="D344" t="s">
        <v>21</v>
      </c>
      <c r="E344" t="s">
        <v>22</v>
      </c>
      <c r="F344" t="s">
        <v>24</v>
      </c>
      <c r="G344" t="str">
        <f t="shared" si="7"/>
        <v>pardosa.palustris</v>
      </c>
      <c r="H344" s="2">
        <v>5</v>
      </c>
      <c r="I344" t="s">
        <v>461</v>
      </c>
    </row>
    <row r="345" spans="1:9" x14ac:dyDescent="0.25">
      <c r="A345" t="s">
        <v>136</v>
      </c>
      <c r="B345" t="s">
        <v>458</v>
      </c>
      <c r="C345" t="s">
        <v>88</v>
      </c>
      <c r="D345" t="s">
        <v>21</v>
      </c>
      <c r="E345" t="s">
        <v>22</v>
      </c>
      <c r="F345" t="s">
        <v>23</v>
      </c>
      <c r="G345" t="str">
        <f t="shared" si="7"/>
        <v>pardosa.pullata</v>
      </c>
      <c r="H345" s="2">
        <v>2</v>
      </c>
      <c r="I345" t="s">
        <v>461</v>
      </c>
    </row>
    <row r="346" spans="1:9" x14ac:dyDescent="0.25">
      <c r="A346" t="s">
        <v>136</v>
      </c>
      <c r="B346" t="s">
        <v>458</v>
      </c>
      <c r="C346" t="s">
        <v>88</v>
      </c>
      <c r="D346" t="s">
        <v>21</v>
      </c>
      <c r="E346" t="s">
        <v>22</v>
      </c>
      <c r="F346" t="s">
        <v>23</v>
      </c>
      <c r="G346" t="str">
        <f t="shared" si="7"/>
        <v>pardosa.pullata</v>
      </c>
      <c r="H346" s="2">
        <v>11</v>
      </c>
      <c r="I346" t="s">
        <v>461</v>
      </c>
    </row>
    <row r="347" spans="1:9" x14ac:dyDescent="0.25">
      <c r="A347" t="s">
        <v>136</v>
      </c>
      <c r="B347" t="s">
        <v>458</v>
      </c>
      <c r="C347" t="s">
        <v>88</v>
      </c>
      <c r="D347" t="s">
        <v>21</v>
      </c>
      <c r="E347" t="s">
        <v>22</v>
      </c>
      <c r="F347" t="s">
        <v>24</v>
      </c>
      <c r="G347" t="str">
        <f t="shared" si="7"/>
        <v>pardosa.palustris</v>
      </c>
      <c r="H347" s="2">
        <v>4</v>
      </c>
      <c r="I347" t="s">
        <v>461</v>
      </c>
    </row>
    <row r="348" spans="1:9" x14ac:dyDescent="0.25">
      <c r="A348" t="s">
        <v>136</v>
      </c>
      <c r="B348" t="s">
        <v>458</v>
      </c>
      <c r="C348" t="s">
        <v>88</v>
      </c>
      <c r="D348" t="s">
        <v>21</v>
      </c>
      <c r="E348" t="s">
        <v>22</v>
      </c>
      <c r="F348" t="s">
        <v>23</v>
      </c>
      <c r="G348" t="str">
        <f t="shared" si="7"/>
        <v>pardosa.pullata</v>
      </c>
      <c r="H348" s="2">
        <v>1</v>
      </c>
      <c r="I348" t="s">
        <v>461</v>
      </c>
    </row>
    <row r="349" spans="1:9" x14ac:dyDescent="0.25">
      <c r="A349" t="s">
        <v>136</v>
      </c>
      <c r="B349" t="s">
        <v>458</v>
      </c>
      <c r="C349" t="s">
        <v>88</v>
      </c>
      <c r="D349" t="s">
        <v>21</v>
      </c>
      <c r="E349" t="s">
        <v>22</v>
      </c>
      <c r="F349" t="s">
        <v>24</v>
      </c>
      <c r="G349" t="str">
        <f t="shared" si="7"/>
        <v>pardosa.palustris</v>
      </c>
      <c r="H349" s="2">
        <v>1</v>
      </c>
      <c r="I349" t="s">
        <v>461</v>
      </c>
    </row>
    <row r="350" spans="1:9" x14ac:dyDescent="0.25">
      <c r="A350" t="s">
        <v>136</v>
      </c>
      <c r="B350" t="s">
        <v>458</v>
      </c>
      <c r="C350" t="s">
        <v>88</v>
      </c>
      <c r="D350" t="s">
        <v>21</v>
      </c>
      <c r="E350" t="s">
        <v>22</v>
      </c>
      <c r="F350" t="s">
        <v>24</v>
      </c>
      <c r="G350" t="str">
        <f t="shared" si="7"/>
        <v>pardosa.palustris</v>
      </c>
      <c r="H350" s="2">
        <v>5</v>
      </c>
      <c r="I350" t="s">
        <v>461</v>
      </c>
    </row>
    <row r="351" spans="1:9" x14ac:dyDescent="0.25">
      <c r="A351" t="s">
        <v>136</v>
      </c>
      <c r="B351" t="s">
        <v>458</v>
      </c>
      <c r="C351" t="s">
        <v>88</v>
      </c>
      <c r="D351" t="s">
        <v>21</v>
      </c>
      <c r="E351" t="s">
        <v>22</v>
      </c>
      <c r="F351" t="s">
        <v>23</v>
      </c>
      <c r="G351" t="str">
        <f t="shared" si="7"/>
        <v>pardosa.pullata</v>
      </c>
      <c r="H351" s="2">
        <v>2</v>
      </c>
      <c r="I351" t="s">
        <v>461</v>
      </c>
    </row>
    <row r="352" spans="1:9" x14ac:dyDescent="0.25">
      <c r="A352" t="s">
        <v>136</v>
      </c>
      <c r="B352" t="s">
        <v>458</v>
      </c>
      <c r="C352" t="s">
        <v>88</v>
      </c>
      <c r="D352" t="s">
        <v>28</v>
      </c>
      <c r="E352" t="s">
        <v>29</v>
      </c>
      <c r="F352" t="s">
        <v>30</v>
      </c>
      <c r="G352" t="str">
        <f t="shared" si="7"/>
        <v>pachygnatha.degeeri</v>
      </c>
      <c r="H352" s="2">
        <v>16</v>
      </c>
      <c r="I352" t="s">
        <v>461</v>
      </c>
    </row>
    <row r="353" spans="1:9" x14ac:dyDescent="0.25">
      <c r="A353" t="s">
        <v>136</v>
      </c>
      <c r="B353" t="s">
        <v>458</v>
      </c>
      <c r="C353" t="s">
        <v>88</v>
      </c>
      <c r="D353" t="s">
        <v>28</v>
      </c>
      <c r="E353" t="s">
        <v>29</v>
      </c>
      <c r="F353" t="s">
        <v>30</v>
      </c>
      <c r="G353" t="str">
        <f t="shared" si="7"/>
        <v>pachygnatha.degeeri</v>
      </c>
      <c r="H353" s="2">
        <v>15</v>
      </c>
      <c r="I353" t="s">
        <v>461</v>
      </c>
    </row>
    <row r="354" spans="1:9" x14ac:dyDescent="0.25">
      <c r="A354" t="s">
        <v>136</v>
      </c>
      <c r="B354" t="s">
        <v>458</v>
      </c>
      <c r="C354" t="s">
        <v>88</v>
      </c>
      <c r="D354" t="s">
        <v>28</v>
      </c>
      <c r="E354" t="s">
        <v>29</v>
      </c>
      <c r="F354" t="s">
        <v>30</v>
      </c>
      <c r="G354" t="str">
        <f t="shared" si="7"/>
        <v>pachygnatha.degeeri</v>
      </c>
      <c r="H354" s="2">
        <v>15</v>
      </c>
      <c r="I354" t="s">
        <v>461</v>
      </c>
    </row>
    <row r="355" spans="1:9" s="30" customFormat="1" x14ac:dyDescent="0.25">
      <c r="A355" s="30" t="s">
        <v>136</v>
      </c>
      <c r="B355" t="s">
        <v>458</v>
      </c>
      <c r="C355" s="30" t="s">
        <v>88</v>
      </c>
      <c r="D355" s="30" t="s">
        <v>28</v>
      </c>
      <c r="E355" s="30" t="s">
        <v>29</v>
      </c>
      <c r="F355" s="30" t="s">
        <v>30</v>
      </c>
      <c r="G355" s="30" t="str">
        <f t="shared" si="7"/>
        <v>pachygnatha.degeeri</v>
      </c>
      <c r="H355" s="31">
        <v>9</v>
      </c>
      <c r="I355" t="s">
        <v>461</v>
      </c>
    </row>
    <row r="356" spans="1:9" x14ac:dyDescent="0.25">
      <c r="A356" t="s">
        <v>136</v>
      </c>
      <c r="B356" t="s">
        <v>458</v>
      </c>
      <c r="C356" t="s">
        <v>88</v>
      </c>
      <c r="D356" t="s">
        <v>28</v>
      </c>
      <c r="E356" t="s">
        <v>29</v>
      </c>
      <c r="F356" t="s">
        <v>30</v>
      </c>
      <c r="G356" t="str">
        <f t="shared" si="7"/>
        <v>pachygnatha.degeeri</v>
      </c>
      <c r="H356" s="2">
        <v>6</v>
      </c>
      <c r="I356" t="s">
        <v>461</v>
      </c>
    </row>
    <row r="357" spans="1:9" x14ac:dyDescent="0.25">
      <c r="A357" t="s">
        <v>139</v>
      </c>
      <c r="B357" t="s">
        <v>458</v>
      </c>
      <c r="C357" t="s">
        <v>88</v>
      </c>
      <c r="D357" t="s">
        <v>25</v>
      </c>
      <c r="E357" t="s">
        <v>52</v>
      </c>
      <c r="F357" t="s">
        <v>140</v>
      </c>
      <c r="G357" t="str">
        <f t="shared" si="7"/>
        <v>agyneta.subtilis</v>
      </c>
      <c r="H357" s="2">
        <v>1</v>
      </c>
      <c r="I357" t="s">
        <v>459</v>
      </c>
    </row>
    <row r="358" spans="1:9" x14ac:dyDescent="0.25">
      <c r="A358" t="s">
        <v>139</v>
      </c>
      <c r="B358" t="s">
        <v>458</v>
      </c>
      <c r="C358" t="s">
        <v>88</v>
      </c>
      <c r="D358" t="s">
        <v>25</v>
      </c>
      <c r="E358" t="s">
        <v>38</v>
      </c>
      <c r="F358" t="s">
        <v>39</v>
      </c>
      <c r="G358" t="str">
        <f t="shared" si="7"/>
        <v>bathyphantes.gracilis</v>
      </c>
      <c r="H358" s="2">
        <v>1</v>
      </c>
      <c r="I358" t="s">
        <v>459</v>
      </c>
    </row>
    <row r="359" spans="1:9" x14ac:dyDescent="0.25">
      <c r="A359" t="s">
        <v>139</v>
      </c>
      <c r="B359" t="s">
        <v>458</v>
      </c>
      <c r="C359" t="s">
        <v>88</v>
      </c>
      <c r="D359" t="s">
        <v>25</v>
      </c>
      <c r="E359" t="s">
        <v>38</v>
      </c>
      <c r="F359" t="s">
        <v>39</v>
      </c>
      <c r="G359" t="str">
        <f t="shared" si="7"/>
        <v>bathyphantes.gracilis</v>
      </c>
      <c r="H359" s="2">
        <v>3</v>
      </c>
      <c r="I359" t="s">
        <v>459</v>
      </c>
    </row>
    <row r="360" spans="1:9" x14ac:dyDescent="0.25">
      <c r="A360" t="s">
        <v>139</v>
      </c>
      <c r="B360" t="s">
        <v>458</v>
      </c>
      <c r="C360" t="s">
        <v>88</v>
      </c>
      <c r="D360" t="s">
        <v>25</v>
      </c>
      <c r="E360" t="s">
        <v>38</v>
      </c>
      <c r="F360" t="s">
        <v>39</v>
      </c>
      <c r="G360" t="str">
        <f t="shared" ref="G360:G410" si="8">LOWER(E360&amp;"."&amp;F360)</f>
        <v>bathyphantes.gracilis</v>
      </c>
      <c r="H360" s="2">
        <v>1</v>
      </c>
      <c r="I360" t="s">
        <v>459</v>
      </c>
    </row>
    <row r="361" spans="1:9" x14ac:dyDescent="0.25">
      <c r="A361" t="s">
        <v>139</v>
      </c>
      <c r="B361" t="s">
        <v>458</v>
      </c>
      <c r="C361" t="s">
        <v>88</v>
      </c>
      <c r="D361" t="s">
        <v>25</v>
      </c>
      <c r="E361" t="s">
        <v>38</v>
      </c>
      <c r="F361" t="s">
        <v>39</v>
      </c>
      <c r="G361" t="str">
        <f t="shared" si="8"/>
        <v>bathyphantes.gracilis</v>
      </c>
      <c r="H361" s="2">
        <v>3</v>
      </c>
      <c r="I361" t="s">
        <v>459</v>
      </c>
    </row>
    <row r="362" spans="1:9" x14ac:dyDescent="0.25">
      <c r="A362" t="s">
        <v>139</v>
      </c>
      <c r="B362" t="s">
        <v>458</v>
      </c>
      <c r="C362" t="s">
        <v>88</v>
      </c>
      <c r="D362" t="s">
        <v>25</v>
      </c>
      <c r="E362" t="s">
        <v>38</v>
      </c>
      <c r="F362" t="s">
        <v>39</v>
      </c>
      <c r="G362" t="str">
        <f t="shared" si="8"/>
        <v>bathyphantes.gracilis</v>
      </c>
      <c r="H362" s="2">
        <v>2</v>
      </c>
      <c r="I362" t="s">
        <v>459</v>
      </c>
    </row>
    <row r="363" spans="1:9" x14ac:dyDescent="0.25">
      <c r="A363" t="s">
        <v>139</v>
      </c>
      <c r="B363" t="s">
        <v>458</v>
      </c>
      <c r="C363" t="s">
        <v>88</v>
      </c>
      <c r="D363" t="s">
        <v>25</v>
      </c>
      <c r="E363" t="s">
        <v>43</v>
      </c>
      <c r="F363" t="s">
        <v>96</v>
      </c>
      <c r="G363" t="str">
        <f t="shared" si="8"/>
        <v>dicymbium.tibiale</v>
      </c>
      <c r="H363" s="2">
        <v>1</v>
      </c>
      <c r="I363" t="s">
        <v>459</v>
      </c>
    </row>
    <row r="364" spans="1:9" x14ac:dyDescent="0.25">
      <c r="A364" t="s">
        <v>139</v>
      </c>
      <c r="B364" t="s">
        <v>458</v>
      </c>
      <c r="C364" t="s">
        <v>88</v>
      </c>
      <c r="D364" t="s">
        <v>25</v>
      </c>
      <c r="E364" t="s">
        <v>43</v>
      </c>
      <c r="F364" t="s">
        <v>44</v>
      </c>
      <c r="G364" t="str">
        <f t="shared" si="8"/>
        <v>dicymbium.nigrum</v>
      </c>
      <c r="H364" s="2">
        <v>1</v>
      </c>
      <c r="I364" t="s">
        <v>459</v>
      </c>
    </row>
    <row r="365" spans="1:9" x14ac:dyDescent="0.25">
      <c r="A365" t="s">
        <v>139</v>
      </c>
      <c r="B365" t="s">
        <v>458</v>
      </c>
      <c r="C365" t="s">
        <v>88</v>
      </c>
      <c r="D365" t="s">
        <v>25</v>
      </c>
      <c r="E365" t="s">
        <v>43</v>
      </c>
      <c r="F365" t="s">
        <v>44</v>
      </c>
      <c r="G365" t="str">
        <f t="shared" si="8"/>
        <v>dicymbium.nigrum</v>
      </c>
      <c r="H365" s="2">
        <v>1</v>
      </c>
      <c r="I365" t="s">
        <v>459</v>
      </c>
    </row>
    <row r="366" spans="1:9" x14ac:dyDescent="0.25">
      <c r="A366" t="s">
        <v>139</v>
      </c>
      <c r="B366" t="s">
        <v>458</v>
      </c>
      <c r="C366" t="s">
        <v>88</v>
      </c>
      <c r="D366" t="s">
        <v>25</v>
      </c>
      <c r="E366" t="s">
        <v>33</v>
      </c>
      <c r="F366" t="s">
        <v>34</v>
      </c>
      <c r="G366" t="str">
        <f t="shared" si="8"/>
        <v>erigone.dentipalpis</v>
      </c>
      <c r="H366" s="2">
        <v>5</v>
      </c>
      <c r="I366" t="s">
        <v>460</v>
      </c>
    </row>
    <row r="367" spans="1:9" s="30" customFormat="1" x14ac:dyDescent="0.25">
      <c r="A367" s="30" t="s">
        <v>139</v>
      </c>
      <c r="B367" t="s">
        <v>458</v>
      </c>
      <c r="C367" s="30" t="s">
        <v>88</v>
      </c>
      <c r="D367" s="30" t="s">
        <v>25</v>
      </c>
      <c r="E367" s="30" t="s">
        <v>33</v>
      </c>
      <c r="F367" s="30" t="s">
        <v>40</v>
      </c>
      <c r="G367" s="30" t="str">
        <f t="shared" si="8"/>
        <v>erigone.atra</v>
      </c>
      <c r="H367" s="31">
        <v>8</v>
      </c>
      <c r="I367" t="s">
        <v>460</v>
      </c>
    </row>
    <row r="368" spans="1:9" x14ac:dyDescent="0.25">
      <c r="A368" t="s">
        <v>139</v>
      </c>
      <c r="B368" t="s">
        <v>458</v>
      </c>
      <c r="C368" t="s">
        <v>88</v>
      </c>
      <c r="D368" t="s">
        <v>25</v>
      </c>
      <c r="E368" t="s">
        <v>33</v>
      </c>
      <c r="F368" t="s">
        <v>34</v>
      </c>
      <c r="G368" t="str">
        <f t="shared" si="8"/>
        <v>erigone.dentipalpis</v>
      </c>
      <c r="H368" s="2">
        <v>11</v>
      </c>
      <c r="I368" t="s">
        <v>460</v>
      </c>
    </row>
    <row r="369" spans="1:9" x14ac:dyDescent="0.25">
      <c r="A369" t="s">
        <v>139</v>
      </c>
      <c r="B369" t="s">
        <v>458</v>
      </c>
      <c r="C369" t="s">
        <v>88</v>
      </c>
      <c r="D369" t="s">
        <v>25</v>
      </c>
      <c r="E369" t="s">
        <v>33</v>
      </c>
      <c r="F369" t="s">
        <v>40</v>
      </c>
      <c r="G369" t="str">
        <f t="shared" si="8"/>
        <v>erigone.atra</v>
      </c>
      <c r="H369" s="2">
        <v>4</v>
      </c>
      <c r="I369" t="s">
        <v>460</v>
      </c>
    </row>
    <row r="370" spans="1:9" x14ac:dyDescent="0.25">
      <c r="A370" t="s">
        <v>139</v>
      </c>
      <c r="B370" t="s">
        <v>458</v>
      </c>
      <c r="C370" t="s">
        <v>88</v>
      </c>
      <c r="D370" t="s">
        <v>25</v>
      </c>
      <c r="E370" t="s">
        <v>33</v>
      </c>
      <c r="F370" t="s">
        <v>34</v>
      </c>
      <c r="G370" t="str">
        <f t="shared" si="8"/>
        <v>erigone.dentipalpis</v>
      </c>
      <c r="H370" s="2">
        <v>7</v>
      </c>
      <c r="I370" t="s">
        <v>460</v>
      </c>
    </row>
    <row r="371" spans="1:9" x14ac:dyDescent="0.25">
      <c r="A371" t="s">
        <v>139</v>
      </c>
      <c r="B371" t="s">
        <v>458</v>
      </c>
      <c r="C371" t="s">
        <v>88</v>
      </c>
      <c r="D371" t="s">
        <v>25</v>
      </c>
      <c r="E371" t="s">
        <v>33</v>
      </c>
      <c r="F371" t="s">
        <v>34</v>
      </c>
      <c r="G371" t="str">
        <f t="shared" si="8"/>
        <v>erigone.dentipalpis</v>
      </c>
      <c r="H371" s="2">
        <v>5</v>
      </c>
      <c r="I371" t="s">
        <v>460</v>
      </c>
    </row>
    <row r="372" spans="1:9" x14ac:dyDescent="0.25">
      <c r="A372" t="s">
        <v>139</v>
      </c>
      <c r="B372" t="s">
        <v>458</v>
      </c>
      <c r="C372" t="s">
        <v>88</v>
      </c>
      <c r="D372" t="s">
        <v>25</v>
      </c>
      <c r="E372" t="s">
        <v>33</v>
      </c>
      <c r="F372" t="s">
        <v>40</v>
      </c>
      <c r="G372" t="str">
        <f t="shared" si="8"/>
        <v>erigone.atra</v>
      </c>
      <c r="H372" s="2">
        <v>9</v>
      </c>
      <c r="I372" t="s">
        <v>460</v>
      </c>
    </row>
    <row r="373" spans="1:9" x14ac:dyDescent="0.25">
      <c r="A373" t="s">
        <v>139</v>
      </c>
      <c r="B373" t="s">
        <v>458</v>
      </c>
      <c r="C373" t="s">
        <v>88</v>
      </c>
      <c r="D373" t="s">
        <v>25</v>
      </c>
      <c r="E373" t="s">
        <v>33</v>
      </c>
      <c r="F373" t="s">
        <v>40</v>
      </c>
      <c r="G373" t="str">
        <f t="shared" si="8"/>
        <v>erigone.atra</v>
      </c>
      <c r="H373" s="2">
        <v>4</v>
      </c>
      <c r="I373" t="s">
        <v>460</v>
      </c>
    </row>
    <row r="374" spans="1:9" x14ac:dyDescent="0.25">
      <c r="A374" t="s">
        <v>139</v>
      </c>
      <c r="B374" t="s">
        <v>458</v>
      </c>
      <c r="C374" t="s">
        <v>88</v>
      </c>
      <c r="D374" t="s">
        <v>25</v>
      </c>
      <c r="E374" t="s">
        <v>33</v>
      </c>
      <c r="F374" t="s">
        <v>34</v>
      </c>
      <c r="G374" t="str">
        <f t="shared" si="8"/>
        <v>erigone.dentipalpis</v>
      </c>
      <c r="H374" s="2">
        <v>10</v>
      </c>
      <c r="I374" t="s">
        <v>460</v>
      </c>
    </row>
    <row r="375" spans="1:9" x14ac:dyDescent="0.25">
      <c r="A375" t="s">
        <v>139</v>
      </c>
      <c r="B375" t="s">
        <v>458</v>
      </c>
      <c r="C375" t="s">
        <v>88</v>
      </c>
      <c r="D375" t="s">
        <v>25</v>
      </c>
      <c r="E375" t="s">
        <v>35</v>
      </c>
      <c r="F375" t="s">
        <v>36</v>
      </c>
      <c r="G375" t="str">
        <f t="shared" si="8"/>
        <v>gongylidiellum.vivum</v>
      </c>
      <c r="H375" s="2">
        <v>1</v>
      </c>
      <c r="I375" t="s">
        <v>459</v>
      </c>
    </row>
    <row r="376" spans="1:9" x14ac:dyDescent="0.25">
      <c r="A376" t="s">
        <v>139</v>
      </c>
      <c r="B376" t="s">
        <v>458</v>
      </c>
      <c r="C376" t="s">
        <v>88</v>
      </c>
      <c r="D376" t="s">
        <v>25</v>
      </c>
      <c r="E376" t="s">
        <v>35</v>
      </c>
      <c r="F376" t="s">
        <v>36</v>
      </c>
      <c r="G376" t="str">
        <f t="shared" si="8"/>
        <v>gongylidiellum.vivum</v>
      </c>
      <c r="H376" s="2">
        <v>3</v>
      </c>
      <c r="I376" t="s">
        <v>459</v>
      </c>
    </row>
    <row r="377" spans="1:9" x14ac:dyDescent="0.25">
      <c r="A377" t="s">
        <v>139</v>
      </c>
      <c r="B377" t="s">
        <v>458</v>
      </c>
      <c r="C377" t="s">
        <v>88</v>
      </c>
      <c r="D377" t="s">
        <v>25</v>
      </c>
      <c r="E377" t="s">
        <v>26</v>
      </c>
      <c r="F377" t="s">
        <v>27</v>
      </c>
      <c r="G377" t="str">
        <f t="shared" si="8"/>
        <v>oedothorax.fuscus</v>
      </c>
      <c r="H377" s="2">
        <v>2</v>
      </c>
      <c r="I377" t="s">
        <v>460</v>
      </c>
    </row>
    <row r="378" spans="1:9" x14ac:dyDescent="0.25">
      <c r="A378" t="s">
        <v>139</v>
      </c>
      <c r="B378" t="s">
        <v>458</v>
      </c>
      <c r="C378" t="s">
        <v>88</v>
      </c>
      <c r="D378" t="s">
        <v>25</v>
      </c>
      <c r="E378" t="s">
        <v>26</v>
      </c>
      <c r="F378" t="s">
        <v>37</v>
      </c>
      <c r="G378" t="str">
        <f t="shared" si="8"/>
        <v>oedothorax.retusus</v>
      </c>
      <c r="H378" s="2">
        <v>2</v>
      </c>
      <c r="I378" t="s">
        <v>460</v>
      </c>
    </row>
    <row r="379" spans="1:9" s="30" customFormat="1" x14ac:dyDescent="0.25">
      <c r="A379" s="30" t="s">
        <v>139</v>
      </c>
      <c r="B379" t="s">
        <v>458</v>
      </c>
      <c r="C379" s="30" t="s">
        <v>88</v>
      </c>
      <c r="D379" s="30" t="s">
        <v>25</v>
      </c>
      <c r="E379" s="30" t="s">
        <v>26</v>
      </c>
      <c r="F379" s="30" t="s">
        <v>27</v>
      </c>
      <c r="G379" s="30" t="str">
        <f t="shared" si="8"/>
        <v>oedothorax.fuscus</v>
      </c>
      <c r="H379" s="31">
        <v>1</v>
      </c>
      <c r="I379" t="s">
        <v>460</v>
      </c>
    </row>
    <row r="380" spans="1:9" x14ac:dyDescent="0.25">
      <c r="A380" t="s">
        <v>139</v>
      </c>
      <c r="B380" t="s">
        <v>458</v>
      </c>
      <c r="C380" t="s">
        <v>88</v>
      </c>
      <c r="D380" t="s">
        <v>25</v>
      </c>
      <c r="E380" t="s">
        <v>26</v>
      </c>
      <c r="F380" t="s">
        <v>37</v>
      </c>
      <c r="G380" t="str">
        <f t="shared" si="8"/>
        <v>oedothorax.retusus</v>
      </c>
      <c r="H380" s="2">
        <v>1</v>
      </c>
      <c r="I380" t="s">
        <v>460</v>
      </c>
    </row>
    <row r="381" spans="1:9" x14ac:dyDescent="0.25">
      <c r="A381" t="s">
        <v>139</v>
      </c>
      <c r="B381" t="s">
        <v>458</v>
      </c>
      <c r="C381" t="s">
        <v>88</v>
      </c>
      <c r="D381" t="s">
        <v>25</v>
      </c>
      <c r="E381" t="s">
        <v>26</v>
      </c>
      <c r="F381" t="s">
        <v>27</v>
      </c>
      <c r="G381" t="str">
        <f t="shared" si="8"/>
        <v>oedothorax.fuscus</v>
      </c>
      <c r="H381" s="2">
        <v>1</v>
      </c>
      <c r="I381" t="s">
        <v>460</v>
      </c>
    </row>
    <row r="382" spans="1:9" x14ac:dyDescent="0.25">
      <c r="A382" t="s">
        <v>139</v>
      </c>
      <c r="B382" t="s">
        <v>458</v>
      </c>
      <c r="C382" t="s">
        <v>88</v>
      </c>
      <c r="D382" t="s">
        <v>25</v>
      </c>
      <c r="E382" t="s">
        <v>26</v>
      </c>
      <c r="F382" t="s">
        <v>37</v>
      </c>
      <c r="G382" t="str">
        <f t="shared" si="8"/>
        <v>oedothorax.retusus</v>
      </c>
      <c r="H382" s="2">
        <v>1</v>
      </c>
      <c r="I382" t="s">
        <v>460</v>
      </c>
    </row>
    <row r="383" spans="1:9" x14ac:dyDescent="0.25">
      <c r="A383" t="s">
        <v>139</v>
      </c>
      <c r="B383" t="s">
        <v>458</v>
      </c>
      <c r="C383" t="s">
        <v>88</v>
      </c>
      <c r="D383" t="s">
        <v>25</v>
      </c>
      <c r="E383" t="s">
        <v>60</v>
      </c>
      <c r="F383" t="s">
        <v>61</v>
      </c>
      <c r="G383" t="str">
        <f t="shared" si="8"/>
        <v>pocadicnemis.pumila</v>
      </c>
      <c r="H383" s="2">
        <v>1</v>
      </c>
      <c r="I383" t="s">
        <v>459</v>
      </c>
    </row>
    <row r="384" spans="1:9" x14ac:dyDescent="0.25">
      <c r="A384" t="s">
        <v>139</v>
      </c>
      <c r="B384" t="s">
        <v>458</v>
      </c>
      <c r="C384" t="s">
        <v>88</v>
      </c>
      <c r="D384" t="s">
        <v>25</v>
      </c>
      <c r="E384" t="s">
        <v>31</v>
      </c>
      <c r="F384" t="s">
        <v>32</v>
      </c>
      <c r="G384" t="str">
        <f t="shared" si="8"/>
        <v>savignia.frontata</v>
      </c>
      <c r="H384" s="2">
        <v>4</v>
      </c>
      <c r="I384" t="s">
        <v>459</v>
      </c>
    </row>
    <row r="385" spans="1:9" x14ac:dyDescent="0.25">
      <c r="A385" t="s">
        <v>139</v>
      </c>
      <c r="B385" t="s">
        <v>458</v>
      </c>
      <c r="C385" t="s">
        <v>88</v>
      </c>
      <c r="D385" t="s">
        <v>25</v>
      </c>
      <c r="E385" t="s">
        <v>31</v>
      </c>
      <c r="F385" t="s">
        <v>32</v>
      </c>
      <c r="G385" t="str">
        <f t="shared" si="8"/>
        <v>savignia.frontata</v>
      </c>
      <c r="H385" s="2">
        <v>6</v>
      </c>
      <c r="I385" t="s">
        <v>459</v>
      </c>
    </row>
    <row r="386" spans="1:9" x14ac:dyDescent="0.25">
      <c r="A386" t="s">
        <v>139</v>
      </c>
      <c r="B386" t="s">
        <v>458</v>
      </c>
      <c r="C386" t="s">
        <v>88</v>
      </c>
      <c r="D386" t="s">
        <v>25</v>
      </c>
      <c r="E386" t="s">
        <v>31</v>
      </c>
      <c r="F386" t="s">
        <v>32</v>
      </c>
      <c r="G386" t="str">
        <f t="shared" si="8"/>
        <v>savignia.frontata</v>
      </c>
      <c r="H386" s="2">
        <v>2</v>
      </c>
      <c r="I386" t="s">
        <v>459</v>
      </c>
    </row>
    <row r="387" spans="1:9" x14ac:dyDescent="0.25">
      <c r="A387" t="s">
        <v>139</v>
      </c>
      <c r="B387" t="s">
        <v>458</v>
      </c>
      <c r="C387" t="s">
        <v>88</v>
      </c>
      <c r="D387" t="s">
        <v>25</v>
      </c>
      <c r="E387" t="s">
        <v>31</v>
      </c>
      <c r="F387" t="s">
        <v>32</v>
      </c>
      <c r="G387" t="str">
        <f t="shared" si="8"/>
        <v>savignia.frontata</v>
      </c>
      <c r="H387" s="2">
        <v>4</v>
      </c>
      <c r="I387" t="s">
        <v>459</v>
      </c>
    </row>
    <row r="388" spans="1:9" x14ac:dyDescent="0.25">
      <c r="A388" t="s">
        <v>139</v>
      </c>
      <c r="B388" t="s">
        <v>458</v>
      </c>
      <c r="C388" t="s">
        <v>88</v>
      </c>
      <c r="D388" t="s">
        <v>25</v>
      </c>
      <c r="E388" t="s">
        <v>31</v>
      </c>
      <c r="F388" t="s">
        <v>32</v>
      </c>
      <c r="G388" t="str">
        <f t="shared" si="8"/>
        <v>savignia.frontata</v>
      </c>
      <c r="H388" s="2">
        <v>5</v>
      </c>
      <c r="I388" t="s">
        <v>459</v>
      </c>
    </row>
    <row r="389" spans="1:9" x14ac:dyDescent="0.25">
      <c r="A389" t="s">
        <v>139</v>
      </c>
      <c r="B389" t="s">
        <v>458</v>
      </c>
      <c r="C389" t="s">
        <v>88</v>
      </c>
      <c r="D389" t="s">
        <v>25</v>
      </c>
      <c r="E389" t="s">
        <v>142</v>
      </c>
      <c r="F389" t="s">
        <v>143</v>
      </c>
      <c r="G389" t="str">
        <f t="shared" si="8"/>
        <v>tapinocyba.praecox</v>
      </c>
      <c r="H389" s="2">
        <v>1</v>
      </c>
      <c r="I389" t="s">
        <v>459</v>
      </c>
    </row>
    <row r="390" spans="1:9" x14ac:dyDescent="0.25">
      <c r="A390" t="s">
        <v>139</v>
      </c>
      <c r="B390" t="s">
        <v>458</v>
      </c>
      <c r="C390" t="s">
        <v>88</v>
      </c>
      <c r="D390" t="s">
        <v>25</v>
      </c>
      <c r="E390" t="s">
        <v>45</v>
      </c>
      <c r="F390" t="s">
        <v>46</v>
      </c>
      <c r="G390" t="str">
        <f t="shared" si="8"/>
        <v>tenuiphantes.tenuis</v>
      </c>
      <c r="H390" s="2">
        <v>1</v>
      </c>
      <c r="I390" t="s">
        <v>459</v>
      </c>
    </row>
    <row r="391" spans="1:9" x14ac:dyDescent="0.25">
      <c r="A391" t="s">
        <v>139</v>
      </c>
      <c r="B391" t="s">
        <v>458</v>
      </c>
      <c r="C391" t="s">
        <v>88</v>
      </c>
      <c r="D391" t="s">
        <v>25</v>
      </c>
      <c r="E391" t="s">
        <v>45</v>
      </c>
      <c r="F391" t="s">
        <v>141</v>
      </c>
      <c r="G391" t="str">
        <f t="shared" si="8"/>
        <v>tenuiphantes.zimmermani</v>
      </c>
      <c r="H391" s="2">
        <v>1</v>
      </c>
      <c r="I391" t="s">
        <v>459</v>
      </c>
    </row>
    <row r="392" spans="1:9" x14ac:dyDescent="0.25">
      <c r="A392" t="s">
        <v>139</v>
      </c>
      <c r="B392" t="s">
        <v>458</v>
      </c>
      <c r="C392" t="s">
        <v>88</v>
      </c>
      <c r="D392" t="s">
        <v>25</v>
      </c>
      <c r="E392" t="s">
        <v>45</v>
      </c>
      <c r="F392" t="s">
        <v>46</v>
      </c>
      <c r="G392" t="str">
        <f t="shared" si="8"/>
        <v>tenuiphantes.tenuis</v>
      </c>
      <c r="H392" s="2">
        <v>2</v>
      </c>
      <c r="I392" t="s">
        <v>459</v>
      </c>
    </row>
    <row r="393" spans="1:9" s="30" customFormat="1" x14ac:dyDescent="0.25">
      <c r="A393" s="30" t="s">
        <v>139</v>
      </c>
      <c r="B393" t="s">
        <v>458</v>
      </c>
      <c r="C393" s="30" t="s">
        <v>88</v>
      </c>
      <c r="D393" s="30" t="s">
        <v>25</v>
      </c>
      <c r="E393" s="30" t="s">
        <v>45</v>
      </c>
      <c r="F393" s="30" t="s">
        <v>46</v>
      </c>
      <c r="G393" s="30" t="str">
        <f t="shared" si="8"/>
        <v>tenuiphantes.tenuis</v>
      </c>
      <c r="H393" s="31">
        <v>1</v>
      </c>
      <c r="I393" t="s">
        <v>459</v>
      </c>
    </row>
    <row r="394" spans="1:9" x14ac:dyDescent="0.25">
      <c r="A394" t="s">
        <v>139</v>
      </c>
      <c r="B394" t="s">
        <v>458</v>
      </c>
      <c r="C394" t="s">
        <v>88</v>
      </c>
      <c r="D394" t="s">
        <v>25</v>
      </c>
      <c r="E394" t="s">
        <v>45</v>
      </c>
      <c r="F394" t="s">
        <v>46</v>
      </c>
      <c r="G394" t="str">
        <f t="shared" si="8"/>
        <v>tenuiphantes.tenuis</v>
      </c>
      <c r="H394" s="2">
        <v>3</v>
      </c>
      <c r="I394" t="s">
        <v>459</v>
      </c>
    </row>
    <row r="395" spans="1:9" x14ac:dyDescent="0.25">
      <c r="A395" t="s">
        <v>139</v>
      </c>
      <c r="B395" t="s">
        <v>458</v>
      </c>
      <c r="C395" t="s">
        <v>88</v>
      </c>
      <c r="D395" t="s">
        <v>21</v>
      </c>
      <c r="E395" t="s">
        <v>22</v>
      </c>
      <c r="F395" t="s">
        <v>24</v>
      </c>
      <c r="G395" t="str">
        <f t="shared" si="8"/>
        <v>pardosa.palustris</v>
      </c>
      <c r="H395" s="2">
        <v>3</v>
      </c>
      <c r="I395" t="s">
        <v>461</v>
      </c>
    </row>
    <row r="396" spans="1:9" x14ac:dyDescent="0.25">
      <c r="A396" t="s">
        <v>139</v>
      </c>
      <c r="B396" t="s">
        <v>458</v>
      </c>
      <c r="C396" t="s">
        <v>88</v>
      </c>
      <c r="D396" t="s">
        <v>21</v>
      </c>
      <c r="E396" t="s">
        <v>22</v>
      </c>
      <c r="F396" t="s">
        <v>23</v>
      </c>
      <c r="G396" t="str">
        <f t="shared" si="8"/>
        <v>pardosa.pullata</v>
      </c>
      <c r="H396" s="2">
        <v>3</v>
      </c>
      <c r="I396" t="s">
        <v>461</v>
      </c>
    </row>
    <row r="397" spans="1:9" x14ac:dyDescent="0.25">
      <c r="A397" t="s">
        <v>139</v>
      </c>
      <c r="B397" t="s">
        <v>458</v>
      </c>
      <c r="C397" t="s">
        <v>88</v>
      </c>
      <c r="D397" t="s">
        <v>21</v>
      </c>
      <c r="E397" t="s">
        <v>22</v>
      </c>
      <c r="F397" t="s">
        <v>24</v>
      </c>
      <c r="G397" t="str">
        <f t="shared" si="8"/>
        <v>pardosa.palustris</v>
      </c>
      <c r="H397" s="2">
        <v>9</v>
      </c>
      <c r="I397" t="s">
        <v>461</v>
      </c>
    </row>
    <row r="398" spans="1:9" x14ac:dyDescent="0.25">
      <c r="A398" t="s">
        <v>139</v>
      </c>
      <c r="B398" t="s">
        <v>458</v>
      </c>
      <c r="C398" t="s">
        <v>88</v>
      </c>
      <c r="D398" t="s">
        <v>21</v>
      </c>
      <c r="E398" t="s">
        <v>22</v>
      </c>
      <c r="F398" t="s">
        <v>23</v>
      </c>
      <c r="G398" t="str">
        <f t="shared" si="8"/>
        <v>pardosa.pullata</v>
      </c>
      <c r="H398" s="2">
        <v>4</v>
      </c>
      <c r="I398" t="s">
        <v>461</v>
      </c>
    </row>
    <row r="399" spans="1:9" x14ac:dyDescent="0.25">
      <c r="A399" t="s">
        <v>139</v>
      </c>
      <c r="B399" t="s">
        <v>458</v>
      </c>
      <c r="C399" t="s">
        <v>88</v>
      </c>
      <c r="D399" t="s">
        <v>21</v>
      </c>
      <c r="E399" t="s">
        <v>22</v>
      </c>
      <c r="F399" t="s">
        <v>24</v>
      </c>
      <c r="G399" t="str">
        <f t="shared" si="8"/>
        <v>pardosa.palustris</v>
      </c>
      <c r="H399" s="2">
        <v>4</v>
      </c>
      <c r="I399" t="s">
        <v>461</v>
      </c>
    </row>
    <row r="400" spans="1:9" x14ac:dyDescent="0.25">
      <c r="A400" t="s">
        <v>139</v>
      </c>
      <c r="B400" t="s">
        <v>458</v>
      </c>
      <c r="C400" t="s">
        <v>88</v>
      </c>
      <c r="D400" t="s">
        <v>21</v>
      </c>
      <c r="E400" t="s">
        <v>22</v>
      </c>
      <c r="F400" t="s">
        <v>23</v>
      </c>
      <c r="G400" t="str">
        <f t="shared" si="8"/>
        <v>pardosa.pullata</v>
      </c>
      <c r="H400" s="2">
        <v>2</v>
      </c>
      <c r="I400" t="s">
        <v>461</v>
      </c>
    </row>
    <row r="401" spans="1:23" x14ac:dyDescent="0.25">
      <c r="A401" t="s">
        <v>139</v>
      </c>
      <c r="B401" t="s">
        <v>458</v>
      </c>
      <c r="C401" t="s">
        <v>88</v>
      </c>
      <c r="D401" t="s">
        <v>21</v>
      </c>
      <c r="E401" t="s">
        <v>22</v>
      </c>
      <c r="F401" t="s">
        <v>24</v>
      </c>
      <c r="G401" t="str">
        <f t="shared" si="8"/>
        <v>pardosa.palustris</v>
      </c>
      <c r="H401" s="2">
        <v>1</v>
      </c>
      <c r="I401" t="s">
        <v>461</v>
      </c>
    </row>
    <row r="402" spans="1:23" x14ac:dyDescent="0.25">
      <c r="A402" t="s">
        <v>139</v>
      </c>
      <c r="B402" t="s">
        <v>458</v>
      </c>
      <c r="C402" t="s">
        <v>88</v>
      </c>
      <c r="D402" t="s">
        <v>21</v>
      </c>
      <c r="E402" t="s">
        <v>22</v>
      </c>
      <c r="F402" t="s">
        <v>23</v>
      </c>
      <c r="G402" t="str">
        <f t="shared" si="8"/>
        <v>pardosa.pullata</v>
      </c>
      <c r="H402" s="2">
        <v>2</v>
      </c>
      <c r="I402" t="s">
        <v>461</v>
      </c>
    </row>
    <row r="403" spans="1:23" x14ac:dyDescent="0.25">
      <c r="A403" t="s">
        <v>139</v>
      </c>
      <c r="B403" t="s">
        <v>458</v>
      </c>
      <c r="C403" t="s">
        <v>88</v>
      </c>
      <c r="D403" t="s">
        <v>21</v>
      </c>
      <c r="E403" t="s">
        <v>22</v>
      </c>
      <c r="F403" t="s">
        <v>23</v>
      </c>
      <c r="G403" t="str">
        <f t="shared" si="8"/>
        <v>pardosa.pullata</v>
      </c>
      <c r="H403" s="2">
        <v>3</v>
      </c>
      <c r="I403" t="s">
        <v>461</v>
      </c>
    </row>
    <row r="404" spans="1:23" x14ac:dyDescent="0.25">
      <c r="A404" t="s">
        <v>139</v>
      </c>
      <c r="B404" t="s">
        <v>458</v>
      </c>
      <c r="C404" t="s">
        <v>88</v>
      </c>
      <c r="D404" t="s">
        <v>21</v>
      </c>
      <c r="E404" t="s">
        <v>22</v>
      </c>
      <c r="F404" t="s">
        <v>24</v>
      </c>
      <c r="G404" t="str">
        <f t="shared" si="8"/>
        <v>pardosa.palustris</v>
      </c>
      <c r="H404" s="2">
        <v>2</v>
      </c>
      <c r="I404" t="s">
        <v>461</v>
      </c>
    </row>
    <row r="405" spans="1:23" x14ac:dyDescent="0.25">
      <c r="A405" t="s">
        <v>139</v>
      </c>
      <c r="B405" t="s">
        <v>458</v>
      </c>
      <c r="C405" t="s">
        <v>88</v>
      </c>
      <c r="D405" t="s">
        <v>28</v>
      </c>
      <c r="E405" t="s">
        <v>29</v>
      </c>
      <c r="F405" t="s">
        <v>30</v>
      </c>
      <c r="G405" t="str">
        <f t="shared" si="8"/>
        <v>pachygnatha.degeeri</v>
      </c>
      <c r="H405" s="2">
        <v>7</v>
      </c>
      <c r="I405" t="s">
        <v>461</v>
      </c>
    </row>
    <row r="406" spans="1:23" x14ac:dyDescent="0.25">
      <c r="A406" t="s">
        <v>139</v>
      </c>
      <c r="B406" t="s">
        <v>458</v>
      </c>
      <c r="C406" t="s">
        <v>88</v>
      </c>
      <c r="D406" t="s">
        <v>28</v>
      </c>
      <c r="E406" t="s">
        <v>29</v>
      </c>
      <c r="F406" t="s">
        <v>30</v>
      </c>
      <c r="G406" t="str">
        <f t="shared" si="8"/>
        <v>pachygnatha.degeeri</v>
      </c>
      <c r="H406" s="2">
        <v>21</v>
      </c>
      <c r="I406" t="s">
        <v>461</v>
      </c>
    </row>
    <row r="407" spans="1:23" s="32" customFormat="1" x14ac:dyDescent="0.25">
      <c r="A407" s="32" t="s">
        <v>139</v>
      </c>
      <c r="B407" t="s">
        <v>458</v>
      </c>
      <c r="C407" s="32" t="s">
        <v>88</v>
      </c>
      <c r="D407" s="32" t="s">
        <v>28</v>
      </c>
      <c r="E407" s="32" t="s">
        <v>29</v>
      </c>
      <c r="F407" s="32" t="s">
        <v>30</v>
      </c>
      <c r="G407" s="32" t="str">
        <f t="shared" si="8"/>
        <v>pachygnatha.degeeri</v>
      </c>
      <c r="H407" s="33">
        <v>14</v>
      </c>
      <c r="I407" t="s">
        <v>461</v>
      </c>
    </row>
    <row r="408" spans="1:23" x14ac:dyDescent="0.25">
      <c r="A408" t="s">
        <v>139</v>
      </c>
      <c r="B408" t="s">
        <v>458</v>
      </c>
      <c r="C408" t="s">
        <v>88</v>
      </c>
      <c r="D408" t="s">
        <v>28</v>
      </c>
      <c r="E408" t="s">
        <v>29</v>
      </c>
      <c r="F408" t="s">
        <v>30</v>
      </c>
      <c r="G408" t="str">
        <f t="shared" si="8"/>
        <v>pachygnatha.degeeri</v>
      </c>
      <c r="H408" s="2">
        <v>15</v>
      </c>
      <c r="I408" t="s">
        <v>461</v>
      </c>
    </row>
    <row r="409" spans="1:23" x14ac:dyDescent="0.25">
      <c r="A409" t="s">
        <v>139</v>
      </c>
      <c r="B409" t="s">
        <v>458</v>
      </c>
      <c r="C409" t="s">
        <v>88</v>
      </c>
      <c r="D409" t="s">
        <v>28</v>
      </c>
      <c r="E409" t="s">
        <v>29</v>
      </c>
      <c r="F409" t="s">
        <v>30</v>
      </c>
      <c r="G409" t="str">
        <f t="shared" si="8"/>
        <v>pachygnatha.degeeri</v>
      </c>
      <c r="H409" s="2">
        <v>22</v>
      </c>
      <c r="I409" t="s">
        <v>461</v>
      </c>
    </row>
    <row r="410" spans="1:23" x14ac:dyDescent="0.25">
      <c r="A410" t="s">
        <v>139</v>
      </c>
      <c r="B410" t="s">
        <v>458</v>
      </c>
      <c r="C410" t="s">
        <v>88</v>
      </c>
      <c r="D410" t="s">
        <v>66</v>
      </c>
      <c r="E410" t="s">
        <v>144</v>
      </c>
      <c r="F410" t="s">
        <v>145</v>
      </c>
      <c r="G410" t="str">
        <f t="shared" si="8"/>
        <v>theonoe.minutissima</v>
      </c>
      <c r="H410" s="2">
        <v>1</v>
      </c>
      <c r="I410" t="s">
        <v>463</v>
      </c>
    </row>
    <row r="411" spans="1:23" x14ac:dyDescent="0.25">
      <c r="A411" s="2" t="s">
        <v>3</v>
      </c>
      <c r="B411" s="2"/>
      <c r="C411" s="2" t="s">
        <v>4</v>
      </c>
      <c r="D411" s="2" t="s">
        <v>7</v>
      </c>
      <c r="E411" s="2" t="s">
        <v>8</v>
      </c>
      <c r="F411" s="2" t="s">
        <v>9</v>
      </c>
      <c r="G411" s="2" t="s">
        <v>10</v>
      </c>
      <c r="H411" s="2" t="s">
        <v>18</v>
      </c>
      <c r="I411" s="2" t="s">
        <v>464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5">
      <c r="A412" t="s">
        <v>114</v>
      </c>
      <c r="C412" t="s">
        <v>115</v>
      </c>
      <c r="D412" t="s">
        <v>25</v>
      </c>
      <c r="E412" t="s">
        <v>52</v>
      </c>
      <c r="F412" t="s">
        <v>53</v>
      </c>
      <c r="G412" t="str">
        <f t="shared" ref="G412:G475" si="9">LOWER(E412&amp;"."&amp;F412)</f>
        <v>agyneta.decora</v>
      </c>
      <c r="H412" s="2">
        <v>1</v>
      </c>
      <c r="I412" t="s">
        <v>459</v>
      </c>
    </row>
    <row r="413" spans="1:23" x14ac:dyDescent="0.25">
      <c r="A413" t="s">
        <v>114</v>
      </c>
      <c r="C413" t="s">
        <v>115</v>
      </c>
      <c r="D413" t="s">
        <v>25</v>
      </c>
      <c r="E413" t="s">
        <v>38</v>
      </c>
      <c r="F413" t="s">
        <v>39</v>
      </c>
      <c r="G413" t="str">
        <f t="shared" si="9"/>
        <v>bathyphantes.gracilis</v>
      </c>
      <c r="H413" s="2">
        <v>2</v>
      </c>
      <c r="I413" t="s">
        <v>459</v>
      </c>
    </row>
    <row r="414" spans="1:23" x14ac:dyDescent="0.25">
      <c r="A414" t="s">
        <v>114</v>
      </c>
      <c r="C414" t="s">
        <v>115</v>
      </c>
      <c r="D414" t="s">
        <v>25</v>
      </c>
      <c r="E414" t="s">
        <v>38</v>
      </c>
      <c r="F414" t="s">
        <v>39</v>
      </c>
      <c r="G414" t="str">
        <f t="shared" si="9"/>
        <v>bathyphantes.gracilis</v>
      </c>
      <c r="H414" s="2">
        <v>2</v>
      </c>
      <c r="I414" t="s">
        <v>459</v>
      </c>
    </row>
    <row r="415" spans="1:23" x14ac:dyDescent="0.25">
      <c r="A415" t="s">
        <v>114</v>
      </c>
      <c r="C415" t="s">
        <v>115</v>
      </c>
      <c r="D415" t="s">
        <v>25</v>
      </c>
      <c r="E415" t="s">
        <v>43</v>
      </c>
      <c r="F415" t="s">
        <v>44</v>
      </c>
      <c r="G415" t="str">
        <f t="shared" si="9"/>
        <v>dicymbium.nigrum</v>
      </c>
      <c r="H415" s="2">
        <v>1</v>
      </c>
      <c r="I415" t="s">
        <v>459</v>
      </c>
    </row>
    <row r="416" spans="1:23" s="32" customFormat="1" x14ac:dyDescent="0.25">
      <c r="A416" s="32" t="s">
        <v>114</v>
      </c>
      <c r="C416" s="32" t="s">
        <v>115</v>
      </c>
      <c r="D416" s="32" t="s">
        <v>25</v>
      </c>
      <c r="E416" s="32" t="s">
        <v>43</v>
      </c>
      <c r="F416" s="32" t="s">
        <v>44</v>
      </c>
      <c r="G416" s="32" t="str">
        <f t="shared" si="9"/>
        <v>dicymbium.nigrum</v>
      </c>
      <c r="H416" s="33">
        <v>2</v>
      </c>
      <c r="I416" t="s">
        <v>459</v>
      </c>
    </row>
    <row r="417" spans="1:9" x14ac:dyDescent="0.25">
      <c r="A417" t="s">
        <v>114</v>
      </c>
      <c r="C417" t="s">
        <v>115</v>
      </c>
      <c r="D417" t="s">
        <v>25</v>
      </c>
      <c r="E417" t="s">
        <v>43</v>
      </c>
      <c r="F417" t="s">
        <v>44</v>
      </c>
      <c r="G417" t="str">
        <f t="shared" si="9"/>
        <v>dicymbium.nigrum</v>
      </c>
      <c r="H417" s="2">
        <v>1</v>
      </c>
      <c r="I417" t="s">
        <v>459</v>
      </c>
    </row>
    <row r="418" spans="1:9" x14ac:dyDescent="0.25">
      <c r="A418" t="s">
        <v>114</v>
      </c>
      <c r="C418" t="s">
        <v>115</v>
      </c>
      <c r="D418" t="s">
        <v>25</v>
      </c>
      <c r="E418" t="s">
        <v>35</v>
      </c>
      <c r="F418" t="s">
        <v>36</v>
      </c>
      <c r="G418" t="str">
        <f t="shared" si="9"/>
        <v>gongylidiellum.vivum</v>
      </c>
      <c r="H418" s="2">
        <v>2</v>
      </c>
      <c r="I418" t="s">
        <v>459</v>
      </c>
    </row>
    <row r="419" spans="1:9" x14ac:dyDescent="0.25">
      <c r="A419" t="s">
        <v>114</v>
      </c>
      <c r="C419" t="s">
        <v>115</v>
      </c>
      <c r="D419" t="s">
        <v>25</v>
      </c>
      <c r="E419" t="s">
        <v>35</v>
      </c>
      <c r="F419" t="s">
        <v>36</v>
      </c>
      <c r="G419" t="str">
        <f t="shared" si="9"/>
        <v>gongylidiellum.vivum</v>
      </c>
      <c r="H419" s="2">
        <v>2</v>
      </c>
      <c r="I419" t="s">
        <v>459</v>
      </c>
    </row>
    <row r="420" spans="1:9" x14ac:dyDescent="0.25">
      <c r="A420" t="s">
        <v>114</v>
      </c>
      <c r="C420" t="s">
        <v>115</v>
      </c>
      <c r="D420" t="s">
        <v>25</v>
      </c>
      <c r="E420" t="s">
        <v>35</v>
      </c>
      <c r="F420" t="s">
        <v>36</v>
      </c>
      <c r="G420" t="str">
        <f t="shared" si="9"/>
        <v>gongylidiellum.vivum</v>
      </c>
      <c r="H420" s="2">
        <v>1</v>
      </c>
      <c r="I420" t="s">
        <v>459</v>
      </c>
    </row>
    <row r="421" spans="1:9" x14ac:dyDescent="0.25">
      <c r="A421" t="s">
        <v>114</v>
      </c>
      <c r="C421" t="s">
        <v>115</v>
      </c>
      <c r="D421" t="s">
        <v>25</v>
      </c>
      <c r="E421" t="s">
        <v>35</v>
      </c>
      <c r="F421" t="s">
        <v>36</v>
      </c>
      <c r="G421" t="str">
        <f t="shared" si="9"/>
        <v>gongylidiellum.vivum</v>
      </c>
      <c r="H421" s="2">
        <v>2</v>
      </c>
      <c r="I421" t="s">
        <v>459</v>
      </c>
    </row>
    <row r="422" spans="1:9" x14ac:dyDescent="0.25">
      <c r="A422" t="s">
        <v>114</v>
      </c>
      <c r="C422" t="s">
        <v>115</v>
      </c>
      <c r="D422" t="s">
        <v>25</v>
      </c>
      <c r="E422" t="s">
        <v>35</v>
      </c>
      <c r="F422" t="s">
        <v>36</v>
      </c>
      <c r="G422" t="str">
        <f t="shared" si="9"/>
        <v>gongylidiellum.vivum</v>
      </c>
      <c r="H422" s="2">
        <v>1</v>
      </c>
      <c r="I422" t="s">
        <v>459</v>
      </c>
    </row>
    <row r="423" spans="1:9" x14ac:dyDescent="0.25">
      <c r="A423" t="s">
        <v>114</v>
      </c>
      <c r="C423" t="s">
        <v>115</v>
      </c>
      <c r="D423" t="s">
        <v>25</v>
      </c>
      <c r="E423" t="s">
        <v>97</v>
      </c>
      <c r="F423" t="s">
        <v>98</v>
      </c>
      <c r="G423" t="str">
        <f t="shared" si="9"/>
        <v>micrargus.herbigradus</v>
      </c>
      <c r="H423" s="2">
        <v>2</v>
      </c>
      <c r="I423" t="s">
        <v>459</v>
      </c>
    </row>
    <row r="424" spans="1:9" x14ac:dyDescent="0.25">
      <c r="A424" t="s">
        <v>114</v>
      </c>
      <c r="C424" t="s">
        <v>115</v>
      </c>
      <c r="D424" t="s">
        <v>25</v>
      </c>
      <c r="E424" t="s">
        <v>26</v>
      </c>
      <c r="F424" t="s">
        <v>37</v>
      </c>
      <c r="G424" t="str">
        <f t="shared" si="9"/>
        <v>oedothorax.retusus</v>
      </c>
      <c r="H424" s="2">
        <v>1</v>
      </c>
      <c r="I424" t="s">
        <v>460</v>
      </c>
    </row>
    <row r="425" spans="1:9" x14ac:dyDescent="0.25">
      <c r="A425" t="s">
        <v>114</v>
      </c>
      <c r="C425" t="s">
        <v>115</v>
      </c>
      <c r="D425" t="s">
        <v>25</v>
      </c>
      <c r="E425" t="s">
        <v>26</v>
      </c>
      <c r="F425" t="s">
        <v>37</v>
      </c>
      <c r="G425" t="str">
        <f t="shared" si="9"/>
        <v>oedothorax.retusus</v>
      </c>
      <c r="H425" s="2">
        <v>1</v>
      </c>
      <c r="I425" t="s">
        <v>460</v>
      </c>
    </row>
    <row r="426" spans="1:9" x14ac:dyDescent="0.25">
      <c r="A426" t="s">
        <v>114</v>
      </c>
      <c r="C426" t="s">
        <v>115</v>
      </c>
      <c r="D426" t="s">
        <v>25</v>
      </c>
      <c r="E426" t="s">
        <v>26</v>
      </c>
      <c r="F426" t="s">
        <v>27</v>
      </c>
      <c r="G426" t="str">
        <f t="shared" si="9"/>
        <v>oedothorax.fuscus</v>
      </c>
      <c r="H426" s="2">
        <v>3</v>
      </c>
      <c r="I426" t="s">
        <v>460</v>
      </c>
    </row>
    <row r="427" spans="1:9" s="32" customFormat="1" x14ac:dyDescent="0.25">
      <c r="A427" s="32" t="s">
        <v>114</v>
      </c>
      <c r="C427" s="32" t="s">
        <v>115</v>
      </c>
      <c r="D427" s="32" t="s">
        <v>25</v>
      </c>
      <c r="E427" s="32" t="s">
        <v>26</v>
      </c>
      <c r="F427" s="32" t="s">
        <v>37</v>
      </c>
      <c r="G427" s="32" t="str">
        <f t="shared" si="9"/>
        <v>oedothorax.retusus</v>
      </c>
      <c r="H427" s="33">
        <v>1</v>
      </c>
      <c r="I427" s="32" t="s">
        <v>460</v>
      </c>
    </row>
    <row r="428" spans="1:9" x14ac:dyDescent="0.25">
      <c r="A428" t="s">
        <v>114</v>
      </c>
      <c r="C428" t="s">
        <v>115</v>
      </c>
      <c r="D428" t="s">
        <v>25</v>
      </c>
      <c r="E428" t="s">
        <v>26</v>
      </c>
      <c r="F428" t="s">
        <v>37</v>
      </c>
      <c r="G428" t="str">
        <f t="shared" si="9"/>
        <v>oedothorax.retusus</v>
      </c>
      <c r="H428" s="2">
        <v>1</v>
      </c>
      <c r="I428" t="s">
        <v>460</v>
      </c>
    </row>
    <row r="429" spans="1:9" x14ac:dyDescent="0.25">
      <c r="A429" t="s">
        <v>114</v>
      </c>
      <c r="C429" t="s">
        <v>115</v>
      </c>
      <c r="D429" t="s">
        <v>25</v>
      </c>
      <c r="E429" t="s">
        <v>58</v>
      </c>
      <c r="F429" t="s">
        <v>73</v>
      </c>
      <c r="G429" t="str">
        <f t="shared" si="9"/>
        <v>palliduphantes.ericaeus</v>
      </c>
      <c r="H429" s="2">
        <v>1</v>
      </c>
      <c r="I429" t="s">
        <v>459</v>
      </c>
    </row>
    <row r="430" spans="1:9" x14ac:dyDescent="0.25">
      <c r="A430" t="s">
        <v>114</v>
      </c>
      <c r="C430" t="s">
        <v>115</v>
      </c>
      <c r="D430" t="s">
        <v>25</v>
      </c>
      <c r="E430" t="s">
        <v>118</v>
      </c>
      <c r="F430" t="s">
        <v>100</v>
      </c>
      <c r="G430" t="str">
        <f t="shared" si="9"/>
        <v>saaritosa.abnormis</v>
      </c>
      <c r="H430" s="2">
        <v>1</v>
      </c>
      <c r="I430" t="s">
        <v>459</v>
      </c>
    </row>
    <row r="431" spans="1:9" x14ac:dyDescent="0.25">
      <c r="A431" t="s">
        <v>114</v>
      </c>
      <c r="C431" t="s">
        <v>115</v>
      </c>
      <c r="D431" t="s">
        <v>25</v>
      </c>
      <c r="E431" t="s">
        <v>31</v>
      </c>
      <c r="F431" t="s">
        <v>32</v>
      </c>
      <c r="G431" t="str">
        <f t="shared" si="9"/>
        <v>savignia.frontata</v>
      </c>
      <c r="H431" s="2">
        <v>7</v>
      </c>
      <c r="I431" t="s">
        <v>459</v>
      </c>
    </row>
    <row r="432" spans="1:9" x14ac:dyDescent="0.25">
      <c r="A432" t="s">
        <v>114</v>
      </c>
      <c r="C432" t="s">
        <v>115</v>
      </c>
      <c r="D432" t="s">
        <v>25</v>
      </c>
      <c r="E432" t="s">
        <v>31</v>
      </c>
      <c r="F432" t="s">
        <v>32</v>
      </c>
      <c r="G432" t="str">
        <f t="shared" si="9"/>
        <v>savignia.frontata</v>
      </c>
      <c r="H432" s="2">
        <v>16</v>
      </c>
      <c r="I432" t="s">
        <v>459</v>
      </c>
    </row>
    <row r="433" spans="1:9" x14ac:dyDescent="0.25">
      <c r="A433" t="s">
        <v>114</v>
      </c>
      <c r="C433" t="s">
        <v>115</v>
      </c>
      <c r="D433" t="s">
        <v>25</v>
      </c>
      <c r="E433" t="s">
        <v>31</v>
      </c>
      <c r="F433" t="s">
        <v>32</v>
      </c>
      <c r="G433" t="str">
        <f t="shared" si="9"/>
        <v>savignia.frontata</v>
      </c>
      <c r="H433" s="2">
        <v>6</v>
      </c>
      <c r="I433" t="s">
        <v>459</v>
      </c>
    </row>
    <row r="434" spans="1:9" x14ac:dyDescent="0.25">
      <c r="A434" t="s">
        <v>114</v>
      </c>
      <c r="C434" t="s">
        <v>115</v>
      </c>
      <c r="D434" t="s">
        <v>25</v>
      </c>
      <c r="E434" t="s">
        <v>31</v>
      </c>
      <c r="F434" t="s">
        <v>32</v>
      </c>
      <c r="G434" t="str">
        <f t="shared" si="9"/>
        <v>savignia.frontata</v>
      </c>
      <c r="H434" s="2">
        <v>5</v>
      </c>
      <c r="I434" t="s">
        <v>459</v>
      </c>
    </row>
    <row r="435" spans="1:9" x14ac:dyDescent="0.25">
      <c r="A435" t="s">
        <v>114</v>
      </c>
      <c r="C435" t="s">
        <v>115</v>
      </c>
      <c r="D435" t="s">
        <v>25</v>
      </c>
      <c r="E435" t="s">
        <v>31</v>
      </c>
      <c r="F435" t="s">
        <v>32</v>
      </c>
      <c r="G435" t="str">
        <f t="shared" si="9"/>
        <v>savignia.frontata</v>
      </c>
      <c r="H435" s="2">
        <v>10</v>
      </c>
      <c r="I435" t="s">
        <v>459</v>
      </c>
    </row>
    <row r="436" spans="1:9" x14ac:dyDescent="0.25">
      <c r="A436" t="s">
        <v>114</v>
      </c>
      <c r="C436" t="s">
        <v>115</v>
      </c>
      <c r="D436" t="s">
        <v>25</v>
      </c>
      <c r="E436" t="s">
        <v>45</v>
      </c>
      <c r="F436" t="s">
        <v>46</v>
      </c>
      <c r="G436" t="str">
        <f t="shared" si="9"/>
        <v>tenuiphantes.tenuis</v>
      </c>
      <c r="H436" s="2">
        <v>3</v>
      </c>
      <c r="I436" t="s">
        <v>459</v>
      </c>
    </row>
    <row r="437" spans="1:9" x14ac:dyDescent="0.25">
      <c r="A437" t="s">
        <v>114</v>
      </c>
      <c r="C437" t="s">
        <v>115</v>
      </c>
      <c r="D437" t="s">
        <v>25</v>
      </c>
      <c r="E437" t="s">
        <v>45</v>
      </c>
      <c r="F437" t="s">
        <v>116</v>
      </c>
      <c r="G437" t="str">
        <f t="shared" si="9"/>
        <v>tenuiphantes.zimmermanni</v>
      </c>
      <c r="H437" s="2">
        <v>0</v>
      </c>
      <c r="I437" t="s">
        <v>459</v>
      </c>
    </row>
    <row r="438" spans="1:9" x14ac:dyDescent="0.25">
      <c r="A438" t="s">
        <v>114</v>
      </c>
      <c r="C438" t="s">
        <v>115</v>
      </c>
      <c r="D438" t="s">
        <v>25</v>
      </c>
      <c r="E438" t="s">
        <v>45</v>
      </c>
      <c r="F438" t="s">
        <v>46</v>
      </c>
      <c r="G438" t="str">
        <f t="shared" si="9"/>
        <v>tenuiphantes.tenuis</v>
      </c>
      <c r="H438" s="2">
        <v>1</v>
      </c>
      <c r="I438" t="s">
        <v>459</v>
      </c>
    </row>
    <row r="439" spans="1:9" s="30" customFormat="1" x14ac:dyDescent="0.25">
      <c r="A439" s="30" t="s">
        <v>114</v>
      </c>
      <c r="C439" s="30" t="s">
        <v>115</v>
      </c>
      <c r="D439" s="30" t="s">
        <v>25</v>
      </c>
      <c r="E439" s="30" t="s">
        <v>45</v>
      </c>
      <c r="F439" s="30" t="s">
        <v>46</v>
      </c>
      <c r="G439" s="30" t="str">
        <f t="shared" si="9"/>
        <v>tenuiphantes.tenuis</v>
      </c>
      <c r="H439" s="31">
        <v>2</v>
      </c>
      <c r="I439" t="s">
        <v>459</v>
      </c>
    </row>
    <row r="440" spans="1:9" x14ac:dyDescent="0.25">
      <c r="A440" t="s">
        <v>114</v>
      </c>
      <c r="C440" t="s">
        <v>115</v>
      </c>
      <c r="D440" t="s">
        <v>25</v>
      </c>
      <c r="E440" t="s">
        <v>56</v>
      </c>
      <c r="F440" t="s">
        <v>57</v>
      </c>
      <c r="G440" t="str">
        <f t="shared" si="9"/>
        <v>tiso.vagans</v>
      </c>
      <c r="H440" s="2">
        <v>1</v>
      </c>
      <c r="I440" t="s">
        <v>459</v>
      </c>
    </row>
    <row r="441" spans="1:9" x14ac:dyDescent="0.25">
      <c r="A441" t="s">
        <v>114</v>
      </c>
      <c r="C441" t="s">
        <v>115</v>
      </c>
      <c r="D441" t="s">
        <v>25</v>
      </c>
      <c r="E441" t="s">
        <v>62</v>
      </c>
      <c r="F441" t="s">
        <v>63</v>
      </c>
      <c r="G441" t="str">
        <f t="shared" si="9"/>
        <v>walckenaeria.vigilax</v>
      </c>
      <c r="H441" s="2">
        <v>1</v>
      </c>
      <c r="I441" t="s">
        <v>459</v>
      </c>
    </row>
    <row r="442" spans="1:9" x14ac:dyDescent="0.25">
      <c r="A442" t="s">
        <v>114</v>
      </c>
      <c r="C442" t="s">
        <v>115</v>
      </c>
      <c r="D442" t="s">
        <v>21</v>
      </c>
      <c r="E442" t="s">
        <v>77</v>
      </c>
      <c r="F442" t="s">
        <v>78</v>
      </c>
      <c r="G442" t="str">
        <f t="shared" si="9"/>
        <v>alopecosa.pulverulenta</v>
      </c>
      <c r="H442" s="2">
        <v>3</v>
      </c>
      <c r="I442" t="s">
        <v>461</v>
      </c>
    </row>
    <row r="443" spans="1:9" x14ac:dyDescent="0.25">
      <c r="A443" t="s">
        <v>114</v>
      </c>
      <c r="C443" t="s">
        <v>115</v>
      </c>
      <c r="D443" t="s">
        <v>21</v>
      </c>
      <c r="E443" t="s">
        <v>22</v>
      </c>
      <c r="F443" t="s">
        <v>76</v>
      </c>
      <c r="G443" t="str">
        <f t="shared" si="9"/>
        <v>pardosa.amentata</v>
      </c>
      <c r="H443" s="2">
        <v>18</v>
      </c>
      <c r="I443" t="s">
        <v>461</v>
      </c>
    </row>
    <row r="444" spans="1:9" x14ac:dyDescent="0.25">
      <c r="A444" t="s">
        <v>114</v>
      </c>
      <c r="C444" t="s">
        <v>115</v>
      </c>
      <c r="D444" t="s">
        <v>21</v>
      </c>
      <c r="E444" t="s">
        <v>22</v>
      </c>
      <c r="F444" t="s">
        <v>24</v>
      </c>
      <c r="G444" t="str">
        <f t="shared" si="9"/>
        <v>pardosa.palustris</v>
      </c>
      <c r="H444" s="2">
        <v>33</v>
      </c>
      <c r="I444" t="s">
        <v>461</v>
      </c>
    </row>
    <row r="445" spans="1:9" x14ac:dyDescent="0.25">
      <c r="A445" t="s">
        <v>114</v>
      </c>
      <c r="C445" t="s">
        <v>115</v>
      </c>
      <c r="D445" t="s">
        <v>21</v>
      </c>
      <c r="E445" t="s">
        <v>22</v>
      </c>
      <c r="F445" t="s">
        <v>23</v>
      </c>
      <c r="G445" t="str">
        <f t="shared" si="9"/>
        <v>pardosa.pullata</v>
      </c>
      <c r="H445" s="2">
        <v>21</v>
      </c>
      <c r="I445" t="s">
        <v>461</v>
      </c>
    </row>
    <row r="446" spans="1:9" x14ac:dyDescent="0.25">
      <c r="A446" t="s">
        <v>114</v>
      </c>
      <c r="C446" t="s">
        <v>115</v>
      </c>
      <c r="D446" t="s">
        <v>21</v>
      </c>
      <c r="E446" t="s">
        <v>22</v>
      </c>
      <c r="F446" t="s">
        <v>23</v>
      </c>
      <c r="G446" t="str">
        <f t="shared" si="9"/>
        <v>pardosa.pullata</v>
      </c>
      <c r="H446" s="2">
        <v>36</v>
      </c>
      <c r="I446" t="s">
        <v>461</v>
      </c>
    </row>
    <row r="447" spans="1:9" x14ac:dyDescent="0.25">
      <c r="A447" t="s">
        <v>114</v>
      </c>
      <c r="C447" t="s">
        <v>115</v>
      </c>
      <c r="D447" t="s">
        <v>21</v>
      </c>
      <c r="E447" t="s">
        <v>22</v>
      </c>
      <c r="F447" t="s">
        <v>24</v>
      </c>
      <c r="G447" t="str">
        <f t="shared" si="9"/>
        <v>pardosa.palustris</v>
      </c>
      <c r="H447" s="2">
        <v>81</v>
      </c>
      <c r="I447" t="s">
        <v>461</v>
      </c>
    </row>
    <row r="448" spans="1:9" x14ac:dyDescent="0.25">
      <c r="A448" t="s">
        <v>114</v>
      </c>
      <c r="C448" t="s">
        <v>115</v>
      </c>
      <c r="D448" t="s">
        <v>21</v>
      </c>
      <c r="E448" t="s">
        <v>22</v>
      </c>
      <c r="F448" t="s">
        <v>76</v>
      </c>
      <c r="G448" t="str">
        <f t="shared" si="9"/>
        <v>pardosa.amentata</v>
      </c>
      <c r="H448" s="2">
        <v>9</v>
      </c>
      <c r="I448" t="s">
        <v>461</v>
      </c>
    </row>
    <row r="449" spans="1:9" s="30" customFormat="1" x14ac:dyDescent="0.25">
      <c r="A449" s="30" t="s">
        <v>114</v>
      </c>
      <c r="C449" s="30" t="s">
        <v>115</v>
      </c>
      <c r="D449" s="30" t="s">
        <v>21</v>
      </c>
      <c r="E449" s="30" t="s">
        <v>22</v>
      </c>
      <c r="F449" s="30" t="s">
        <v>23</v>
      </c>
      <c r="G449" s="30" t="str">
        <f t="shared" si="9"/>
        <v>pardosa.pullata</v>
      </c>
      <c r="H449" s="31">
        <v>8</v>
      </c>
      <c r="I449" t="s">
        <v>461</v>
      </c>
    </row>
    <row r="450" spans="1:9" x14ac:dyDescent="0.25">
      <c r="A450" t="s">
        <v>114</v>
      </c>
      <c r="C450" t="s">
        <v>115</v>
      </c>
      <c r="D450" t="s">
        <v>21</v>
      </c>
      <c r="E450" t="s">
        <v>22</v>
      </c>
      <c r="F450" t="s">
        <v>24</v>
      </c>
      <c r="G450" t="str">
        <f t="shared" si="9"/>
        <v>pardosa.palustris</v>
      </c>
      <c r="H450" s="2">
        <v>7</v>
      </c>
      <c r="I450" t="s">
        <v>461</v>
      </c>
    </row>
    <row r="451" spans="1:9" x14ac:dyDescent="0.25">
      <c r="A451" t="s">
        <v>114</v>
      </c>
      <c r="C451" t="s">
        <v>115</v>
      </c>
      <c r="D451" t="s">
        <v>21</v>
      </c>
      <c r="E451" t="s">
        <v>22</v>
      </c>
      <c r="F451" t="s">
        <v>76</v>
      </c>
      <c r="G451" t="str">
        <f t="shared" si="9"/>
        <v>pardosa.amentata</v>
      </c>
      <c r="H451" s="2">
        <v>6</v>
      </c>
      <c r="I451" t="s">
        <v>461</v>
      </c>
    </row>
    <row r="452" spans="1:9" x14ac:dyDescent="0.25">
      <c r="A452" t="s">
        <v>114</v>
      </c>
      <c r="C452" t="s">
        <v>115</v>
      </c>
      <c r="D452" t="s">
        <v>21</v>
      </c>
      <c r="E452" t="s">
        <v>22</v>
      </c>
      <c r="F452" t="s">
        <v>24</v>
      </c>
      <c r="G452" t="str">
        <f t="shared" si="9"/>
        <v>pardosa.palustris</v>
      </c>
      <c r="H452" s="2">
        <v>20</v>
      </c>
      <c r="I452" t="s">
        <v>461</v>
      </c>
    </row>
    <row r="453" spans="1:9" x14ac:dyDescent="0.25">
      <c r="A453" t="s">
        <v>114</v>
      </c>
      <c r="C453" t="s">
        <v>115</v>
      </c>
      <c r="D453" t="s">
        <v>21</v>
      </c>
      <c r="E453" t="s">
        <v>22</v>
      </c>
      <c r="F453" t="s">
        <v>23</v>
      </c>
      <c r="G453" t="str">
        <f t="shared" si="9"/>
        <v>pardosa.pullata</v>
      </c>
      <c r="H453" s="2">
        <v>29</v>
      </c>
      <c r="I453" t="s">
        <v>461</v>
      </c>
    </row>
    <row r="454" spans="1:9" x14ac:dyDescent="0.25">
      <c r="A454" t="s">
        <v>114</v>
      </c>
      <c r="C454" t="s">
        <v>115</v>
      </c>
      <c r="D454" t="s">
        <v>21</v>
      </c>
      <c r="E454" t="s">
        <v>22</v>
      </c>
      <c r="F454" t="s">
        <v>95</v>
      </c>
      <c r="G454" t="str">
        <f t="shared" si="9"/>
        <v>pardosa.nigriceps</v>
      </c>
      <c r="H454" s="2">
        <v>1</v>
      </c>
      <c r="I454" t="s">
        <v>461</v>
      </c>
    </row>
    <row r="455" spans="1:9" x14ac:dyDescent="0.25">
      <c r="A455" t="s">
        <v>114</v>
      </c>
      <c r="C455" t="s">
        <v>115</v>
      </c>
      <c r="D455" t="s">
        <v>21</v>
      </c>
      <c r="E455" t="s">
        <v>22</v>
      </c>
      <c r="F455" t="s">
        <v>76</v>
      </c>
      <c r="G455" t="str">
        <f t="shared" si="9"/>
        <v>pardosa.amentata</v>
      </c>
      <c r="H455" s="2">
        <v>9</v>
      </c>
      <c r="I455" t="s">
        <v>461</v>
      </c>
    </row>
    <row r="456" spans="1:9" x14ac:dyDescent="0.25">
      <c r="A456" t="s">
        <v>114</v>
      </c>
      <c r="C456" t="s">
        <v>115</v>
      </c>
      <c r="D456" t="s">
        <v>21</v>
      </c>
      <c r="E456" t="s">
        <v>22</v>
      </c>
      <c r="F456" t="s">
        <v>76</v>
      </c>
      <c r="G456" t="str">
        <f t="shared" si="9"/>
        <v>pardosa.amentata</v>
      </c>
      <c r="H456" s="2">
        <v>3</v>
      </c>
      <c r="I456" t="s">
        <v>461</v>
      </c>
    </row>
    <row r="457" spans="1:9" x14ac:dyDescent="0.25">
      <c r="A457" t="s">
        <v>114</v>
      </c>
      <c r="C457" t="s">
        <v>115</v>
      </c>
      <c r="D457" t="s">
        <v>21</v>
      </c>
      <c r="E457" t="s">
        <v>22</v>
      </c>
      <c r="F457" t="s">
        <v>23</v>
      </c>
      <c r="G457" t="str">
        <f t="shared" si="9"/>
        <v>pardosa.pullata</v>
      </c>
      <c r="H457" s="2">
        <v>12</v>
      </c>
      <c r="I457" t="s">
        <v>461</v>
      </c>
    </row>
    <row r="458" spans="1:9" x14ac:dyDescent="0.25">
      <c r="A458" t="s">
        <v>114</v>
      </c>
      <c r="C458" t="s">
        <v>115</v>
      </c>
      <c r="D458" t="s">
        <v>21</v>
      </c>
      <c r="E458" t="s">
        <v>22</v>
      </c>
      <c r="F458" t="s">
        <v>24</v>
      </c>
      <c r="G458" t="str">
        <f t="shared" si="9"/>
        <v>pardosa.palustris</v>
      </c>
      <c r="H458" s="2">
        <v>3</v>
      </c>
      <c r="I458" t="s">
        <v>461</v>
      </c>
    </row>
    <row r="459" spans="1:9" x14ac:dyDescent="0.25">
      <c r="A459" t="s">
        <v>114</v>
      </c>
      <c r="C459" t="s">
        <v>115</v>
      </c>
      <c r="D459" t="s">
        <v>28</v>
      </c>
      <c r="E459" t="s">
        <v>29</v>
      </c>
      <c r="F459" t="s">
        <v>30</v>
      </c>
      <c r="G459" t="str">
        <f t="shared" si="9"/>
        <v>pachygnatha.degeeri</v>
      </c>
      <c r="H459" s="2">
        <v>3</v>
      </c>
      <c r="I459" t="s">
        <v>461</v>
      </c>
    </row>
    <row r="460" spans="1:9" x14ac:dyDescent="0.25">
      <c r="A460" t="s">
        <v>114</v>
      </c>
      <c r="C460" t="s">
        <v>115</v>
      </c>
      <c r="D460" t="s">
        <v>28</v>
      </c>
      <c r="E460" t="s">
        <v>29</v>
      </c>
      <c r="F460" t="s">
        <v>30</v>
      </c>
      <c r="G460" t="str">
        <f t="shared" si="9"/>
        <v>pachygnatha.degeeri</v>
      </c>
      <c r="H460" s="2">
        <v>9</v>
      </c>
      <c r="I460" t="s">
        <v>461</v>
      </c>
    </row>
    <row r="461" spans="1:9" x14ac:dyDescent="0.25">
      <c r="A461" t="s">
        <v>114</v>
      </c>
      <c r="C461" t="s">
        <v>115</v>
      </c>
      <c r="D461" t="s">
        <v>28</v>
      </c>
      <c r="E461" t="s">
        <v>29</v>
      </c>
      <c r="F461" t="s">
        <v>30</v>
      </c>
      <c r="G461" t="str">
        <f t="shared" si="9"/>
        <v>pachygnatha.degeeri</v>
      </c>
      <c r="H461" s="2">
        <v>7</v>
      </c>
      <c r="I461" t="s">
        <v>461</v>
      </c>
    </row>
    <row r="462" spans="1:9" s="30" customFormat="1" x14ac:dyDescent="0.25">
      <c r="A462" s="30" t="s">
        <v>114</v>
      </c>
      <c r="C462" s="30" t="s">
        <v>115</v>
      </c>
      <c r="D462" s="30" t="s">
        <v>28</v>
      </c>
      <c r="E462" s="30" t="s">
        <v>29</v>
      </c>
      <c r="F462" s="30" t="s">
        <v>30</v>
      </c>
      <c r="G462" s="30" t="str">
        <f t="shared" si="9"/>
        <v>pachygnatha.degeeri</v>
      </c>
      <c r="H462" s="31">
        <v>3</v>
      </c>
      <c r="I462" t="s">
        <v>461</v>
      </c>
    </row>
    <row r="463" spans="1:9" x14ac:dyDescent="0.25">
      <c r="A463" t="s">
        <v>114</v>
      </c>
      <c r="C463" t="s">
        <v>115</v>
      </c>
      <c r="D463" t="s">
        <v>108</v>
      </c>
      <c r="E463" t="s">
        <v>119</v>
      </c>
      <c r="F463" t="s">
        <v>120</v>
      </c>
      <c r="G463" t="str">
        <f t="shared" si="9"/>
        <v>ozyptila.trux</v>
      </c>
      <c r="H463" s="2">
        <v>1</v>
      </c>
      <c r="I463" t="s">
        <v>462</v>
      </c>
    </row>
    <row r="464" spans="1:9" x14ac:dyDescent="0.25">
      <c r="A464" t="s">
        <v>121</v>
      </c>
      <c r="C464" t="s">
        <v>115</v>
      </c>
      <c r="D464" t="s">
        <v>25</v>
      </c>
      <c r="E464" t="s">
        <v>52</v>
      </c>
      <c r="F464" t="s">
        <v>53</v>
      </c>
      <c r="G464" t="str">
        <f t="shared" si="9"/>
        <v>agyneta.decora</v>
      </c>
      <c r="H464" s="2">
        <v>1</v>
      </c>
      <c r="I464" t="s">
        <v>459</v>
      </c>
    </row>
    <row r="465" spans="1:9" x14ac:dyDescent="0.25">
      <c r="A465" t="s">
        <v>121</v>
      </c>
      <c r="C465" t="s">
        <v>115</v>
      </c>
      <c r="D465" t="s">
        <v>25</v>
      </c>
      <c r="E465" t="s">
        <v>52</v>
      </c>
      <c r="F465" t="s">
        <v>53</v>
      </c>
      <c r="G465" t="str">
        <f t="shared" si="9"/>
        <v>agyneta.decora</v>
      </c>
      <c r="H465" s="2">
        <v>2</v>
      </c>
      <c r="I465" t="s">
        <v>459</v>
      </c>
    </row>
    <row r="466" spans="1:9" x14ac:dyDescent="0.25">
      <c r="A466" t="s">
        <v>121</v>
      </c>
      <c r="C466" t="s">
        <v>115</v>
      </c>
      <c r="D466" t="s">
        <v>25</v>
      </c>
      <c r="E466" t="s">
        <v>52</v>
      </c>
      <c r="F466" t="s">
        <v>53</v>
      </c>
      <c r="G466" t="str">
        <f t="shared" si="9"/>
        <v>agyneta.decora</v>
      </c>
      <c r="H466" s="2">
        <v>1</v>
      </c>
      <c r="I466" t="s">
        <v>459</v>
      </c>
    </row>
    <row r="467" spans="1:9" x14ac:dyDescent="0.25">
      <c r="A467" t="s">
        <v>121</v>
      </c>
      <c r="C467" t="s">
        <v>115</v>
      </c>
      <c r="D467" t="s">
        <v>25</v>
      </c>
      <c r="E467" t="s">
        <v>38</v>
      </c>
      <c r="F467" t="s">
        <v>39</v>
      </c>
      <c r="G467" t="str">
        <f t="shared" si="9"/>
        <v>bathyphantes.gracilis</v>
      </c>
      <c r="H467" s="2">
        <v>1</v>
      </c>
      <c r="I467" t="s">
        <v>459</v>
      </c>
    </row>
    <row r="468" spans="1:9" x14ac:dyDescent="0.25">
      <c r="A468" t="s">
        <v>121</v>
      </c>
      <c r="C468" t="s">
        <v>115</v>
      </c>
      <c r="D468" t="s">
        <v>25</v>
      </c>
      <c r="E468" t="s">
        <v>38</v>
      </c>
      <c r="F468" t="s">
        <v>39</v>
      </c>
      <c r="G468" t="str">
        <f t="shared" si="9"/>
        <v>bathyphantes.gracilis</v>
      </c>
      <c r="H468" s="2">
        <v>1</v>
      </c>
      <c r="I468" t="s">
        <v>459</v>
      </c>
    </row>
    <row r="469" spans="1:9" x14ac:dyDescent="0.25">
      <c r="A469" t="s">
        <v>121</v>
      </c>
      <c r="C469" t="s">
        <v>115</v>
      </c>
      <c r="D469" t="s">
        <v>25</v>
      </c>
      <c r="E469" t="s">
        <v>64</v>
      </c>
      <c r="F469" t="s">
        <v>65</v>
      </c>
      <c r="G469" t="str">
        <f t="shared" si="9"/>
        <v>ceratinella.brevipes</v>
      </c>
      <c r="H469" s="2">
        <v>1</v>
      </c>
      <c r="I469" t="s">
        <v>459</v>
      </c>
    </row>
    <row r="470" spans="1:9" x14ac:dyDescent="0.25">
      <c r="A470" t="s">
        <v>121</v>
      </c>
      <c r="C470" t="s">
        <v>115</v>
      </c>
      <c r="D470" t="s">
        <v>25</v>
      </c>
      <c r="E470" t="s">
        <v>43</v>
      </c>
      <c r="F470" t="s">
        <v>44</v>
      </c>
      <c r="G470" t="str">
        <f t="shared" si="9"/>
        <v>dicymbium.nigrum</v>
      </c>
      <c r="H470" s="2">
        <v>1</v>
      </c>
      <c r="I470" t="s">
        <v>459</v>
      </c>
    </row>
    <row r="471" spans="1:9" x14ac:dyDescent="0.25">
      <c r="A471" t="s">
        <v>121</v>
      </c>
      <c r="C471" t="s">
        <v>115</v>
      </c>
      <c r="D471" t="s">
        <v>25</v>
      </c>
      <c r="E471" t="s">
        <v>43</v>
      </c>
      <c r="F471" t="s">
        <v>44</v>
      </c>
      <c r="G471" t="str">
        <f t="shared" si="9"/>
        <v>dicymbium.nigrum</v>
      </c>
      <c r="H471" s="2">
        <v>2</v>
      </c>
      <c r="I471" t="s">
        <v>459</v>
      </c>
    </row>
    <row r="472" spans="1:9" x14ac:dyDescent="0.25">
      <c r="A472" t="s">
        <v>121</v>
      </c>
      <c r="C472" t="s">
        <v>115</v>
      </c>
      <c r="D472" t="s">
        <v>25</v>
      </c>
      <c r="E472" t="s">
        <v>43</v>
      </c>
      <c r="F472" t="s">
        <v>44</v>
      </c>
      <c r="G472" t="str">
        <f t="shared" si="9"/>
        <v>dicymbium.nigrum</v>
      </c>
      <c r="H472" s="2">
        <v>2</v>
      </c>
      <c r="I472" t="s">
        <v>459</v>
      </c>
    </row>
    <row r="473" spans="1:9" s="30" customFormat="1" x14ac:dyDescent="0.25">
      <c r="A473" s="30" t="s">
        <v>121</v>
      </c>
      <c r="C473" s="30" t="s">
        <v>115</v>
      </c>
      <c r="D473" s="30" t="s">
        <v>25</v>
      </c>
      <c r="E473" s="30" t="s">
        <v>43</v>
      </c>
      <c r="F473" s="30" t="s">
        <v>44</v>
      </c>
      <c r="G473" s="30" t="str">
        <f t="shared" si="9"/>
        <v>dicymbium.nigrum</v>
      </c>
      <c r="H473" s="31">
        <v>1</v>
      </c>
      <c r="I473" t="s">
        <v>459</v>
      </c>
    </row>
    <row r="474" spans="1:9" x14ac:dyDescent="0.25">
      <c r="A474" t="s">
        <v>121</v>
      </c>
      <c r="C474" t="s">
        <v>115</v>
      </c>
      <c r="D474" t="s">
        <v>25</v>
      </c>
      <c r="E474" t="s">
        <v>43</v>
      </c>
      <c r="F474" t="s">
        <v>44</v>
      </c>
      <c r="G474" t="str">
        <f t="shared" si="9"/>
        <v>dicymbium.nigrum</v>
      </c>
      <c r="H474" s="2">
        <v>2</v>
      </c>
      <c r="I474" t="s">
        <v>459</v>
      </c>
    </row>
    <row r="475" spans="1:9" x14ac:dyDescent="0.25">
      <c r="A475" t="s">
        <v>121</v>
      </c>
      <c r="C475" t="s">
        <v>115</v>
      </c>
      <c r="D475" t="s">
        <v>25</v>
      </c>
      <c r="E475" t="s">
        <v>35</v>
      </c>
      <c r="F475" t="s">
        <v>36</v>
      </c>
      <c r="G475" t="str">
        <f t="shared" si="9"/>
        <v>gongylidiellum.vivum</v>
      </c>
      <c r="H475" s="2">
        <v>2</v>
      </c>
      <c r="I475" t="s">
        <v>459</v>
      </c>
    </row>
    <row r="476" spans="1:9" x14ac:dyDescent="0.25">
      <c r="A476" t="s">
        <v>121</v>
      </c>
      <c r="C476" t="s">
        <v>115</v>
      </c>
      <c r="D476" t="s">
        <v>25</v>
      </c>
      <c r="E476" t="s">
        <v>35</v>
      </c>
      <c r="F476" t="s">
        <v>36</v>
      </c>
      <c r="G476" t="str">
        <f t="shared" ref="G476:G539" si="10">LOWER(E476&amp;"."&amp;F476)</f>
        <v>gongylidiellum.vivum</v>
      </c>
      <c r="H476" s="2">
        <v>4</v>
      </c>
      <c r="I476" t="s">
        <v>459</v>
      </c>
    </row>
    <row r="477" spans="1:9" x14ac:dyDescent="0.25">
      <c r="A477" t="s">
        <v>121</v>
      </c>
      <c r="C477" t="s">
        <v>115</v>
      </c>
      <c r="D477" t="s">
        <v>25</v>
      </c>
      <c r="E477" t="s">
        <v>35</v>
      </c>
      <c r="F477" t="s">
        <v>36</v>
      </c>
      <c r="G477" t="str">
        <f t="shared" si="10"/>
        <v>gongylidiellum.vivum</v>
      </c>
      <c r="H477" s="2">
        <v>3</v>
      </c>
      <c r="I477" t="s">
        <v>459</v>
      </c>
    </row>
    <row r="478" spans="1:9" x14ac:dyDescent="0.25">
      <c r="A478" t="s">
        <v>121</v>
      </c>
      <c r="C478" t="s">
        <v>115</v>
      </c>
      <c r="D478" t="s">
        <v>25</v>
      </c>
      <c r="E478" t="s">
        <v>35</v>
      </c>
      <c r="F478" t="s">
        <v>36</v>
      </c>
      <c r="G478" t="str">
        <f t="shared" si="10"/>
        <v>gongylidiellum.vivum</v>
      </c>
      <c r="H478" s="2">
        <v>1</v>
      </c>
      <c r="I478" t="s">
        <v>459</v>
      </c>
    </row>
    <row r="479" spans="1:9" x14ac:dyDescent="0.25">
      <c r="A479" t="s">
        <v>121</v>
      </c>
      <c r="C479" t="s">
        <v>115</v>
      </c>
      <c r="D479" t="s">
        <v>25</v>
      </c>
      <c r="E479" t="s">
        <v>35</v>
      </c>
      <c r="F479" t="s">
        <v>36</v>
      </c>
      <c r="G479" t="str">
        <f t="shared" si="10"/>
        <v>gongylidiellum.vivum</v>
      </c>
      <c r="H479" s="2">
        <v>2</v>
      </c>
      <c r="I479" t="s">
        <v>459</v>
      </c>
    </row>
    <row r="480" spans="1:9" x14ac:dyDescent="0.25">
      <c r="A480" t="s">
        <v>121</v>
      </c>
      <c r="C480" t="s">
        <v>115</v>
      </c>
      <c r="D480" t="s">
        <v>25</v>
      </c>
      <c r="E480" t="s">
        <v>79</v>
      </c>
      <c r="F480" t="s">
        <v>80</v>
      </c>
      <c r="G480" t="str">
        <f t="shared" si="10"/>
        <v>hypomma.bituberculatum</v>
      </c>
      <c r="H480" s="2">
        <v>1</v>
      </c>
      <c r="I480" t="s">
        <v>459</v>
      </c>
    </row>
    <row r="481" spans="1:9" x14ac:dyDescent="0.25">
      <c r="A481" t="s">
        <v>121</v>
      </c>
      <c r="C481" t="s">
        <v>115</v>
      </c>
      <c r="D481" t="s">
        <v>25</v>
      </c>
      <c r="E481" t="s">
        <v>122</v>
      </c>
      <c r="F481" t="s">
        <v>439</v>
      </c>
      <c r="G481" t="str">
        <f t="shared" si="10"/>
        <v>leptorhoptrum.robustum</v>
      </c>
      <c r="H481" s="2">
        <v>1</v>
      </c>
      <c r="I481" t="s">
        <v>459</v>
      </c>
    </row>
    <row r="482" spans="1:9" x14ac:dyDescent="0.25">
      <c r="A482" t="s">
        <v>121</v>
      </c>
      <c r="C482" t="s">
        <v>115</v>
      </c>
      <c r="D482" t="s">
        <v>25</v>
      </c>
      <c r="E482" t="s">
        <v>97</v>
      </c>
      <c r="F482" t="s">
        <v>98</v>
      </c>
      <c r="G482" t="str">
        <f t="shared" si="10"/>
        <v>micrargus.herbigradus</v>
      </c>
      <c r="H482" s="2">
        <v>1</v>
      </c>
      <c r="I482" t="s">
        <v>459</v>
      </c>
    </row>
    <row r="483" spans="1:9" x14ac:dyDescent="0.25">
      <c r="A483" t="s">
        <v>121</v>
      </c>
      <c r="C483" t="s">
        <v>115</v>
      </c>
      <c r="D483" t="s">
        <v>25</v>
      </c>
      <c r="E483" t="s">
        <v>97</v>
      </c>
      <c r="F483" t="s">
        <v>98</v>
      </c>
      <c r="G483" t="str">
        <f t="shared" si="10"/>
        <v>micrargus.herbigradus</v>
      </c>
      <c r="H483" s="2">
        <v>2</v>
      </c>
      <c r="I483" t="s">
        <v>459</v>
      </c>
    </row>
    <row r="484" spans="1:9" x14ac:dyDescent="0.25">
      <c r="A484" t="s">
        <v>121</v>
      </c>
      <c r="C484" t="s">
        <v>115</v>
      </c>
      <c r="D484" t="s">
        <v>25</v>
      </c>
      <c r="E484" t="s">
        <v>26</v>
      </c>
      <c r="F484" t="s">
        <v>37</v>
      </c>
      <c r="G484" t="str">
        <f t="shared" si="10"/>
        <v>oedothorax.retusus</v>
      </c>
      <c r="H484" s="2">
        <v>3</v>
      </c>
      <c r="I484" t="s">
        <v>460</v>
      </c>
    </row>
    <row r="485" spans="1:9" s="32" customFormat="1" x14ac:dyDescent="0.25">
      <c r="A485" s="32" t="s">
        <v>121</v>
      </c>
      <c r="C485" s="32" t="s">
        <v>115</v>
      </c>
      <c r="D485" s="32" t="s">
        <v>25</v>
      </c>
      <c r="E485" s="32" t="s">
        <v>26</v>
      </c>
      <c r="F485" s="32" t="s">
        <v>27</v>
      </c>
      <c r="G485" s="32" t="str">
        <f t="shared" si="10"/>
        <v>oedothorax.fuscus</v>
      </c>
      <c r="H485" s="33">
        <v>1</v>
      </c>
      <c r="I485" t="s">
        <v>460</v>
      </c>
    </row>
    <row r="486" spans="1:9" x14ac:dyDescent="0.25">
      <c r="A486" t="s">
        <v>121</v>
      </c>
      <c r="C486" t="s">
        <v>115</v>
      </c>
      <c r="D486" t="s">
        <v>25</v>
      </c>
      <c r="E486" t="s">
        <v>26</v>
      </c>
      <c r="F486" t="s">
        <v>27</v>
      </c>
      <c r="G486" t="str">
        <f t="shared" si="10"/>
        <v>oedothorax.fuscus</v>
      </c>
      <c r="H486" s="2">
        <v>1</v>
      </c>
      <c r="I486" t="s">
        <v>460</v>
      </c>
    </row>
    <row r="487" spans="1:9" x14ac:dyDescent="0.25">
      <c r="A487" t="s">
        <v>121</v>
      </c>
      <c r="C487" t="s">
        <v>115</v>
      </c>
      <c r="D487" t="s">
        <v>25</v>
      </c>
      <c r="E487" t="s">
        <v>26</v>
      </c>
      <c r="F487" t="s">
        <v>37</v>
      </c>
      <c r="G487" t="str">
        <f t="shared" si="10"/>
        <v>oedothorax.retusus</v>
      </c>
      <c r="H487" s="2">
        <v>4</v>
      </c>
      <c r="I487" t="s">
        <v>460</v>
      </c>
    </row>
    <row r="488" spans="1:9" x14ac:dyDescent="0.25">
      <c r="A488" t="s">
        <v>121</v>
      </c>
      <c r="C488" t="s">
        <v>115</v>
      </c>
      <c r="D488" t="s">
        <v>25</v>
      </c>
      <c r="E488" t="s">
        <v>26</v>
      </c>
      <c r="F488" t="s">
        <v>27</v>
      </c>
      <c r="G488" t="str">
        <f t="shared" si="10"/>
        <v>oedothorax.fuscus</v>
      </c>
      <c r="H488" s="2">
        <v>2</v>
      </c>
      <c r="I488" t="s">
        <v>460</v>
      </c>
    </row>
    <row r="489" spans="1:9" x14ac:dyDescent="0.25">
      <c r="A489" t="s">
        <v>121</v>
      </c>
      <c r="C489" t="s">
        <v>115</v>
      </c>
      <c r="D489" t="s">
        <v>25</v>
      </c>
      <c r="E489" t="s">
        <v>26</v>
      </c>
      <c r="F489" t="s">
        <v>37</v>
      </c>
      <c r="G489" t="str">
        <f t="shared" si="10"/>
        <v>oedothorax.retusus</v>
      </c>
      <c r="H489" s="2">
        <v>5</v>
      </c>
      <c r="I489" t="s">
        <v>460</v>
      </c>
    </row>
    <row r="490" spans="1:9" x14ac:dyDescent="0.25">
      <c r="A490" t="s">
        <v>121</v>
      </c>
      <c r="C490" t="s">
        <v>115</v>
      </c>
      <c r="D490" t="s">
        <v>25</v>
      </c>
      <c r="E490" t="s">
        <v>26</v>
      </c>
      <c r="F490" t="s">
        <v>37</v>
      </c>
      <c r="G490" t="str">
        <f t="shared" si="10"/>
        <v>oedothorax.retusus</v>
      </c>
      <c r="H490" s="2">
        <v>1</v>
      </c>
      <c r="I490" t="s">
        <v>460</v>
      </c>
    </row>
    <row r="491" spans="1:9" x14ac:dyDescent="0.25">
      <c r="A491" t="s">
        <v>121</v>
      </c>
      <c r="C491" t="s">
        <v>115</v>
      </c>
      <c r="D491" t="s">
        <v>25</v>
      </c>
      <c r="E491" t="s">
        <v>26</v>
      </c>
      <c r="F491" t="s">
        <v>37</v>
      </c>
      <c r="G491" t="str">
        <f t="shared" si="10"/>
        <v>oedothorax.retusus</v>
      </c>
      <c r="H491" s="2">
        <v>2</v>
      </c>
      <c r="I491" t="s">
        <v>460</v>
      </c>
    </row>
    <row r="492" spans="1:9" x14ac:dyDescent="0.25">
      <c r="A492" t="s">
        <v>121</v>
      </c>
      <c r="C492" t="s">
        <v>115</v>
      </c>
      <c r="D492" t="s">
        <v>25</v>
      </c>
      <c r="E492" t="s">
        <v>58</v>
      </c>
      <c r="F492" t="s">
        <v>73</v>
      </c>
      <c r="G492" t="str">
        <f t="shared" si="10"/>
        <v>palliduphantes.ericaeus</v>
      </c>
      <c r="H492" s="2">
        <v>1</v>
      </c>
      <c r="I492" t="s">
        <v>459</v>
      </c>
    </row>
    <row r="493" spans="1:9" x14ac:dyDescent="0.25">
      <c r="A493" t="s">
        <v>121</v>
      </c>
      <c r="C493" t="s">
        <v>115</v>
      </c>
      <c r="D493" t="s">
        <v>25</v>
      </c>
      <c r="E493" t="s">
        <v>58</v>
      </c>
      <c r="F493" t="s">
        <v>73</v>
      </c>
      <c r="G493" t="str">
        <f t="shared" si="10"/>
        <v>palliduphantes.ericaeus</v>
      </c>
      <c r="H493" s="2">
        <v>2</v>
      </c>
      <c r="I493" t="s">
        <v>459</v>
      </c>
    </row>
    <row r="494" spans="1:9" x14ac:dyDescent="0.25">
      <c r="A494" t="s">
        <v>121</v>
      </c>
      <c r="C494" t="s">
        <v>115</v>
      </c>
      <c r="D494" t="s">
        <v>25</v>
      </c>
      <c r="E494" t="s">
        <v>60</v>
      </c>
      <c r="F494" t="s">
        <v>61</v>
      </c>
      <c r="G494" t="str">
        <f t="shared" si="10"/>
        <v>pocadicnemis.pumila</v>
      </c>
      <c r="H494" s="2">
        <v>1</v>
      </c>
      <c r="I494" t="s">
        <v>459</v>
      </c>
    </row>
    <row r="495" spans="1:9" x14ac:dyDescent="0.25">
      <c r="A495" t="s">
        <v>121</v>
      </c>
      <c r="C495" t="s">
        <v>115</v>
      </c>
      <c r="D495" t="s">
        <v>25</v>
      </c>
      <c r="E495" t="s">
        <v>60</v>
      </c>
      <c r="F495" t="s">
        <v>61</v>
      </c>
      <c r="G495" t="str">
        <f t="shared" si="10"/>
        <v>pocadicnemis.pumila</v>
      </c>
      <c r="H495" s="2">
        <v>1</v>
      </c>
      <c r="I495" t="s">
        <v>459</v>
      </c>
    </row>
    <row r="496" spans="1:9" s="32" customFormat="1" x14ac:dyDescent="0.25">
      <c r="A496" s="32" t="s">
        <v>121</v>
      </c>
      <c r="C496" s="32" t="s">
        <v>115</v>
      </c>
      <c r="D496" s="32" t="s">
        <v>25</v>
      </c>
      <c r="E496" s="32" t="s">
        <v>31</v>
      </c>
      <c r="F496" s="32" t="s">
        <v>32</v>
      </c>
      <c r="G496" s="32" t="str">
        <f t="shared" si="10"/>
        <v>savignia.frontata</v>
      </c>
      <c r="H496" s="33">
        <v>5</v>
      </c>
      <c r="I496" t="s">
        <v>459</v>
      </c>
    </row>
    <row r="497" spans="1:9" x14ac:dyDescent="0.25">
      <c r="A497" t="s">
        <v>121</v>
      </c>
      <c r="C497" t="s">
        <v>115</v>
      </c>
      <c r="D497" t="s">
        <v>25</v>
      </c>
      <c r="E497" t="s">
        <v>31</v>
      </c>
      <c r="F497" t="s">
        <v>32</v>
      </c>
      <c r="G497" t="str">
        <f t="shared" si="10"/>
        <v>savignia.frontata</v>
      </c>
      <c r="H497" s="2">
        <v>9</v>
      </c>
      <c r="I497" t="s">
        <v>459</v>
      </c>
    </row>
    <row r="498" spans="1:9" x14ac:dyDescent="0.25">
      <c r="A498" t="s">
        <v>121</v>
      </c>
      <c r="C498" t="s">
        <v>115</v>
      </c>
      <c r="D498" t="s">
        <v>25</v>
      </c>
      <c r="E498" t="s">
        <v>31</v>
      </c>
      <c r="F498" t="s">
        <v>32</v>
      </c>
      <c r="G498" t="str">
        <f t="shared" si="10"/>
        <v>savignia.frontata</v>
      </c>
      <c r="H498" s="2">
        <v>14</v>
      </c>
      <c r="I498" t="s">
        <v>459</v>
      </c>
    </row>
    <row r="499" spans="1:9" x14ac:dyDescent="0.25">
      <c r="A499" t="s">
        <v>121</v>
      </c>
      <c r="C499" t="s">
        <v>115</v>
      </c>
      <c r="D499" t="s">
        <v>25</v>
      </c>
      <c r="E499" t="s">
        <v>31</v>
      </c>
      <c r="F499" t="s">
        <v>32</v>
      </c>
      <c r="G499" t="str">
        <f t="shared" si="10"/>
        <v>savignia.frontata</v>
      </c>
      <c r="H499" s="2">
        <v>6</v>
      </c>
      <c r="I499" t="s">
        <v>459</v>
      </c>
    </row>
    <row r="500" spans="1:9" x14ac:dyDescent="0.25">
      <c r="A500" t="s">
        <v>121</v>
      </c>
      <c r="C500" t="s">
        <v>115</v>
      </c>
      <c r="D500" t="s">
        <v>25</v>
      </c>
      <c r="E500" t="s">
        <v>31</v>
      </c>
      <c r="F500" t="s">
        <v>32</v>
      </c>
      <c r="G500" t="str">
        <f t="shared" si="10"/>
        <v>savignia.frontata</v>
      </c>
      <c r="H500" s="2">
        <v>13</v>
      </c>
      <c r="I500" t="s">
        <v>459</v>
      </c>
    </row>
    <row r="501" spans="1:9" x14ac:dyDescent="0.25">
      <c r="A501" t="s">
        <v>121</v>
      </c>
      <c r="C501" t="s">
        <v>115</v>
      </c>
      <c r="D501" t="s">
        <v>25</v>
      </c>
      <c r="E501" t="s">
        <v>45</v>
      </c>
      <c r="F501" t="s">
        <v>46</v>
      </c>
      <c r="G501" t="str">
        <f t="shared" si="10"/>
        <v>tenuiphantes.tenuis</v>
      </c>
      <c r="H501" s="2">
        <v>1</v>
      </c>
      <c r="I501" t="s">
        <v>459</v>
      </c>
    </row>
    <row r="502" spans="1:9" x14ac:dyDescent="0.25">
      <c r="A502" t="s">
        <v>121</v>
      </c>
      <c r="C502" t="s">
        <v>115</v>
      </c>
      <c r="D502" t="s">
        <v>25</v>
      </c>
      <c r="E502" t="s">
        <v>45</v>
      </c>
      <c r="F502" t="s">
        <v>46</v>
      </c>
      <c r="G502" t="str">
        <f t="shared" si="10"/>
        <v>tenuiphantes.tenuis</v>
      </c>
      <c r="H502" s="2">
        <v>1</v>
      </c>
      <c r="I502" t="s">
        <v>459</v>
      </c>
    </row>
    <row r="503" spans="1:9" x14ac:dyDescent="0.25">
      <c r="A503" t="s">
        <v>121</v>
      </c>
      <c r="C503" t="s">
        <v>115</v>
      </c>
      <c r="D503" t="s">
        <v>25</v>
      </c>
      <c r="E503" t="s">
        <v>56</v>
      </c>
      <c r="F503" t="s">
        <v>57</v>
      </c>
      <c r="G503" t="str">
        <f t="shared" si="10"/>
        <v>tiso.vagans</v>
      </c>
      <c r="H503" s="2">
        <v>1</v>
      </c>
      <c r="I503" t="s">
        <v>459</v>
      </c>
    </row>
    <row r="504" spans="1:9" x14ac:dyDescent="0.25">
      <c r="A504" t="s">
        <v>121</v>
      </c>
      <c r="C504" t="s">
        <v>115</v>
      </c>
      <c r="D504" t="s">
        <v>25</v>
      </c>
      <c r="E504" t="s">
        <v>56</v>
      </c>
      <c r="F504" t="s">
        <v>57</v>
      </c>
      <c r="G504" t="str">
        <f t="shared" si="10"/>
        <v>tiso.vagans</v>
      </c>
      <c r="H504" s="2">
        <v>3</v>
      </c>
      <c r="I504" t="s">
        <v>459</v>
      </c>
    </row>
    <row r="505" spans="1:9" x14ac:dyDescent="0.25">
      <c r="A505" t="s">
        <v>121</v>
      </c>
      <c r="C505" t="s">
        <v>115</v>
      </c>
      <c r="D505" t="s">
        <v>25</v>
      </c>
      <c r="E505" t="s">
        <v>56</v>
      </c>
      <c r="F505" t="s">
        <v>57</v>
      </c>
      <c r="G505" t="str">
        <f t="shared" si="10"/>
        <v>tiso.vagans</v>
      </c>
      <c r="H505" s="2">
        <v>4</v>
      </c>
      <c r="I505" t="s">
        <v>459</v>
      </c>
    </row>
    <row r="506" spans="1:9" s="32" customFormat="1" x14ac:dyDescent="0.25">
      <c r="A506" s="32" t="s">
        <v>121</v>
      </c>
      <c r="C506" s="32" t="s">
        <v>115</v>
      </c>
      <c r="D506" s="32" t="s">
        <v>25</v>
      </c>
      <c r="E506" s="32" t="s">
        <v>62</v>
      </c>
      <c r="F506" s="32" t="s">
        <v>63</v>
      </c>
      <c r="G506" s="32" t="str">
        <f t="shared" si="10"/>
        <v>walckenaeria.vigilax</v>
      </c>
      <c r="H506" s="33">
        <v>1</v>
      </c>
      <c r="I506" t="s">
        <v>459</v>
      </c>
    </row>
    <row r="507" spans="1:9" x14ac:dyDescent="0.25">
      <c r="A507" t="s">
        <v>121</v>
      </c>
      <c r="C507" t="s">
        <v>115</v>
      </c>
      <c r="D507" t="s">
        <v>25</v>
      </c>
      <c r="E507" t="s">
        <v>62</v>
      </c>
      <c r="F507" t="s">
        <v>63</v>
      </c>
      <c r="G507" t="str">
        <f t="shared" si="10"/>
        <v>walckenaeria.vigilax</v>
      </c>
      <c r="H507" s="2">
        <v>1</v>
      </c>
      <c r="I507" t="s">
        <v>459</v>
      </c>
    </row>
    <row r="508" spans="1:9" x14ac:dyDescent="0.25">
      <c r="A508" t="s">
        <v>121</v>
      </c>
      <c r="C508" t="s">
        <v>115</v>
      </c>
      <c r="D508" t="s">
        <v>25</v>
      </c>
      <c r="E508" t="s">
        <v>62</v>
      </c>
      <c r="F508" t="s">
        <v>63</v>
      </c>
      <c r="G508" t="str">
        <f t="shared" si="10"/>
        <v>walckenaeria.vigilax</v>
      </c>
      <c r="H508" s="2">
        <v>2</v>
      </c>
      <c r="I508" t="s">
        <v>459</v>
      </c>
    </row>
    <row r="509" spans="1:9" x14ac:dyDescent="0.25">
      <c r="A509" t="s">
        <v>121</v>
      </c>
      <c r="C509" t="s">
        <v>115</v>
      </c>
      <c r="D509" t="s">
        <v>25</v>
      </c>
      <c r="E509" t="s">
        <v>62</v>
      </c>
      <c r="F509" t="s">
        <v>63</v>
      </c>
      <c r="G509" t="str">
        <f t="shared" si="10"/>
        <v>walckenaeria.vigilax</v>
      </c>
      <c r="H509" s="2">
        <v>1</v>
      </c>
      <c r="I509" t="s">
        <v>459</v>
      </c>
    </row>
    <row r="510" spans="1:9" x14ac:dyDescent="0.25">
      <c r="A510" t="s">
        <v>121</v>
      </c>
      <c r="C510" t="s">
        <v>115</v>
      </c>
      <c r="D510" t="s">
        <v>21</v>
      </c>
      <c r="E510" t="s">
        <v>77</v>
      </c>
      <c r="F510" t="s">
        <v>78</v>
      </c>
      <c r="G510" t="str">
        <f t="shared" si="10"/>
        <v>alopecosa.pulverulenta</v>
      </c>
      <c r="H510" s="2">
        <v>1</v>
      </c>
      <c r="I510" t="s">
        <v>461</v>
      </c>
    </row>
    <row r="511" spans="1:9" x14ac:dyDescent="0.25">
      <c r="A511" t="s">
        <v>121</v>
      </c>
      <c r="C511" t="s">
        <v>115</v>
      </c>
      <c r="D511" t="s">
        <v>21</v>
      </c>
      <c r="E511" t="s">
        <v>77</v>
      </c>
      <c r="F511" t="s">
        <v>78</v>
      </c>
      <c r="G511" t="str">
        <f t="shared" si="10"/>
        <v>alopecosa.pulverulenta</v>
      </c>
      <c r="H511" s="2">
        <v>2</v>
      </c>
      <c r="I511" t="s">
        <v>461</v>
      </c>
    </row>
    <row r="512" spans="1:9" x14ac:dyDescent="0.25">
      <c r="A512" t="s">
        <v>121</v>
      </c>
      <c r="C512" t="s">
        <v>115</v>
      </c>
      <c r="D512" t="s">
        <v>21</v>
      </c>
      <c r="E512" t="s">
        <v>77</v>
      </c>
      <c r="F512" t="s">
        <v>78</v>
      </c>
      <c r="G512" t="str">
        <f t="shared" si="10"/>
        <v>alopecosa.pulverulenta</v>
      </c>
      <c r="H512" s="2">
        <v>7</v>
      </c>
      <c r="I512" t="s">
        <v>461</v>
      </c>
    </row>
    <row r="513" spans="1:9" x14ac:dyDescent="0.25">
      <c r="A513" t="s">
        <v>121</v>
      </c>
      <c r="C513" t="s">
        <v>115</v>
      </c>
      <c r="D513" t="s">
        <v>21</v>
      </c>
      <c r="E513" t="s">
        <v>77</v>
      </c>
      <c r="F513" t="s">
        <v>78</v>
      </c>
      <c r="G513" t="str">
        <f t="shared" si="10"/>
        <v>alopecosa.pulverulenta</v>
      </c>
      <c r="H513" s="2">
        <v>3</v>
      </c>
      <c r="I513" t="s">
        <v>461</v>
      </c>
    </row>
    <row r="514" spans="1:9" x14ac:dyDescent="0.25">
      <c r="A514" t="s">
        <v>121</v>
      </c>
      <c r="C514" t="s">
        <v>115</v>
      </c>
      <c r="D514" t="s">
        <v>21</v>
      </c>
      <c r="E514" t="s">
        <v>22</v>
      </c>
      <c r="F514" t="s">
        <v>24</v>
      </c>
      <c r="G514" t="str">
        <f t="shared" si="10"/>
        <v>pardosa.palustris</v>
      </c>
      <c r="H514" s="2">
        <v>20</v>
      </c>
      <c r="I514" t="s">
        <v>461</v>
      </c>
    </row>
    <row r="515" spans="1:9" x14ac:dyDescent="0.25">
      <c r="A515" t="s">
        <v>121</v>
      </c>
      <c r="C515" t="s">
        <v>115</v>
      </c>
      <c r="D515" t="s">
        <v>21</v>
      </c>
      <c r="E515" t="s">
        <v>22</v>
      </c>
      <c r="F515" t="s">
        <v>23</v>
      </c>
      <c r="G515" t="str">
        <f t="shared" si="10"/>
        <v>pardosa.pullata</v>
      </c>
      <c r="H515" s="2">
        <v>24</v>
      </c>
      <c r="I515" t="s">
        <v>461</v>
      </c>
    </row>
    <row r="516" spans="1:9" x14ac:dyDescent="0.25">
      <c r="A516" t="s">
        <v>121</v>
      </c>
      <c r="C516" t="s">
        <v>115</v>
      </c>
      <c r="D516" t="s">
        <v>21</v>
      </c>
      <c r="E516" t="s">
        <v>22</v>
      </c>
      <c r="F516" t="s">
        <v>23</v>
      </c>
      <c r="G516" t="str">
        <f t="shared" si="10"/>
        <v>pardosa.pullata</v>
      </c>
      <c r="H516" s="2">
        <v>46</v>
      </c>
      <c r="I516" t="s">
        <v>461</v>
      </c>
    </row>
    <row r="517" spans="1:9" x14ac:dyDescent="0.25">
      <c r="A517" t="s">
        <v>121</v>
      </c>
      <c r="C517" t="s">
        <v>115</v>
      </c>
      <c r="D517" t="s">
        <v>21</v>
      </c>
      <c r="E517" t="s">
        <v>22</v>
      </c>
      <c r="F517" t="s">
        <v>24</v>
      </c>
      <c r="G517" t="str">
        <f t="shared" si="10"/>
        <v>pardosa.palustris</v>
      </c>
      <c r="H517" s="2">
        <v>35</v>
      </c>
      <c r="I517" t="s">
        <v>461</v>
      </c>
    </row>
    <row r="518" spans="1:9" s="32" customFormat="1" x14ac:dyDescent="0.25">
      <c r="A518" s="32" t="s">
        <v>121</v>
      </c>
      <c r="C518" s="32" t="s">
        <v>115</v>
      </c>
      <c r="D518" s="32" t="s">
        <v>21</v>
      </c>
      <c r="E518" s="32" t="s">
        <v>22</v>
      </c>
      <c r="F518" s="32" t="s">
        <v>76</v>
      </c>
      <c r="G518" s="32" t="str">
        <f t="shared" si="10"/>
        <v>pardosa.amentata</v>
      </c>
      <c r="H518" s="33">
        <v>1</v>
      </c>
      <c r="I518" t="s">
        <v>461</v>
      </c>
    </row>
    <row r="519" spans="1:9" x14ac:dyDescent="0.25">
      <c r="A519" t="s">
        <v>121</v>
      </c>
      <c r="C519" t="s">
        <v>115</v>
      </c>
      <c r="D519" t="s">
        <v>21</v>
      </c>
      <c r="E519" t="s">
        <v>22</v>
      </c>
      <c r="F519" t="s">
        <v>23</v>
      </c>
      <c r="G519" t="str">
        <f t="shared" si="10"/>
        <v>pardosa.pullata</v>
      </c>
      <c r="H519" s="2">
        <v>30</v>
      </c>
      <c r="I519" t="s">
        <v>461</v>
      </c>
    </row>
    <row r="520" spans="1:9" x14ac:dyDescent="0.25">
      <c r="A520" t="s">
        <v>121</v>
      </c>
      <c r="C520" t="s">
        <v>115</v>
      </c>
      <c r="D520" t="s">
        <v>21</v>
      </c>
      <c r="E520" t="s">
        <v>22</v>
      </c>
      <c r="F520" t="s">
        <v>24</v>
      </c>
      <c r="G520" t="str">
        <f t="shared" si="10"/>
        <v>pardosa.palustris</v>
      </c>
      <c r="H520" s="2">
        <v>50</v>
      </c>
      <c r="I520" t="s">
        <v>461</v>
      </c>
    </row>
    <row r="521" spans="1:9" x14ac:dyDescent="0.25">
      <c r="A521" t="s">
        <v>121</v>
      </c>
      <c r="C521" t="s">
        <v>115</v>
      </c>
      <c r="D521" t="s">
        <v>21</v>
      </c>
      <c r="E521" t="s">
        <v>22</v>
      </c>
      <c r="F521" t="s">
        <v>23</v>
      </c>
      <c r="G521" t="str">
        <f t="shared" si="10"/>
        <v>pardosa.pullata</v>
      </c>
      <c r="H521" s="2">
        <v>40</v>
      </c>
      <c r="I521" t="s">
        <v>461</v>
      </c>
    </row>
    <row r="522" spans="1:9" x14ac:dyDescent="0.25">
      <c r="A522" t="s">
        <v>121</v>
      </c>
      <c r="C522" t="s">
        <v>115</v>
      </c>
      <c r="D522" t="s">
        <v>21</v>
      </c>
      <c r="E522" t="s">
        <v>22</v>
      </c>
      <c r="F522" t="s">
        <v>24</v>
      </c>
      <c r="G522" t="str">
        <f t="shared" si="10"/>
        <v>pardosa.palustris</v>
      </c>
      <c r="H522" s="2">
        <v>30</v>
      </c>
      <c r="I522" t="s">
        <v>461</v>
      </c>
    </row>
    <row r="523" spans="1:9" x14ac:dyDescent="0.25">
      <c r="A523" t="s">
        <v>121</v>
      </c>
      <c r="C523" t="s">
        <v>115</v>
      </c>
      <c r="D523" t="s">
        <v>21</v>
      </c>
      <c r="E523" t="s">
        <v>22</v>
      </c>
      <c r="F523" t="s">
        <v>23</v>
      </c>
      <c r="G523" t="str">
        <f t="shared" si="10"/>
        <v>pardosa.pullata</v>
      </c>
      <c r="H523" s="2">
        <v>30</v>
      </c>
      <c r="I523" t="s">
        <v>461</v>
      </c>
    </row>
    <row r="524" spans="1:9" x14ac:dyDescent="0.25">
      <c r="A524" t="s">
        <v>121</v>
      </c>
      <c r="C524" t="s">
        <v>115</v>
      </c>
      <c r="D524" t="s">
        <v>21</v>
      </c>
      <c r="E524" t="s">
        <v>22</v>
      </c>
      <c r="F524" t="s">
        <v>24</v>
      </c>
      <c r="G524" t="str">
        <f t="shared" si="10"/>
        <v>pardosa.palustris</v>
      </c>
      <c r="H524" s="2">
        <v>24</v>
      </c>
      <c r="I524" t="s">
        <v>461</v>
      </c>
    </row>
    <row r="525" spans="1:9" x14ac:dyDescent="0.25">
      <c r="A525" t="s">
        <v>121</v>
      </c>
      <c r="C525" t="s">
        <v>115</v>
      </c>
      <c r="D525" t="s">
        <v>28</v>
      </c>
      <c r="E525" t="s">
        <v>29</v>
      </c>
      <c r="F525" t="s">
        <v>30</v>
      </c>
      <c r="G525" t="str">
        <f t="shared" si="10"/>
        <v>pachygnatha.degeeri</v>
      </c>
      <c r="H525" s="2">
        <v>4</v>
      </c>
      <c r="I525" t="s">
        <v>461</v>
      </c>
    </row>
    <row r="526" spans="1:9" x14ac:dyDescent="0.25">
      <c r="A526" t="s">
        <v>121</v>
      </c>
      <c r="C526" t="s">
        <v>115</v>
      </c>
      <c r="D526" t="s">
        <v>28</v>
      </c>
      <c r="E526" t="s">
        <v>29</v>
      </c>
      <c r="F526" t="s">
        <v>30</v>
      </c>
      <c r="G526" t="str">
        <f t="shared" si="10"/>
        <v>pachygnatha.degeeri</v>
      </c>
      <c r="H526" s="2">
        <v>12</v>
      </c>
      <c r="I526" t="s">
        <v>461</v>
      </c>
    </row>
    <row r="527" spans="1:9" x14ac:dyDescent="0.25">
      <c r="A527" t="s">
        <v>121</v>
      </c>
      <c r="C527" t="s">
        <v>115</v>
      </c>
      <c r="D527" t="s">
        <v>28</v>
      </c>
      <c r="E527" t="s">
        <v>29</v>
      </c>
      <c r="F527" t="s">
        <v>30</v>
      </c>
      <c r="G527" t="str">
        <f t="shared" si="10"/>
        <v>pachygnatha.degeeri</v>
      </c>
      <c r="H527" s="2">
        <v>29</v>
      </c>
      <c r="I527" t="s">
        <v>461</v>
      </c>
    </row>
    <row r="528" spans="1:9" x14ac:dyDescent="0.25">
      <c r="A528" t="s">
        <v>121</v>
      </c>
      <c r="C528" t="s">
        <v>115</v>
      </c>
      <c r="D528" t="s">
        <v>28</v>
      </c>
      <c r="E528" t="s">
        <v>29</v>
      </c>
      <c r="F528" t="s">
        <v>30</v>
      </c>
      <c r="G528" t="str">
        <f t="shared" si="10"/>
        <v>pachygnatha.degeeri</v>
      </c>
      <c r="H528" s="2">
        <v>22</v>
      </c>
      <c r="I528" t="s">
        <v>461</v>
      </c>
    </row>
    <row r="529" spans="1:9" x14ac:dyDescent="0.25">
      <c r="A529" t="s">
        <v>121</v>
      </c>
      <c r="C529" t="s">
        <v>115</v>
      </c>
      <c r="D529" t="s">
        <v>28</v>
      </c>
      <c r="E529" t="s">
        <v>29</v>
      </c>
      <c r="F529" t="s">
        <v>30</v>
      </c>
      <c r="G529" t="str">
        <f t="shared" si="10"/>
        <v>pachygnatha.degeeri</v>
      </c>
      <c r="H529" s="2">
        <v>1</v>
      </c>
      <c r="I529" t="s">
        <v>461</v>
      </c>
    </row>
    <row r="530" spans="1:9" s="32" customFormat="1" x14ac:dyDescent="0.25">
      <c r="A530" s="32" t="s">
        <v>121</v>
      </c>
      <c r="C530" s="32" t="s">
        <v>115</v>
      </c>
      <c r="D530" s="32" t="s">
        <v>108</v>
      </c>
      <c r="E530" s="32" t="s">
        <v>119</v>
      </c>
      <c r="F530" s="32" t="s">
        <v>120</v>
      </c>
      <c r="G530" s="32" t="str">
        <f t="shared" si="10"/>
        <v>ozyptila.trux</v>
      </c>
      <c r="H530" s="33">
        <v>1</v>
      </c>
      <c r="I530" t="s">
        <v>462</v>
      </c>
    </row>
    <row r="531" spans="1:9" x14ac:dyDescent="0.25">
      <c r="A531" t="s">
        <v>123</v>
      </c>
      <c r="C531" t="s">
        <v>115</v>
      </c>
      <c r="D531" t="s">
        <v>89</v>
      </c>
      <c r="E531" t="s">
        <v>90</v>
      </c>
      <c r="F531" t="s">
        <v>91</v>
      </c>
      <c r="G531" t="str">
        <f t="shared" si="10"/>
        <v>clubiona.reclusa</v>
      </c>
      <c r="H531" s="2">
        <v>1</v>
      </c>
      <c r="I531" t="s">
        <v>460</v>
      </c>
    </row>
    <row r="532" spans="1:9" x14ac:dyDescent="0.25">
      <c r="A532" t="s">
        <v>123</v>
      </c>
      <c r="C532" t="s">
        <v>115</v>
      </c>
      <c r="D532" t="s">
        <v>25</v>
      </c>
      <c r="E532" t="s">
        <v>38</v>
      </c>
      <c r="F532" t="s">
        <v>39</v>
      </c>
      <c r="G532" t="str">
        <f t="shared" si="10"/>
        <v>bathyphantes.gracilis</v>
      </c>
      <c r="H532" s="2">
        <v>4</v>
      </c>
      <c r="I532" t="s">
        <v>459</v>
      </c>
    </row>
    <row r="533" spans="1:9" x14ac:dyDescent="0.25">
      <c r="A533" t="s">
        <v>123</v>
      </c>
      <c r="C533" t="s">
        <v>115</v>
      </c>
      <c r="D533" t="s">
        <v>25</v>
      </c>
      <c r="E533" t="s">
        <v>105</v>
      </c>
      <c r="F533" t="s">
        <v>106</v>
      </c>
      <c r="G533" t="str">
        <f t="shared" si="10"/>
        <v>centromerita.bicolor</v>
      </c>
      <c r="H533" s="2">
        <v>1</v>
      </c>
      <c r="I533" t="s">
        <v>459</v>
      </c>
    </row>
    <row r="534" spans="1:9" x14ac:dyDescent="0.25">
      <c r="A534" t="s">
        <v>123</v>
      </c>
      <c r="C534" t="s">
        <v>115</v>
      </c>
      <c r="D534" t="s">
        <v>25</v>
      </c>
      <c r="E534" t="s">
        <v>43</v>
      </c>
      <c r="F534" t="s">
        <v>44</v>
      </c>
      <c r="G534" t="str">
        <f t="shared" si="10"/>
        <v>dicymbium.nigrum</v>
      </c>
      <c r="H534" s="2">
        <v>3</v>
      </c>
      <c r="I534" t="s">
        <v>459</v>
      </c>
    </row>
    <row r="535" spans="1:9" x14ac:dyDescent="0.25">
      <c r="A535" t="s">
        <v>123</v>
      </c>
      <c r="C535" t="s">
        <v>115</v>
      </c>
      <c r="D535" t="s">
        <v>25</v>
      </c>
      <c r="E535" t="s">
        <v>43</v>
      </c>
      <c r="F535" t="s">
        <v>44</v>
      </c>
      <c r="G535" t="str">
        <f t="shared" si="10"/>
        <v>dicymbium.nigrum</v>
      </c>
      <c r="H535" s="2">
        <v>1</v>
      </c>
      <c r="I535" t="s">
        <v>459</v>
      </c>
    </row>
    <row r="536" spans="1:9" x14ac:dyDescent="0.25">
      <c r="A536" t="s">
        <v>123</v>
      </c>
      <c r="C536" t="s">
        <v>115</v>
      </c>
      <c r="D536" t="s">
        <v>25</v>
      </c>
      <c r="E536" t="s">
        <v>43</v>
      </c>
      <c r="F536" t="s">
        <v>44</v>
      </c>
      <c r="G536" t="str">
        <f t="shared" si="10"/>
        <v>dicymbium.nigrum</v>
      </c>
      <c r="H536" s="2">
        <v>3</v>
      </c>
      <c r="I536" t="s">
        <v>459</v>
      </c>
    </row>
    <row r="537" spans="1:9" x14ac:dyDescent="0.25">
      <c r="A537" t="s">
        <v>123</v>
      </c>
      <c r="C537" t="s">
        <v>115</v>
      </c>
      <c r="D537" t="s">
        <v>25</v>
      </c>
      <c r="E537" t="s">
        <v>43</v>
      </c>
      <c r="F537" t="s">
        <v>44</v>
      </c>
      <c r="G537" t="str">
        <f t="shared" si="10"/>
        <v>dicymbium.nigrum</v>
      </c>
      <c r="H537" s="2">
        <v>2</v>
      </c>
      <c r="I537" t="s">
        <v>459</v>
      </c>
    </row>
    <row r="538" spans="1:9" x14ac:dyDescent="0.25">
      <c r="A538" t="s">
        <v>123</v>
      </c>
      <c r="C538" t="s">
        <v>115</v>
      </c>
      <c r="D538" t="s">
        <v>25</v>
      </c>
      <c r="E538" t="s">
        <v>43</v>
      </c>
      <c r="F538" t="s">
        <v>44</v>
      </c>
      <c r="G538" t="str">
        <f t="shared" si="10"/>
        <v>dicymbium.nigrum</v>
      </c>
      <c r="H538" s="2">
        <v>1</v>
      </c>
      <c r="I538" t="s">
        <v>459</v>
      </c>
    </row>
    <row r="539" spans="1:9" x14ac:dyDescent="0.25">
      <c r="A539" t="s">
        <v>123</v>
      </c>
      <c r="C539" t="s">
        <v>115</v>
      </c>
      <c r="D539" t="s">
        <v>25</v>
      </c>
      <c r="E539" t="s">
        <v>124</v>
      </c>
      <c r="F539" t="s">
        <v>125</v>
      </c>
      <c r="G539" t="str">
        <f t="shared" si="10"/>
        <v>dismodicus.bifrons</v>
      </c>
      <c r="H539" s="2">
        <v>1</v>
      </c>
      <c r="I539" t="s">
        <v>459</v>
      </c>
    </row>
    <row r="540" spans="1:9" x14ac:dyDescent="0.25">
      <c r="A540" t="s">
        <v>123</v>
      </c>
      <c r="C540" t="s">
        <v>115</v>
      </c>
      <c r="D540" t="s">
        <v>25</v>
      </c>
      <c r="E540" t="s">
        <v>124</v>
      </c>
      <c r="F540" t="s">
        <v>125</v>
      </c>
      <c r="G540" t="str">
        <f t="shared" ref="G540:G603" si="11">LOWER(E540&amp;"."&amp;F540)</f>
        <v>dismodicus.bifrons</v>
      </c>
      <c r="H540" s="2">
        <v>1</v>
      </c>
      <c r="I540" t="s">
        <v>459</v>
      </c>
    </row>
    <row r="541" spans="1:9" x14ac:dyDescent="0.25">
      <c r="A541" t="s">
        <v>123</v>
      </c>
      <c r="C541" t="s">
        <v>115</v>
      </c>
      <c r="D541" t="s">
        <v>25</v>
      </c>
      <c r="E541" t="s">
        <v>33</v>
      </c>
      <c r="F541" t="s">
        <v>40</v>
      </c>
      <c r="G541" t="str">
        <f t="shared" si="11"/>
        <v>erigone.atra</v>
      </c>
      <c r="H541" s="2">
        <v>2</v>
      </c>
      <c r="I541" t="s">
        <v>460</v>
      </c>
    </row>
    <row r="542" spans="1:9" s="32" customFormat="1" x14ac:dyDescent="0.25">
      <c r="A542" s="32" t="s">
        <v>123</v>
      </c>
      <c r="C542" s="32" t="s">
        <v>115</v>
      </c>
      <c r="D542" s="32" t="s">
        <v>25</v>
      </c>
      <c r="E542" s="32" t="s">
        <v>35</v>
      </c>
      <c r="F542" s="32" t="s">
        <v>36</v>
      </c>
      <c r="G542" s="32" t="str">
        <f t="shared" si="11"/>
        <v>gongylidiellum.vivum</v>
      </c>
      <c r="H542" s="33">
        <v>1</v>
      </c>
      <c r="I542" t="s">
        <v>459</v>
      </c>
    </row>
    <row r="543" spans="1:9" x14ac:dyDescent="0.25">
      <c r="A543" t="s">
        <v>123</v>
      </c>
      <c r="C543" t="s">
        <v>115</v>
      </c>
      <c r="D543" t="s">
        <v>25</v>
      </c>
      <c r="E543" t="s">
        <v>35</v>
      </c>
      <c r="F543" t="s">
        <v>36</v>
      </c>
      <c r="G543" t="str">
        <f t="shared" si="11"/>
        <v>gongylidiellum.vivum</v>
      </c>
      <c r="H543" s="2">
        <v>1</v>
      </c>
      <c r="I543" t="s">
        <v>459</v>
      </c>
    </row>
    <row r="544" spans="1:9" x14ac:dyDescent="0.25">
      <c r="A544" t="s">
        <v>123</v>
      </c>
      <c r="C544" t="s">
        <v>115</v>
      </c>
      <c r="D544" t="s">
        <v>25</v>
      </c>
      <c r="E544" t="s">
        <v>35</v>
      </c>
      <c r="F544" t="s">
        <v>36</v>
      </c>
      <c r="G544" t="str">
        <f t="shared" si="11"/>
        <v>gongylidiellum.vivum</v>
      </c>
      <c r="H544" s="2">
        <v>2</v>
      </c>
      <c r="I544" t="s">
        <v>459</v>
      </c>
    </row>
    <row r="545" spans="1:9" x14ac:dyDescent="0.25">
      <c r="A545" t="s">
        <v>123</v>
      </c>
      <c r="C545" t="s">
        <v>115</v>
      </c>
      <c r="D545" t="s">
        <v>25</v>
      </c>
      <c r="E545" t="s">
        <v>26</v>
      </c>
      <c r="F545" t="s">
        <v>37</v>
      </c>
      <c r="G545" t="str">
        <f t="shared" si="11"/>
        <v>oedothorax.retusus</v>
      </c>
      <c r="H545" s="2">
        <v>1</v>
      </c>
      <c r="I545" t="s">
        <v>460</v>
      </c>
    </row>
    <row r="546" spans="1:9" x14ac:dyDescent="0.25">
      <c r="A546" t="s">
        <v>123</v>
      </c>
      <c r="C546" t="s">
        <v>115</v>
      </c>
      <c r="D546" t="s">
        <v>25</v>
      </c>
      <c r="E546" t="s">
        <v>26</v>
      </c>
      <c r="F546" t="s">
        <v>27</v>
      </c>
      <c r="G546" t="str">
        <f t="shared" si="11"/>
        <v>oedothorax.fuscus</v>
      </c>
      <c r="H546" s="2">
        <v>1</v>
      </c>
      <c r="I546" t="s">
        <v>460</v>
      </c>
    </row>
    <row r="547" spans="1:9" x14ac:dyDescent="0.25">
      <c r="A547" t="s">
        <v>123</v>
      </c>
      <c r="C547" t="s">
        <v>115</v>
      </c>
      <c r="D547" t="s">
        <v>25</v>
      </c>
      <c r="E547" t="s">
        <v>26</v>
      </c>
      <c r="F547" t="s">
        <v>37</v>
      </c>
      <c r="G547" t="str">
        <f t="shared" si="11"/>
        <v>oedothorax.retusus</v>
      </c>
      <c r="H547" s="2">
        <v>1</v>
      </c>
      <c r="I547" t="s">
        <v>460</v>
      </c>
    </row>
    <row r="548" spans="1:9" x14ac:dyDescent="0.25">
      <c r="A548" t="s">
        <v>123</v>
      </c>
      <c r="C548" t="s">
        <v>115</v>
      </c>
      <c r="D548" t="s">
        <v>25</v>
      </c>
      <c r="E548" t="s">
        <v>58</v>
      </c>
      <c r="F548" t="s">
        <v>73</v>
      </c>
      <c r="G548" t="str">
        <f t="shared" si="11"/>
        <v>palliduphantes.ericaeus</v>
      </c>
      <c r="H548" s="2">
        <v>1</v>
      </c>
      <c r="I548" t="s">
        <v>459</v>
      </c>
    </row>
    <row r="549" spans="1:9" x14ac:dyDescent="0.25">
      <c r="A549" t="s">
        <v>123</v>
      </c>
      <c r="C549" t="s">
        <v>115</v>
      </c>
      <c r="D549" t="s">
        <v>25</v>
      </c>
      <c r="E549" t="s">
        <v>58</v>
      </c>
      <c r="F549" t="s">
        <v>73</v>
      </c>
      <c r="G549" t="str">
        <f t="shared" si="11"/>
        <v>palliduphantes.ericaeus</v>
      </c>
      <c r="H549" s="2">
        <v>2</v>
      </c>
      <c r="I549" t="s">
        <v>459</v>
      </c>
    </row>
    <row r="550" spans="1:9" x14ac:dyDescent="0.25">
      <c r="A550" t="s">
        <v>123</v>
      </c>
      <c r="C550" t="s">
        <v>115</v>
      </c>
      <c r="D550" t="s">
        <v>25</v>
      </c>
      <c r="E550" t="s">
        <v>31</v>
      </c>
      <c r="F550" t="s">
        <v>32</v>
      </c>
      <c r="G550" t="str">
        <f t="shared" si="11"/>
        <v>savignia.frontata</v>
      </c>
      <c r="H550" s="2">
        <v>10</v>
      </c>
      <c r="I550" t="s">
        <v>459</v>
      </c>
    </row>
    <row r="551" spans="1:9" s="32" customFormat="1" x14ac:dyDescent="0.25">
      <c r="A551" s="32" t="s">
        <v>123</v>
      </c>
      <c r="C551" s="32" t="s">
        <v>115</v>
      </c>
      <c r="D551" s="32" t="s">
        <v>25</v>
      </c>
      <c r="E551" s="32" t="s">
        <v>31</v>
      </c>
      <c r="F551" s="32" t="s">
        <v>32</v>
      </c>
      <c r="G551" s="32" t="str">
        <f t="shared" si="11"/>
        <v>savignia.frontata</v>
      </c>
      <c r="H551" s="33">
        <v>3</v>
      </c>
      <c r="I551" t="s">
        <v>459</v>
      </c>
    </row>
    <row r="552" spans="1:9" x14ac:dyDescent="0.25">
      <c r="A552" t="s">
        <v>123</v>
      </c>
      <c r="C552" t="s">
        <v>115</v>
      </c>
      <c r="D552" t="s">
        <v>25</v>
      </c>
      <c r="E552" t="s">
        <v>31</v>
      </c>
      <c r="F552" t="s">
        <v>32</v>
      </c>
      <c r="G552" t="str">
        <f t="shared" si="11"/>
        <v>savignia.frontata</v>
      </c>
      <c r="H552" s="2">
        <v>5</v>
      </c>
      <c r="I552" t="s">
        <v>459</v>
      </c>
    </row>
    <row r="553" spans="1:9" x14ac:dyDescent="0.25">
      <c r="A553" t="s">
        <v>123</v>
      </c>
      <c r="C553" t="s">
        <v>115</v>
      </c>
      <c r="D553" t="s">
        <v>25</v>
      </c>
      <c r="E553" t="s">
        <v>31</v>
      </c>
      <c r="F553" t="s">
        <v>32</v>
      </c>
      <c r="G553" t="str">
        <f t="shared" si="11"/>
        <v>savignia.frontata</v>
      </c>
      <c r="H553" s="2">
        <v>2</v>
      </c>
      <c r="I553" t="s">
        <v>459</v>
      </c>
    </row>
    <row r="554" spans="1:9" x14ac:dyDescent="0.25">
      <c r="A554" t="s">
        <v>123</v>
      </c>
      <c r="C554" t="s">
        <v>115</v>
      </c>
      <c r="D554" t="s">
        <v>25</v>
      </c>
      <c r="E554" t="s">
        <v>31</v>
      </c>
      <c r="F554" t="s">
        <v>32</v>
      </c>
      <c r="G554" t="str">
        <f t="shared" si="11"/>
        <v>savignia.frontata</v>
      </c>
      <c r="H554" s="2">
        <v>1</v>
      </c>
      <c r="I554" t="s">
        <v>459</v>
      </c>
    </row>
    <row r="555" spans="1:9" x14ac:dyDescent="0.25">
      <c r="A555" t="s">
        <v>123</v>
      </c>
      <c r="C555" t="s">
        <v>115</v>
      </c>
      <c r="D555" t="s">
        <v>25</v>
      </c>
      <c r="E555" t="s">
        <v>45</v>
      </c>
      <c r="F555" t="s">
        <v>46</v>
      </c>
      <c r="G555" t="str">
        <f t="shared" si="11"/>
        <v>tenuiphantes.tenuis</v>
      </c>
      <c r="H555" s="2">
        <v>1</v>
      </c>
      <c r="I555" t="s">
        <v>459</v>
      </c>
    </row>
    <row r="556" spans="1:9" x14ac:dyDescent="0.25">
      <c r="A556" t="s">
        <v>123</v>
      </c>
      <c r="C556" t="s">
        <v>115</v>
      </c>
      <c r="D556" t="s">
        <v>25</v>
      </c>
      <c r="E556" t="s">
        <v>62</v>
      </c>
      <c r="F556" t="s">
        <v>63</v>
      </c>
      <c r="G556" t="str">
        <f t="shared" si="11"/>
        <v>walckenaeria.vigilax</v>
      </c>
      <c r="H556" s="2">
        <v>1</v>
      </c>
      <c r="I556" t="s">
        <v>459</v>
      </c>
    </row>
    <row r="557" spans="1:9" x14ac:dyDescent="0.25">
      <c r="A557" t="s">
        <v>123</v>
      </c>
      <c r="C557" t="s">
        <v>115</v>
      </c>
      <c r="D557" t="s">
        <v>21</v>
      </c>
      <c r="E557" t="s">
        <v>77</v>
      </c>
      <c r="F557" t="s">
        <v>78</v>
      </c>
      <c r="G557" t="str">
        <f t="shared" si="11"/>
        <v>alopecosa.pulverulenta</v>
      </c>
      <c r="H557" s="2">
        <v>1</v>
      </c>
      <c r="I557" t="s">
        <v>461</v>
      </c>
    </row>
    <row r="558" spans="1:9" x14ac:dyDescent="0.25">
      <c r="A558" t="s">
        <v>123</v>
      </c>
      <c r="C558" t="s">
        <v>115</v>
      </c>
      <c r="D558" t="s">
        <v>21</v>
      </c>
      <c r="E558" t="s">
        <v>22</v>
      </c>
      <c r="F558" t="s">
        <v>23</v>
      </c>
      <c r="G558" t="str">
        <f t="shared" si="11"/>
        <v>pardosa.pullata</v>
      </c>
      <c r="H558" s="2">
        <v>32</v>
      </c>
      <c r="I558" t="s">
        <v>461</v>
      </c>
    </row>
    <row r="559" spans="1:9" x14ac:dyDescent="0.25">
      <c r="A559" t="s">
        <v>123</v>
      </c>
      <c r="C559" t="s">
        <v>115</v>
      </c>
      <c r="D559" t="s">
        <v>21</v>
      </c>
      <c r="E559" t="s">
        <v>22</v>
      </c>
      <c r="F559" t="s">
        <v>76</v>
      </c>
      <c r="G559" t="str">
        <f t="shared" si="11"/>
        <v>pardosa.amentata</v>
      </c>
      <c r="H559" s="2">
        <v>2</v>
      </c>
      <c r="I559" t="s">
        <v>461</v>
      </c>
    </row>
    <row r="560" spans="1:9" s="32" customFormat="1" x14ac:dyDescent="0.25">
      <c r="A560" s="32" t="s">
        <v>123</v>
      </c>
      <c r="C560" s="32" t="s">
        <v>115</v>
      </c>
      <c r="D560" s="32" t="s">
        <v>21</v>
      </c>
      <c r="E560" s="32" t="s">
        <v>22</v>
      </c>
      <c r="F560" s="32" t="s">
        <v>24</v>
      </c>
      <c r="G560" s="32" t="str">
        <f t="shared" si="11"/>
        <v>pardosa.palustris</v>
      </c>
      <c r="H560" s="33">
        <v>12</v>
      </c>
      <c r="I560" t="s">
        <v>461</v>
      </c>
    </row>
    <row r="561" spans="1:9" x14ac:dyDescent="0.25">
      <c r="A561" t="s">
        <v>123</v>
      </c>
      <c r="C561" t="s">
        <v>115</v>
      </c>
      <c r="D561" t="s">
        <v>21</v>
      </c>
      <c r="E561" t="s">
        <v>22</v>
      </c>
      <c r="F561" t="s">
        <v>95</v>
      </c>
      <c r="G561" t="str">
        <f t="shared" si="11"/>
        <v>pardosa.nigriceps</v>
      </c>
      <c r="H561" s="2">
        <v>1</v>
      </c>
      <c r="I561" t="s">
        <v>461</v>
      </c>
    </row>
    <row r="562" spans="1:9" x14ac:dyDescent="0.25">
      <c r="A562" t="s">
        <v>123</v>
      </c>
      <c r="C562" t="s">
        <v>115</v>
      </c>
      <c r="D562" t="s">
        <v>21</v>
      </c>
      <c r="E562" t="s">
        <v>22</v>
      </c>
      <c r="F562" t="s">
        <v>23</v>
      </c>
      <c r="G562" t="str">
        <f t="shared" si="11"/>
        <v>pardosa.pullata</v>
      </c>
      <c r="H562" s="2">
        <v>10</v>
      </c>
      <c r="I562" t="s">
        <v>461</v>
      </c>
    </row>
    <row r="563" spans="1:9" x14ac:dyDescent="0.25">
      <c r="A563" t="s">
        <v>123</v>
      </c>
      <c r="C563" t="s">
        <v>115</v>
      </c>
      <c r="D563" t="s">
        <v>21</v>
      </c>
      <c r="E563" t="s">
        <v>22</v>
      </c>
      <c r="F563" t="s">
        <v>24</v>
      </c>
      <c r="G563" t="str">
        <f t="shared" si="11"/>
        <v>pardosa.palustris</v>
      </c>
      <c r="H563" s="2">
        <v>8</v>
      </c>
      <c r="I563" t="s">
        <v>461</v>
      </c>
    </row>
    <row r="564" spans="1:9" x14ac:dyDescent="0.25">
      <c r="A564" t="s">
        <v>123</v>
      </c>
      <c r="C564" t="s">
        <v>115</v>
      </c>
      <c r="D564" t="s">
        <v>21</v>
      </c>
      <c r="E564" t="s">
        <v>22</v>
      </c>
      <c r="F564" t="s">
        <v>76</v>
      </c>
      <c r="G564" t="str">
        <f t="shared" si="11"/>
        <v>pardosa.amentata</v>
      </c>
      <c r="H564" s="2">
        <v>1</v>
      </c>
      <c r="I564" t="s">
        <v>461</v>
      </c>
    </row>
    <row r="565" spans="1:9" x14ac:dyDescent="0.25">
      <c r="A565" t="s">
        <v>123</v>
      </c>
      <c r="C565" t="s">
        <v>115</v>
      </c>
      <c r="D565" t="s">
        <v>21</v>
      </c>
      <c r="E565" t="s">
        <v>22</v>
      </c>
      <c r="F565" t="s">
        <v>23</v>
      </c>
      <c r="G565" t="str">
        <f t="shared" si="11"/>
        <v>pardosa.pullata</v>
      </c>
      <c r="H565" s="2">
        <v>2</v>
      </c>
      <c r="I565" t="s">
        <v>461</v>
      </c>
    </row>
    <row r="566" spans="1:9" x14ac:dyDescent="0.25">
      <c r="A566" t="s">
        <v>123</v>
      </c>
      <c r="C566" t="s">
        <v>115</v>
      </c>
      <c r="D566" t="s">
        <v>21</v>
      </c>
      <c r="E566" t="s">
        <v>22</v>
      </c>
      <c r="F566" t="s">
        <v>24</v>
      </c>
      <c r="G566" t="str">
        <f t="shared" si="11"/>
        <v>pardosa.palustris</v>
      </c>
      <c r="H566" s="2">
        <v>1</v>
      </c>
      <c r="I566" t="s">
        <v>461</v>
      </c>
    </row>
    <row r="567" spans="1:9" x14ac:dyDescent="0.25">
      <c r="A567" t="s">
        <v>123</v>
      </c>
      <c r="C567" t="s">
        <v>115</v>
      </c>
      <c r="D567" t="s">
        <v>21</v>
      </c>
      <c r="E567" t="s">
        <v>22</v>
      </c>
      <c r="F567" t="s">
        <v>23</v>
      </c>
      <c r="G567" t="str">
        <f t="shared" si="11"/>
        <v>pardosa.pullata</v>
      </c>
      <c r="H567" s="2">
        <v>12</v>
      </c>
      <c r="I567" t="s">
        <v>461</v>
      </c>
    </row>
    <row r="568" spans="1:9" s="32" customFormat="1" x14ac:dyDescent="0.25">
      <c r="A568" s="32" t="s">
        <v>123</v>
      </c>
      <c r="C568" s="32" t="s">
        <v>115</v>
      </c>
      <c r="D568" s="32" t="s">
        <v>21</v>
      </c>
      <c r="E568" s="32" t="s">
        <v>22</v>
      </c>
      <c r="F568" s="32" t="s">
        <v>23</v>
      </c>
      <c r="G568" s="32" t="str">
        <f t="shared" si="11"/>
        <v>pardosa.pullata</v>
      </c>
      <c r="H568" s="33">
        <v>6</v>
      </c>
      <c r="I568" t="s">
        <v>461</v>
      </c>
    </row>
    <row r="569" spans="1:9" x14ac:dyDescent="0.25">
      <c r="A569" t="s">
        <v>123</v>
      </c>
      <c r="C569" t="s">
        <v>115</v>
      </c>
      <c r="D569" t="s">
        <v>21</v>
      </c>
      <c r="E569" t="s">
        <v>22</v>
      </c>
      <c r="F569" t="s">
        <v>76</v>
      </c>
      <c r="G569" t="str">
        <f t="shared" si="11"/>
        <v>pardosa.amentata</v>
      </c>
      <c r="H569" s="2">
        <v>1</v>
      </c>
      <c r="I569" t="s">
        <v>461</v>
      </c>
    </row>
    <row r="570" spans="1:9" x14ac:dyDescent="0.25">
      <c r="A570" t="s">
        <v>123</v>
      </c>
      <c r="C570" t="s">
        <v>115</v>
      </c>
      <c r="D570" t="s">
        <v>21</v>
      </c>
      <c r="E570" t="s">
        <v>22</v>
      </c>
      <c r="F570" t="s">
        <v>24</v>
      </c>
      <c r="G570" t="str">
        <f t="shared" si="11"/>
        <v>pardosa.palustris</v>
      </c>
      <c r="H570" s="2">
        <v>1</v>
      </c>
      <c r="I570" t="s">
        <v>461</v>
      </c>
    </row>
    <row r="571" spans="1:9" x14ac:dyDescent="0.25">
      <c r="A571" t="s">
        <v>123</v>
      </c>
      <c r="C571" t="s">
        <v>115</v>
      </c>
      <c r="D571" t="s">
        <v>21</v>
      </c>
      <c r="E571" t="s">
        <v>71</v>
      </c>
      <c r="F571" t="s">
        <v>72</v>
      </c>
      <c r="G571" t="str">
        <f t="shared" si="11"/>
        <v>pirata.piraticus</v>
      </c>
      <c r="H571" s="2">
        <v>1</v>
      </c>
      <c r="I571" t="s">
        <v>461</v>
      </c>
    </row>
    <row r="572" spans="1:9" x14ac:dyDescent="0.25">
      <c r="A572" t="s">
        <v>123</v>
      </c>
      <c r="C572" t="s">
        <v>115</v>
      </c>
      <c r="D572" t="s">
        <v>21</v>
      </c>
      <c r="E572" t="s">
        <v>71</v>
      </c>
      <c r="F572" t="s">
        <v>72</v>
      </c>
      <c r="G572" t="str">
        <f t="shared" si="11"/>
        <v>pirata.piraticus</v>
      </c>
      <c r="H572" s="2">
        <v>2</v>
      </c>
      <c r="I572" t="s">
        <v>461</v>
      </c>
    </row>
    <row r="573" spans="1:9" x14ac:dyDescent="0.25">
      <c r="A573" t="s">
        <v>123</v>
      </c>
      <c r="C573" t="s">
        <v>115</v>
      </c>
      <c r="D573" t="s">
        <v>28</v>
      </c>
      <c r="E573" t="s">
        <v>29</v>
      </c>
      <c r="F573" t="s">
        <v>30</v>
      </c>
      <c r="G573" t="str">
        <f t="shared" si="11"/>
        <v>pachygnatha.degeeri</v>
      </c>
      <c r="H573" s="2">
        <v>11</v>
      </c>
      <c r="I573" t="s">
        <v>461</v>
      </c>
    </row>
    <row r="574" spans="1:9" x14ac:dyDescent="0.25">
      <c r="A574" t="s">
        <v>123</v>
      </c>
      <c r="C574" t="s">
        <v>115</v>
      </c>
      <c r="D574" t="s">
        <v>28</v>
      </c>
      <c r="E574" t="s">
        <v>29</v>
      </c>
      <c r="F574" t="s">
        <v>30</v>
      </c>
      <c r="G574" t="str">
        <f t="shared" si="11"/>
        <v>pachygnatha.degeeri</v>
      </c>
      <c r="H574" s="2">
        <v>3</v>
      </c>
      <c r="I574" t="s">
        <v>461</v>
      </c>
    </row>
    <row r="575" spans="1:9" x14ac:dyDescent="0.25">
      <c r="A575" t="s">
        <v>123</v>
      </c>
      <c r="C575" t="s">
        <v>115</v>
      </c>
      <c r="D575" t="s">
        <v>28</v>
      </c>
      <c r="E575" t="s">
        <v>29</v>
      </c>
      <c r="F575" t="s">
        <v>30</v>
      </c>
      <c r="G575" t="str">
        <f t="shared" si="11"/>
        <v>pachygnatha.degeeri</v>
      </c>
      <c r="H575" s="2">
        <v>2</v>
      </c>
      <c r="I575" t="s">
        <v>461</v>
      </c>
    </row>
    <row r="576" spans="1:9" x14ac:dyDescent="0.25">
      <c r="A576" t="s">
        <v>123</v>
      </c>
      <c r="C576" t="s">
        <v>115</v>
      </c>
      <c r="D576" t="s">
        <v>28</v>
      </c>
      <c r="E576" t="s">
        <v>29</v>
      </c>
      <c r="F576" t="s">
        <v>30</v>
      </c>
      <c r="G576" t="str">
        <f t="shared" si="11"/>
        <v>pachygnatha.degeeri</v>
      </c>
      <c r="H576" s="2">
        <v>4</v>
      </c>
      <c r="I576" t="s">
        <v>461</v>
      </c>
    </row>
    <row r="577" spans="1:9" x14ac:dyDescent="0.25">
      <c r="A577" t="s">
        <v>123</v>
      </c>
      <c r="C577" t="s">
        <v>115</v>
      </c>
      <c r="D577" t="s">
        <v>28</v>
      </c>
      <c r="E577" t="s">
        <v>29</v>
      </c>
      <c r="F577" t="s">
        <v>30</v>
      </c>
      <c r="G577" t="str">
        <f t="shared" si="11"/>
        <v>pachygnatha.degeeri</v>
      </c>
      <c r="H577" s="2">
        <v>6</v>
      </c>
      <c r="I577" t="s">
        <v>461</v>
      </c>
    </row>
    <row r="578" spans="1:9" x14ac:dyDescent="0.25">
      <c r="A578" t="s">
        <v>123</v>
      </c>
      <c r="C578" t="s">
        <v>115</v>
      </c>
      <c r="D578" t="s">
        <v>108</v>
      </c>
      <c r="E578" t="s">
        <v>109</v>
      </c>
      <c r="F578" t="s">
        <v>110</v>
      </c>
      <c r="G578" t="str">
        <f t="shared" si="11"/>
        <v>xysticus.cristatus</v>
      </c>
      <c r="H578" s="2">
        <v>2</v>
      </c>
      <c r="I578" t="s">
        <v>462</v>
      </c>
    </row>
    <row r="579" spans="1:9" x14ac:dyDescent="0.25">
      <c r="A579" t="s">
        <v>126</v>
      </c>
      <c r="C579" t="s">
        <v>115</v>
      </c>
      <c r="D579" t="s">
        <v>25</v>
      </c>
      <c r="E579" t="s">
        <v>43</v>
      </c>
      <c r="F579" t="s">
        <v>44</v>
      </c>
      <c r="G579" t="str">
        <f t="shared" si="11"/>
        <v>dicymbium.nigrum</v>
      </c>
      <c r="H579" s="2">
        <v>1</v>
      </c>
      <c r="I579" t="s">
        <v>459</v>
      </c>
    </row>
    <row r="580" spans="1:9" s="32" customFormat="1" x14ac:dyDescent="0.25">
      <c r="A580" s="32" t="s">
        <v>126</v>
      </c>
      <c r="C580" s="32" t="s">
        <v>115</v>
      </c>
      <c r="D580" s="32" t="s">
        <v>25</v>
      </c>
      <c r="E580" s="32" t="s">
        <v>43</v>
      </c>
      <c r="F580" s="32" t="s">
        <v>44</v>
      </c>
      <c r="G580" s="32" t="str">
        <f t="shared" si="11"/>
        <v>dicymbium.nigrum</v>
      </c>
      <c r="H580" s="33">
        <v>1</v>
      </c>
      <c r="I580" t="s">
        <v>459</v>
      </c>
    </row>
    <row r="581" spans="1:9" x14ac:dyDescent="0.25">
      <c r="A581" t="s">
        <v>126</v>
      </c>
      <c r="C581" t="s">
        <v>115</v>
      </c>
      <c r="D581" t="s">
        <v>25</v>
      </c>
      <c r="E581" t="s">
        <v>127</v>
      </c>
      <c r="F581" t="s">
        <v>128</v>
      </c>
      <c r="G581" t="str">
        <f t="shared" si="11"/>
        <v>diplocephalus.permixtus</v>
      </c>
      <c r="H581" s="2">
        <v>1</v>
      </c>
      <c r="I581" t="s">
        <v>459</v>
      </c>
    </row>
    <row r="582" spans="1:9" x14ac:dyDescent="0.25">
      <c r="A582" t="s">
        <v>126</v>
      </c>
      <c r="C582" t="s">
        <v>115</v>
      </c>
      <c r="D582" t="s">
        <v>25</v>
      </c>
      <c r="E582" t="s">
        <v>35</v>
      </c>
      <c r="F582" t="s">
        <v>36</v>
      </c>
      <c r="G582" t="str">
        <f t="shared" si="11"/>
        <v>gongylidiellum.vivum</v>
      </c>
      <c r="H582" s="2">
        <v>1</v>
      </c>
      <c r="I582" t="s">
        <v>459</v>
      </c>
    </row>
    <row r="583" spans="1:9" x14ac:dyDescent="0.25">
      <c r="A583" t="s">
        <v>126</v>
      </c>
      <c r="C583" t="s">
        <v>115</v>
      </c>
      <c r="D583" t="s">
        <v>25</v>
      </c>
      <c r="E583" t="s">
        <v>35</v>
      </c>
      <c r="F583" t="s">
        <v>36</v>
      </c>
      <c r="G583" t="str">
        <f t="shared" si="11"/>
        <v>gongylidiellum.vivum</v>
      </c>
      <c r="H583" s="2">
        <v>1</v>
      </c>
      <c r="I583" t="s">
        <v>459</v>
      </c>
    </row>
    <row r="584" spans="1:9" x14ac:dyDescent="0.25">
      <c r="A584" t="s">
        <v>126</v>
      </c>
      <c r="C584" t="s">
        <v>115</v>
      </c>
      <c r="D584" t="s">
        <v>25</v>
      </c>
      <c r="E584" t="s">
        <v>35</v>
      </c>
      <c r="F584" t="s">
        <v>36</v>
      </c>
      <c r="G584" t="str">
        <f t="shared" si="11"/>
        <v>gongylidiellum.vivum</v>
      </c>
      <c r="H584" s="2">
        <v>7</v>
      </c>
      <c r="I584" t="s">
        <v>459</v>
      </c>
    </row>
    <row r="585" spans="1:9" x14ac:dyDescent="0.25">
      <c r="A585" t="s">
        <v>126</v>
      </c>
      <c r="C585" t="s">
        <v>115</v>
      </c>
      <c r="D585" t="s">
        <v>25</v>
      </c>
      <c r="E585" t="s">
        <v>35</v>
      </c>
      <c r="F585" t="s">
        <v>36</v>
      </c>
      <c r="G585" t="str">
        <f t="shared" si="11"/>
        <v>gongylidiellum.vivum</v>
      </c>
      <c r="H585" s="2">
        <v>3</v>
      </c>
      <c r="I585" t="s">
        <v>459</v>
      </c>
    </row>
    <row r="586" spans="1:9" x14ac:dyDescent="0.25">
      <c r="A586" t="s">
        <v>126</v>
      </c>
      <c r="C586" t="s">
        <v>115</v>
      </c>
      <c r="D586" t="s">
        <v>25</v>
      </c>
      <c r="E586" t="s">
        <v>35</v>
      </c>
      <c r="F586" t="s">
        <v>36</v>
      </c>
      <c r="G586" t="str">
        <f t="shared" si="11"/>
        <v>gongylidiellum.vivum</v>
      </c>
      <c r="H586" s="2">
        <v>1</v>
      </c>
      <c r="I586" t="s">
        <v>459</v>
      </c>
    </row>
    <row r="587" spans="1:9" x14ac:dyDescent="0.25">
      <c r="A587" t="s">
        <v>126</v>
      </c>
      <c r="C587" t="s">
        <v>115</v>
      </c>
      <c r="D587" t="s">
        <v>25</v>
      </c>
      <c r="E587" t="s">
        <v>97</v>
      </c>
      <c r="F587" t="s">
        <v>98</v>
      </c>
      <c r="G587" t="str">
        <f t="shared" si="11"/>
        <v>micrargus.herbigradus</v>
      </c>
      <c r="H587" s="2">
        <v>1</v>
      </c>
      <c r="I587" t="s">
        <v>459</v>
      </c>
    </row>
    <row r="588" spans="1:9" x14ac:dyDescent="0.25">
      <c r="A588" t="s">
        <v>126</v>
      </c>
      <c r="C588" t="s">
        <v>115</v>
      </c>
      <c r="D588" t="s">
        <v>25</v>
      </c>
      <c r="E588" t="s">
        <v>26</v>
      </c>
      <c r="F588" t="s">
        <v>37</v>
      </c>
      <c r="G588" t="str">
        <f t="shared" si="11"/>
        <v>oedothorax.retusus</v>
      </c>
      <c r="H588" s="2">
        <v>3</v>
      </c>
      <c r="I588" t="s">
        <v>460</v>
      </c>
    </row>
    <row r="589" spans="1:9" x14ac:dyDescent="0.25">
      <c r="A589" t="s">
        <v>126</v>
      </c>
      <c r="C589" t="s">
        <v>115</v>
      </c>
      <c r="D589" t="s">
        <v>25</v>
      </c>
      <c r="E589" t="s">
        <v>26</v>
      </c>
      <c r="F589" t="s">
        <v>37</v>
      </c>
      <c r="G589" t="str">
        <f t="shared" si="11"/>
        <v>oedothorax.retusus</v>
      </c>
      <c r="H589" s="2">
        <v>3</v>
      </c>
      <c r="I589" t="s">
        <v>460</v>
      </c>
    </row>
    <row r="590" spans="1:9" s="32" customFormat="1" x14ac:dyDescent="0.25">
      <c r="A590" s="32" t="s">
        <v>126</v>
      </c>
      <c r="C590" s="32" t="s">
        <v>115</v>
      </c>
      <c r="D590" s="32" t="s">
        <v>25</v>
      </c>
      <c r="E590" s="32" t="s">
        <v>26</v>
      </c>
      <c r="F590" s="32" t="s">
        <v>37</v>
      </c>
      <c r="G590" s="32" t="str">
        <f t="shared" si="11"/>
        <v>oedothorax.retusus</v>
      </c>
      <c r="H590" s="33">
        <v>1</v>
      </c>
      <c r="I590" t="s">
        <v>460</v>
      </c>
    </row>
    <row r="591" spans="1:9" x14ac:dyDescent="0.25">
      <c r="A591" t="s">
        <v>126</v>
      </c>
      <c r="C591" t="s">
        <v>115</v>
      </c>
      <c r="D591" t="s">
        <v>25</v>
      </c>
      <c r="E591" t="s">
        <v>26</v>
      </c>
      <c r="F591" t="s">
        <v>27</v>
      </c>
      <c r="G591" t="str">
        <f t="shared" si="11"/>
        <v>oedothorax.fuscus</v>
      </c>
      <c r="H591" s="2">
        <v>1</v>
      </c>
      <c r="I591" t="s">
        <v>460</v>
      </c>
    </row>
    <row r="592" spans="1:9" x14ac:dyDescent="0.25">
      <c r="A592" t="s">
        <v>126</v>
      </c>
      <c r="C592" t="s">
        <v>115</v>
      </c>
      <c r="D592" t="s">
        <v>25</v>
      </c>
      <c r="E592" t="s">
        <v>26</v>
      </c>
      <c r="F592" t="s">
        <v>37</v>
      </c>
      <c r="G592" t="str">
        <f t="shared" si="11"/>
        <v>oedothorax.retusus</v>
      </c>
      <c r="H592" s="2">
        <v>6</v>
      </c>
      <c r="I592" t="s">
        <v>460</v>
      </c>
    </row>
    <row r="593" spans="1:9" x14ac:dyDescent="0.25">
      <c r="A593" t="s">
        <v>126</v>
      </c>
      <c r="C593" t="s">
        <v>115</v>
      </c>
      <c r="D593" t="s">
        <v>25</v>
      </c>
      <c r="E593" t="s">
        <v>58</v>
      </c>
      <c r="F593" t="s">
        <v>73</v>
      </c>
      <c r="G593" t="str">
        <f t="shared" si="11"/>
        <v>palliduphantes.ericaeus</v>
      </c>
      <c r="H593" s="2">
        <v>1</v>
      </c>
      <c r="I593" t="s">
        <v>459</v>
      </c>
    </row>
    <row r="594" spans="1:9" x14ac:dyDescent="0.25">
      <c r="A594" t="s">
        <v>126</v>
      </c>
      <c r="C594" t="s">
        <v>115</v>
      </c>
      <c r="D594" t="s">
        <v>25</v>
      </c>
      <c r="E594" t="s">
        <v>58</v>
      </c>
      <c r="F594" t="s">
        <v>73</v>
      </c>
      <c r="G594" t="str">
        <f t="shared" si="11"/>
        <v>palliduphantes.ericaeus</v>
      </c>
      <c r="H594" s="2">
        <v>2</v>
      </c>
      <c r="I594" t="s">
        <v>459</v>
      </c>
    </row>
    <row r="595" spans="1:9" x14ac:dyDescent="0.25">
      <c r="A595" t="s">
        <v>126</v>
      </c>
      <c r="C595" t="s">
        <v>115</v>
      </c>
      <c r="D595" t="s">
        <v>25</v>
      </c>
      <c r="E595" t="s">
        <v>60</v>
      </c>
      <c r="F595" t="s">
        <v>61</v>
      </c>
      <c r="G595" t="str">
        <f t="shared" si="11"/>
        <v>pocadicnemis.pumila</v>
      </c>
      <c r="H595" s="2">
        <v>1</v>
      </c>
      <c r="I595" t="s">
        <v>459</v>
      </c>
    </row>
    <row r="596" spans="1:9" x14ac:dyDescent="0.25">
      <c r="A596" t="s">
        <v>126</v>
      </c>
      <c r="C596" t="s">
        <v>115</v>
      </c>
      <c r="D596" t="s">
        <v>25</v>
      </c>
      <c r="E596" t="s">
        <v>60</v>
      </c>
      <c r="F596" t="s">
        <v>61</v>
      </c>
      <c r="G596" t="str">
        <f t="shared" si="11"/>
        <v>pocadicnemis.pumila</v>
      </c>
      <c r="H596" s="2">
        <v>1</v>
      </c>
      <c r="I596" t="s">
        <v>459</v>
      </c>
    </row>
    <row r="597" spans="1:9" x14ac:dyDescent="0.25">
      <c r="A597" t="s">
        <v>126</v>
      </c>
      <c r="C597" t="s">
        <v>115</v>
      </c>
      <c r="D597" t="s">
        <v>25</v>
      </c>
      <c r="E597" t="s">
        <v>31</v>
      </c>
      <c r="F597" t="s">
        <v>32</v>
      </c>
      <c r="G597" t="str">
        <f t="shared" si="11"/>
        <v>savignia.frontata</v>
      </c>
      <c r="H597" s="2">
        <v>5</v>
      </c>
      <c r="I597" t="s">
        <v>459</v>
      </c>
    </row>
    <row r="598" spans="1:9" x14ac:dyDescent="0.25">
      <c r="A598" t="s">
        <v>126</v>
      </c>
      <c r="C598" t="s">
        <v>115</v>
      </c>
      <c r="D598" t="s">
        <v>25</v>
      </c>
      <c r="E598" t="s">
        <v>31</v>
      </c>
      <c r="F598" t="s">
        <v>32</v>
      </c>
      <c r="G598" t="str">
        <f t="shared" si="11"/>
        <v>savignia.frontata</v>
      </c>
      <c r="H598" s="2">
        <v>2</v>
      </c>
      <c r="I598" t="s">
        <v>459</v>
      </c>
    </row>
    <row r="599" spans="1:9" x14ac:dyDescent="0.25">
      <c r="A599" t="s">
        <v>126</v>
      </c>
      <c r="C599" t="s">
        <v>115</v>
      </c>
      <c r="D599" t="s">
        <v>25</v>
      </c>
      <c r="E599" t="s">
        <v>31</v>
      </c>
      <c r="F599" t="s">
        <v>32</v>
      </c>
      <c r="G599" t="str">
        <f t="shared" si="11"/>
        <v>savignia.frontata</v>
      </c>
      <c r="H599" s="2">
        <v>11</v>
      </c>
      <c r="I599" t="s">
        <v>459</v>
      </c>
    </row>
    <row r="600" spans="1:9" s="32" customFormat="1" x14ac:dyDescent="0.25">
      <c r="A600" s="32" t="s">
        <v>126</v>
      </c>
      <c r="C600" s="32" t="s">
        <v>115</v>
      </c>
      <c r="D600" s="32" t="s">
        <v>25</v>
      </c>
      <c r="E600" s="32" t="s">
        <v>31</v>
      </c>
      <c r="F600" s="32" t="s">
        <v>32</v>
      </c>
      <c r="G600" s="32" t="str">
        <f t="shared" si="11"/>
        <v>savignia.frontata</v>
      </c>
      <c r="H600" s="33">
        <v>2</v>
      </c>
      <c r="I600" t="s">
        <v>459</v>
      </c>
    </row>
    <row r="601" spans="1:9" x14ac:dyDescent="0.25">
      <c r="A601" t="s">
        <v>126</v>
      </c>
      <c r="C601" t="s">
        <v>115</v>
      </c>
      <c r="D601" t="s">
        <v>25</v>
      </c>
      <c r="E601" t="s">
        <v>31</v>
      </c>
      <c r="F601" t="s">
        <v>32</v>
      </c>
      <c r="G601" t="str">
        <f t="shared" si="11"/>
        <v>savignia.frontata</v>
      </c>
      <c r="H601" s="2">
        <v>11</v>
      </c>
      <c r="I601" t="s">
        <v>459</v>
      </c>
    </row>
    <row r="602" spans="1:9" x14ac:dyDescent="0.25">
      <c r="A602" t="s">
        <v>126</v>
      </c>
      <c r="C602" t="s">
        <v>115</v>
      </c>
      <c r="D602" t="s">
        <v>25</v>
      </c>
      <c r="E602" t="s">
        <v>45</v>
      </c>
      <c r="F602" t="s">
        <v>46</v>
      </c>
      <c r="G602" t="str">
        <f t="shared" si="11"/>
        <v>tenuiphantes.tenuis</v>
      </c>
      <c r="H602" s="2">
        <v>1</v>
      </c>
      <c r="I602" t="s">
        <v>459</v>
      </c>
    </row>
    <row r="603" spans="1:9" x14ac:dyDescent="0.25">
      <c r="A603" t="s">
        <v>126</v>
      </c>
      <c r="C603" t="s">
        <v>115</v>
      </c>
      <c r="D603" t="s">
        <v>25</v>
      </c>
      <c r="E603" t="s">
        <v>45</v>
      </c>
      <c r="F603" t="s">
        <v>116</v>
      </c>
      <c r="G603" t="str">
        <f t="shared" si="11"/>
        <v>tenuiphantes.zimmermanni</v>
      </c>
      <c r="H603" s="2">
        <v>1</v>
      </c>
      <c r="I603" t="s">
        <v>459</v>
      </c>
    </row>
    <row r="604" spans="1:9" x14ac:dyDescent="0.25">
      <c r="A604" t="s">
        <v>126</v>
      </c>
      <c r="C604" t="s">
        <v>115</v>
      </c>
      <c r="D604" t="s">
        <v>25</v>
      </c>
      <c r="E604" t="s">
        <v>45</v>
      </c>
      <c r="F604" t="s">
        <v>46</v>
      </c>
      <c r="G604" t="str">
        <f t="shared" ref="G604:G667" si="12">LOWER(E604&amp;"."&amp;F604)</f>
        <v>tenuiphantes.tenuis</v>
      </c>
      <c r="H604" s="2">
        <v>1</v>
      </c>
      <c r="I604" t="s">
        <v>459</v>
      </c>
    </row>
    <row r="605" spans="1:9" x14ac:dyDescent="0.25">
      <c r="A605" t="s">
        <v>126</v>
      </c>
      <c r="C605" t="s">
        <v>115</v>
      </c>
      <c r="D605" t="s">
        <v>25</v>
      </c>
      <c r="E605" t="s">
        <v>56</v>
      </c>
      <c r="F605" t="s">
        <v>57</v>
      </c>
      <c r="G605" t="str">
        <f t="shared" si="12"/>
        <v>tiso.vagans</v>
      </c>
      <c r="H605" s="2">
        <v>1</v>
      </c>
      <c r="I605" t="s">
        <v>459</v>
      </c>
    </row>
    <row r="606" spans="1:9" x14ac:dyDescent="0.25">
      <c r="A606" t="s">
        <v>126</v>
      </c>
      <c r="C606" t="s">
        <v>115</v>
      </c>
      <c r="D606" t="s">
        <v>25</v>
      </c>
      <c r="E606" t="s">
        <v>62</v>
      </c>
      <c r="F606" t="s">
        <v>63</v>
      </c>
      <c r="G606" t="str">
        <f t="shared" si="12"/>
        <v>walckenaeria.vigilax</v>
      </c>
      <c r="H606" s="2">
        <v>2</v>
      </c>
      <c r="I606" t="s">
        <v>459</v>
      </c>
    </row>
    <row r="607" spans="1:9" x14ac:dyDescent="0.25">
      <c r="A607" t="s">
        <v>126</v>
      </c>
      <c r="C607" t="s">
        <v>115</v>
      </c>
      <c r="D607" t="s">
        <v>21</v>
      </c>
      <c r="E607" t="s">
        <v>22</v>
      </c>
      <c r="F607" t="s">
        <v>95</v>
      </c>
      <c r="G607" t="str">
        <f t="shared" si="12"/>
        <v>pardosa.nigriceps</v>
      </c>
      <c r="H607" s="2">
        <v>1</v>
      </c>
      <c r="I607" t="s">
        <v>461</v>
      </c>
    </row>
    <row r="608" spans="1:9" s="32" customFormat="1" x14ac:dyDescent="0.25">
      <c r="A608" s="32" t="s">
        <v>126</v>
      </c>
      <c r="C608" s="32" t="s">
        <v>115</v>
      </c>
      <c r="D608" s="32" t="s">
        <v>21</v>
      </c>
      <c r="E608" s="32" t="s">
        <v>22</v>
      </c>
      <c r="F608" s="32" t="s">
        <v>23</v>
      </c>
      <c r="G608" s="32" t="str">
        <f t="shared" si="12"/>
        <v>pardosa.pullata</v>
      </c>
      <c r="H608" s="33">
        <v>1</v>
      </c>
      <c r="I608" t="s">
        <v>461</v>
      </c>
    </row>
    <row r="609" spans="1:9" x14ac:dyDescent="0.25">
      <c r="A609" t="s">
        <v>126</v>
      </c>
      <c r="C609" t="s">
        <v>115</v>
      </c>
      <c r="D609" t="s">
        <v>21</v>
      </c>
      <c r="E609" t="s">
        <v>22</v>
      </c>
      <c r="F609" t="s">
        <v>76</v>
      </c>
      <c r="G609" t="str">
        <f t="shared" si="12"/>
        <v>pardosa.amentata</v>
      </c>
      <c r="H609" s="2">
        <v>1</v>
      </c>
      <c r="I609" t="s">
        <v>461</v>
      </c>
    </row>
    <row r="610" spans="1:9" x14ac:dyDescent="0.25">
      <c r="A610" t="s">
        <v>126</v>
      </c>
      <c r="C610" t="s">
        <v>115</v>
      </c>
      <c r="D610" t="s">
        <v>21</v>
      </c>
      <c r="E610" t="s">
        <v>22</v>
      </c>
      <c r="F610" t="s">
        <v>76</v>
      </c>
      <c r="G610" t="str">
        <f t="shared" si="12"/>
        <v>pardosa.amentata</v>
      </c>
      <c r="H610" s="2">
        <v>7</v>
      </c>
      <c r="I610" t="s">
        <v>461</v>
      </c>
    </row>
    <row r="611" spans="1:9" x14ac:dyDescent="0.25">
      <c r="A611" t="s">
        <v>126</v>
      </c>
      <c r="C611" t="s">
        <v>115</v>
      </c>
      <c r="D611" t="s">
        <v>21</v>
      </c>
      <c r="E611" t="s">
        <v>22</v>
      </c>
      <c r="F611" t="s">
        <v>23</v>
      </c>
      <c r="G611" t="str">
        <f t="shared" si="12"/>
        <v>pardosa.pullata</v>
      </c>
      <c r="H611" s="2">
        <v>6</v>
      </c>
      <c r="I611" t="s">
        <v>461</v>
      </c>
    </row>
    <row r="612" spans="1:9" x14ac:dyDescent="0.25">
      <c r="A612" t="s">
        <v>126</v>
      </c>
      <c r="C612" t="s">
        <v>115</v>
      </c>
      <c r="D612" t="s">
        <v>21</v>
      </c>
      <c r="E612" t="s">
        <v>22</v>
      </c>
      <c r="F612" t="s">
        <v>76</v>
      </c>
      <c r="G612" t="str">
        <f t="shared" si="12"/>
        <v>pardosa.amentata</v>
      </c>
      <c r="H612" s="2">
        <v>2</v>
      </c>
      <c r="I612" t="s">
        <v>461</v>
      </c>
    </row>
    <row r="613" spans="1:9" x14ac:dyDescent="0.25">
      <c r="A613" t="s">
        <v>126</v>
      </c>
      <c r="C613" t="s">
        <v>115</v>
      </c>
      <c r="D613" t="s">
        <v>21</v>
      </c>
      <c r="E613" t="s">
        <v>22</v>
      </c>
      <c r="F613" t="s">
        <v>23</v>
      </c>
      <c r="G613" t="str">
        <f t="shared" si="12"/>
        <v>pardosa.pullata</v>
      </c>
      <c r="H613" s="2">
        <v>11</v>
      </c>
      <c r="I613" t="s">
        <v>461</v>
      </c>
    </row>
    <row r="614" spans="1:9" x14ac:dyDescent="0.25">
      <c r="A614" t="s">
        <v>126</v>
      </c>
      <c r="C614" t="s">
        <v>115</v>
      </c>
      <c r="D614" t="s">
        <v>21</v>
      </c>
      <c r="E614" t="s">
        <v>22</v>
      </c>
      <c r="F614" t="s">
        <v>23</v>
      </c>
      <c r="G614" t="str">
        <f t="shared" si="12"/>
        <v>pardosa.pullata</v>
      </c>
      <c r="H614" s="2">
        <v>9</v>
      </c>
      <c r="I614" t="s">
        <v>461</v>
      </c>
    </row>
    <row r="615" spans="1:9" x14ac:dyDescent="0.25">
      <c r="A615" t="s">
        <v>126</v>
      </c>
      <c r="C615" t="s">
        <v>115</v>
      </c>
      <c r="D615" t="s">
        <v>21</v>
      </c>
      <c r="E615" t="s">
        <v>22</v>
      </c>
      <c r="F615" t="s">
        <v>76</v>
      </c>
      <c r="G615" t="str">
        <f t="shared" si="12"/>
        <v>pardosa.amentata</v>
      </c>
      <c r="H615" s="2">
        <v>3</v>
      </c>
      <c r="I615" t="s">
        <v>461</v>
      </c>
    </row>
    <row r="616" spans="1:9" x14ac:dyDescent="0.25">
      <c r="A616" t="s">
        <v>126</v>
      </c>
      <c r="C616" t="s">
        <v>115</v>
      </c>
      <c r="D616" t="s">
        <v>21</v>
      </c>
      <c r="E616" t="s">
        <v>22</v>
      </c>
      <c r="F616" t="s">
        <v>76</v>
      </c>
      <c r="G616" t="str">
        <f t="shared" si="12"/>
        <v>pardosa.amentata</v>
      </c>
      <c r="H616" s="2">
        <v>7</v>
      </c>
      <c r="I616" t="s">
        <v>461</v>
      </c>
    </row>
    <row r="617" spans="1:9" x14ac:dyDescent="0.25">
      <c r="A617" t="s">
        <v>126</v>
      </c>
      <c r="C617" t="s">
        <v>115</v>
      </c>
      <c r="D617" t="s">
        <v>21</v>
      </c>
      <c r="E617" t="s">
        <v>22</v>
      </c>
      <c r="F617" t="s">
        <v>23</v>
      </c>
      <c r="G617" t="str">
        <f t="shared" si="12"/>
        <v>pardosa.pullata</v>
      </c>
      <c r="H617" s="2">
        <v>7</v>
      </c>
      <c r="I617" t="s">
        <v>461</v>
      </c>
    </row>
    <row r="618" spans="1:9" x14ac:dyDescent="0.25">
      <c r="A618" t="s">
        <v>126</v>
      </c>
      <c r="C618" t="s">
        <v>115</v>
      </c>
      <c r="D618" t="s">
        <v>21</v>
      </c>
      <c r="E618" t="s">
        <v>22</v>
      </c>
      <c r="F618" t="s">
        <v>24</v>
      </c>
      <c r="G618" t="str">
        <f t="shared" si="12"/>
        <v>pardosa.palustris</v>
      </c>
      <c r="H618" s="2">
        <v>1</v>
      </c>
      <c r="I618" t="s">
        <v>461</v>
      </c>
    </row>
    <row r="619" spans="1:9" x14ac:dyDescent="0.25">
      <c r="A619" t="s">
        <v>126</v>
      </c>
      <c r="C619" t="s">
        <v>115</v>
      </c>
      <c r="D619" t="s">
        <v>28</v>
      </c>
      <c r="E619" t="s">
        <v>29</v>
      </c>
      <c r="F619" t="s">
        <v>30</v>
      </c>
      <c r="G619" t="str">
        <f t="shared" si="12"/>
        <v>pachygnatha.degeeri</v>
      </c>
      <c r="H619" s="2">
        <v>1</v>
      </c>
      <c r="I619" t="s">
        <v>461</v>
      </c>
    </row>
    <row r="620" spans="1:9" x14ac:dyDescent="0.25">
      <c r="A620" t="s">
        <v>126</v>
      </c>
      <c r="C620" t="s">
        <v>115</v>
      </c>
      <c r="D620" t="s">
        <v>28</v>
      </c>
      <c r="E620" t="s">
        <v>29</v>
      </c>
      <c r="F620" t="s">
        <v>30</v>
      </c>
      <c r="G620" t="str">
        <f t="shared" si="12"/>
        <v>pachygnatha.degeeri</v>
      </c>
      <c r="H620" s="2">
        <v>1</v>
      </c>
      <c r="I620" t="s">
        <v>461</v>
      </c>
    </row>
    <row r="621" spans="1:9" x14ac:dyDescent="0.25">
      <c r="A621" t="s">
        <v>126</v>
      </c>
      <c r="C621" t="s">
        <v>115</v>
      </c>
      <c r="D621" t="s">
        <v>28</v>
      </c>
      <c r="E621" t="s">
        <v>29</v>
      </c>
      <c r="F621" t="s">
        <v>112</v>
      </c>
      <c r="G621" t="str">
        <f t="shared" si="12"/>
        <v>pachygnatha.clercki</v>
      </c>
      <c r="H621" s="2">
        <v>1</v>
      </c>
      <c r="I621" t="s">
        <v>461</v>
      </c>
    </row>
    <row r="622" spans="1:9" x14ac:dyDescent="0.25">
      <c r="A622" t="s">
        <v>87</v>
      </c>
      <c r="C622" t="s">
        <v>88</v>
      </c>
      <c r="D622" t="s">
        <v>89</v>
      </c>
      <c r="E622" t="s">
        <v>90</v>
      </c>
      <c r="F622" t="s">
        <v>91</v>
      </c>
      <c r="G622" t="str">
        <f t="shared" si="12"/>
        <v>clubiona.reclusa</v>
      </c>
      <c r="H622" s="2">
        <v>1</v>
      </c>
      <c r="I622" t="s">
        <v>460</v>
      </c>
    </row>
    <row r="623" spans="1:9" s="32" customFormat="1" x14ac:dyDescent="0.25">
      <c r="A623" s="32" t="s">
        <v>87</v>
      </c>
      <c r="C623" s="32" t="s">
        <v>88</v>
      </c>
      <c r="D623" s="32" t="s">
        <v>102</v>
      </c>
      <c r="E623" s="32" t="s">
        <v>103</v>
      </c>
      <c r="F623" s="32" t="s">
        <v>84</v>
      </c>
      <c r="G623" s="32" t="str">
        <f t="shared" si="12"/>
        <v>antistea.elegans</v>
      </c>
      <c r="H623" s="33">
        <v>1</v>
      </c>
      <c r="I623" t="s">
        <v>459</v>
      </c>
    </row>
    <row r="624" spans="1:9" x14ac:dyDescent="0.25">
      <c r="A624" t="s">
        <v>87</v>
      </c>
      <c r="C624" t="s">
        <v>88</v>
      </c>
      <c r="D624" t="s">
        <v>25</v>
      </c>
      <c r="E624" t="s">
        <v>38</v>
      </c>
      <c r="F624" t="s">
        <v>39</v>
      </c>
      <c r="G624" t="str">
        <f t="shared" si="12"/>
        <v>bathyphantes.gracilis</v>
      </c>
      <c r="H624" s="2">
        <v>2</v>
      </c>
      <c r="I624" t="s">
        <v>459</v>
      </c>
    </row>
    <row r="625" spans="1:9" x14ac:dyDescent="0.25">
      <c r="A625" t="s">
        <v>87</v>
      </c>
      <c r="C625" t="s">
        <v>88</v>
      </c>
      <c r="D625" t="s">
        <v>25</v>
      </c>
      <c r="E625" t="s">
        <v>38</v>
      </c>
      <c r="F625" t="s">
        <v>39</v>
      </c>
      <c r="G625" t="str">
        <f t="shared" si="12"/>
        <v>bathyphantes.gracilis</v>
      </c>
      <c r="H625" s="2">
        <v>1</v>
      </c>
      <c r="I625" t="s">
        <v>459</v>
      </c>
    </row>
    <row r="626" spans="1:9" x14ac:dyDescent="0.25">
      <c r="A626" t="s">
        <v>87</v>
      </c>
      <c r="C626" t="s">
        <v>88</v>
      </c>
      <c r="D626" t="s">
        <v>25</v>
      </c>
      <c r="E626" t="s">
        <v>43</v>
      </c>
      <c r="F626" t="s">
        <v>44</v>
      </c>
      <c r="G626" t="str">
        <f t="shared" si="12"/>
        <v>dicymbium.nigrum</v>
      </c>
      <c r="H626" s="2">
        <v>1</v>
      </c>
      <c r="I626" t="s">
        <v>459</v>
      </c>
    </row>
    <row r="627" spans="1:9" x14ac:dyDescent="0.25">
      <c r="A627" t="s">
        <v>87</v>
      </c>
      <c r="C627" t="s">
        <v>88</v>
      </c>
      <c r="D627" t="s">
        <v>25</v>
      </c>
      <c r="E627" t="s">
        <v>43</v>
      </c>
      <c r="F627" t="s">
        <v>96</v>
      </c>
      <c r="G627" t="str">
        <f t="shared" si="12"/>
        <v>dicymbium.tibiale</v>
      </c>
      <c r="H627" s="2">
        <v>1</v>
      </c>
      <c r="I627" t="s">
        <v>459</v>
      </c>
    </row>
    <row r="628" spans="1:9" x14ac:dyDescent="0.25">
      <c r="A628" t="s">
        <v>87</v>
      </c>
      <c r="C628" t="s">
        <v>88</v>
      </c>
      <c r="D628" t="s">
        <v>25</v>
      </c>
      <c r="E628" t="s">
        <v>43</v>
      </c>
      <c r="F628" t="s">
        <v>44</v>
      </c>
      <c r="G628" t="str">
        <f t="shared" si="12"/>
        <v>dicymbium.nigrum</v>
      </c>
      <c r="H628" s="2">
        <v>1</v>
      </c>
      <c r="I628" t="s">
        <v>459</v>
      </c>
    </row>
    <row r="629" spans="1:9" x14ac:dyDescent="0.25">
      <c r="A629" t="s">
        <v>87</v>
      </c>
      <c r="C629" t="s">
        <v>88</v>
      </c>
      <c r="D629" t="s">
        <v>25</v>
      </c>
      <c r="E629" t="s">
        <v>43</v>
      </c>
      <c r="F629" t="s">
        <v>44</v>
      </c>
      <c r="G629" t="str">
        <f t="shared" si="12"/>
        <v>dicymbium.nigrum</v>
      </c>
      <c r="H629" s="2">
        <v>1</v>
      </c>
      <c r="I629" t="s">
        <v>459</v>
      </c>
    </row>
    <row r="630" spans="1:9" x14ac:dyDescent="0.25">
      <c r="A630" t="s">
        <v>87</v>
      </c>
      <c r="C630" t="s">
        <v>88</v>
      </c>
      <c r="D630" t="s">
        <v>25</v>
      </c>
      <c r="E630" t="s">
        <v>35</v>
      </c>
      <c r="F630" t="s">
        <v>36</v>
      </c>
      <c r="G630" t="str">
        <f t="shared" si="12"/>
        <v>gongylidiellum.vivum</v>
      </c>
      <c r="H630" s="2">
        <v>4</v>
      </c>
      <c r="I630" t="s">
        <v>459</v>
      </c>
    </row>
    <row r="631" spans="1:9" x14ac:dyDescent="0.25">
      <c r="A631" t="s">
        <v>87</v>
      </c>
      <c r="C631" t="s">
        <v>88</v>
      </c>
      <c r="D631" t="s">
        <v>25</v>
      </c>
      <c r="E631" t="s">
        <v>35</v>
      </c>
      <c r="F631" t="s">
        <v>36</v>
      </c>
      <c r="G631" t="str">
        <f t="shared" si="12"/>
        <v>gongylidiellum.vivum</v>
      </c>
      <c r="H631" s="2">
        <v>2</v>
      </c>
      <c r="I631" t="s">
        <v>459</v>
      </c>
    </row>
    <row r="632" spans="1:9" x14ac:dyDescent="0.25">
      <c r="A632" t="s">
        <v>87</v>
      </c>
      <c r="C632" t="s">
        <v>88</v>
      </c>
      <c r="D632" t="s">
        <v>25</v>
      </c>
      <c r="E632" t="s">
        <v>35</v>
      </c>
      <c r="F632" t="s">
        <v>36</v>
      </c>
      <c r="G632" t="str">
        <f t="shared" si="12"/>
        <v>gongylidiellum.vivum</v>
      </c>
      <c r="H632" s="2">
        <v>1</v>
      </c>
      <c r="I632" t="s">
        <v>459</v>
      </c>
    </row>
    <row r="633" spans="1:9" x14ac:dyDescent="0.25">
      <c r="A633" t="s">
        <v>87</v>
      </c>
      <c r="C633" t="s">
        <v>88</v>
      </c>
      <c r="D633" t="s">
        <v>25</v>
      </c>
      <c r="E633" t="s">
        <v>93</v>
      </c>
      <c r="F633" t="s">
        <v>94</v>
      </c>
      <c r="G633" t="str">
        <f t="shared" si="12"/>
        <v>lophomma.punctatum</v>
      </c>
      <c r="H633" s="2">
        <v>1</v>
      </c>
      <c r="I633" t="s">
        <v>459</v>
      </c>
    </row>
    <row r="634" spans="1:9" x14ac:dyDescent="0.25">
      <c r="A634" t="s">
        <v>87</v>
      </c>
      <c r="C634" t="s">
        <v>88</v>
      </c>
      <c r="D634" t="s">
        <v>25</v>
      </c>
      <c r="E634" t="s">
        <v>97</v>
      </c>
      <c r="F634" t="s">
        <v>98</v>
      </c>
      <c r="G634" t="str">
        <f t="shared" si="12"/>
        <v>micrargus.herbigradus</v>
      </c>
      <c r="H634" s="2">
        <v>1</v>
      </c>
      <c r="I634" t="s">
        <v>459</v>
      </c>
    </row>
    <row r="635" spans="1:9" x14ac:dyDescent="0.25">
      <c r="A635" t="s">
        <v>87</v>
      </c>
      <c r="C635" t="s">
        <v>88</v>
      </c>
      <c r="D635" t="s">
        <v>25</v>
      </c>
      <c r="E635" t="s">
        <v>97</v>
      </c>
      <c r="F635" t="s">
        <v>98</v>
      </c>
      <c r="G635" t="str">
        <f t="shared" si="12"/>
        <v>micrargus.herbigradus</v>
      </c>
      <c r="H635" s="2">
        <v>1</v>
      </c>
      <c r="I635" t="s">
        <v>459</v>
      </c>
    </row>
    <row r="636" spans="1:9" x14ac:dyDescent="0.25">
      <c r="A636" t="s">
        <v>87</v>
      </c>
      <c r="C636" t="s">
        <v>88</v>
      </c>
      <c r="D636" t="s">
        <v>25</v>
      </c>
      <c r="E636" t="s">
        <v>97</v>
      </c>
      <c r="F636" t="s">
        <v>98</v>
      </c>
      <c r="G636" t="str">
        <f t="shared" si="12"/>
        <v>micrargus.herbigradus</v>
      </c>
      <c r="H636" s="2">
        <v>2</v>
      </c>
      <c r="I636" t="s">
        <v>459</v>
      </c>
    </row>
    <row r="637" spans="1:9" s="32" customFormat="1" x14ac:dyDescent="0.25">
      <c r="A637" s="32" t="s">
        <v>87</v>
      </c>
      <c r="C637" s="32" t="s">
        <v>88</v>
      </c>
      <c r="D637" s="32" t="s">
        <v>25</v>
      </c>
      <c r="E637" s="32" t="s">
        <v>26</v>
      </c>
      <c r="F637" s="32" t="s">
        <v>37</v>
      </c>
      <c r="G637" s="32" t="str">
        <f t="shared" si="12"/>
        <v>oedothorax.retusus</v>
      </c>
      <c r="H637" s="33">
        <v>6</v>
      </c>
      <c r="I637" t="s">
        <v>460</v>
      </c>
    </row>
    <row r="638" spans="1:9" x14ac:dyDescent="0.25">
      <c r="A638" t="s">
        <v>87</v>
      </c>
      <c r="C638" t="s">
        <v>88</v>
      </c>
      <c r="D638" t="s">
        <v>25</v>
      </c>
      <c r="E638" t="s">
        <v>26</v>
      </c>
      <c r="F638" t="s">
        <v>27</v>
      </c>
      <c r="G638" t="str">
        <f t="shared" si="12"/>
        <v>oedothorax.fuscus</v>
      </c>
      <c r="H638" s="2">
        <v>3</v>
      </c>
      <c r="I638" t="s">
        <v>460</v>
      </c>
    </row>
    <row r="639" spans="1:9" x14ac:dyDescent="0.25">
      <c r="A639" t="s">
        <v>87</v>
      </c>
      <c r="C639" t="s">
        <v>88</v>
      </c>
      <c r="D639" t="s">
        <v>25</v>
      </c>
      <c r="E639" t="s">
        <v>26</v>
      </c>
      <c r="F639" t="s">
        <v>27</v>
      </c>
      <c r="G639" t="str">
        <f t="shared" si="12"/>
        <v>oedothorax.fuscus</v>
      </c>
      <c r="H639" s="2">
        <v>2</v>
      </c>
      <c r="I639" t="s">
        <v>460</v>
      </c>
    </row>
    <row r="640" spans="1:9" x14ac:dyDescent="0.25">
      <c r="A640" t="s">
        <v>87</v>
      </c>
      <c r="C640" t="s">
        <v>88</v>
      </c>
      <c r="D640" t="s">
        <v>25</v>
      </c>
      <c r="E640" t="s">
        <v>26</v>
      </c>
      <c r="F640" t="s">
        <v>37</v>
      </c>
      <c r="G640" t="str">
        <f t="shared" si="12"/>
        <v>oedothorax.retusus</v>
      </c>
      <c r="H640" s="2">
        <v>2</v>
      </c>
      <c r="I640" t="s">
        <v>460</v>
      </c>
    </row>
    <row r="641" spans="1:9" x14ac:dyDescent="0.25">
      <c r="A641" t="s">
        <v>87</v>
      </c>
      <c r="C641" t="s">
        <v>88</v>
      </c>
      <c r="D641" t="s">
        <v>25</v>
      </c>
      <c r="E641" t="s">
        <v>26</v>
      </c>
      <c r="F641" t="s">
        <v>37</v>
      </c>
      <c r="G641" t="str">
        <f t="shared" si="12"/>
        <v>oedothorax.retusus</v>
      </c>
      <c r="H641" s="2">
        <v>4</v>
      </c>
      <c r="I641" t="s">
        <v>460</v>
      </c>
    </row>
    <row r="642" spans="1:9" x14ac:dyDescent="0.25">
      <c r="A642" t="s">
        <v>87</v>
      </c>
      <c r="C642" t="s">
        <v>88</v>
      </c>
      <c r="D642" t="s">
        <v>25</v>
      </c>
      <c r="E642" t="s">
        <v>26</v>
      </c>
      <c r="F642" t="s">
        <v>27</v>
      </c>
      <c r="G642" t="str">
        <f t="shared" si="12"/>
        <v>oedothorax.fuscus</v>
      </c>
      <c r="H642" s="2">
        <v>6</v>
      </c>
      <c r="I642" t="s">
        <v>460</v>
      </c>
    </row>
    <row r="643" spans="1:9" x14ac:dyDescent="0.25">
      <c r="A643" t="s">
        <v>87</v>
      </c>
      <c r="C643" t="s">
        <v>88</v>
      </c>
      <c r="D643" t="s">
        <v>25</v>
      </c>
      <c r="E643" t="s">
        <v>26</v>
      </c>
      <c r="F643" t="s">
        <v>27</v>
      </c>
      <c r="G643" t="str">
        <f t="shared" si="12"/>
        <v>oedothorax.fuscus</v>
      </c>
      <c r="H643" s="2">
        <v>3</v>
      </c>
      <c r="I643" t="s">
        <v>460</v>
      </c>
    </row>
    <row r="644" spans="1:9" x14ac:dyDescent="0.25">
      <c r="A644" t="s">
        <v>87</v>
      </c>
      <c r="C644" t="s">
        <v>88</v>
      </c>
      <c r="D644" t="s">
        <v>25</v>
      </c>
      <c r="E644" t="s">
        <v>26</v>
      </c>
      <c r="F644" t="s">
        <v>37</v>
      </c>
      <c r="G644" t="str">
        <f t="shared" si="12"/>
        <v>oedothorax.retusus</v>
      </c>
      <c r="H644" s="2">
        <v>3</v>
      </c>
      <c r="I644" t="s">
        <v>460</v>
      </c>
    </row>
    <row r="645" spans="1:9" x14ac:dyDescent="0.25">
      <c r="A645" t="s">
        <v>87</v>
      </c>
      <c r="C645" t="s">
        <v>88</v>
      </c>
      <c r="D645" t="s">
        <v>25</v>
      </c>
      <c r="E645" t="s">
        <v>26</v>
      </c>
      <c r="F645" t="s">
        <v>27</v>
      </c>
      <c r="G645" t="str">
        <f t="shared" si="12"/>
        <v>oedothorax.fuscus</v>
      </c>
      <c r="H645" s="2">
        <v>1</v>
      </c>
      <c r="I645" t="s">
        <v>460</v>
      </c>
    </row>
    <row r="646" spans="1:9" x14ac:dyDescent="0.25">
      <c r="A646" t="s">
        <v>87</v>
      </c>
      <c r="C646" t="s">
        <v>88</v>
      </c>
      <c r="D646" t="s">
        <v>25</v>
      </c>
      <c r="E646" t="s">
        <v>58</v>
      </c>
      <c r="F646" t="s">
        <v>73</v>
      </c>
      <c r="G646" t="str">
        <f t="shared" si="12"/>
        <v>palliduphantes.ericaeus</v>
      </c>
      <c r="H646" s="2">
        <v>1</v>
      </c>
      <c r="I646" t="s">
        <v>459</v>
      </c>
    </row>
    <row r="647" spans="1:9" x14ac:dyDescent="0.25">
      <c r="A647" t="s">
        <v>87</v>
      </c>
      <c r="C647" t="s">
        <v>88</v>
      </c>
      <c r="D647" t="s">
        <v>25</v>
      </c>
      <c r="E647" t="s">
        <v>58</v>
      </c>
      <c r="F647" t="s">
        <v>73</v>
      </c>
      <c r="G647" t="str">
        <f t="shared" si="12"/>
        <v>palliduphantes.ericaeus</v>
      </c>
      <c r="H647" s="2">
        <v>2</v>
      </c>
      <c r="I647" t="s">
        <v>459</v>
      </c>
    </row>
    <row r="648" spans="1:9" x14ac:dyDescent="0.25">
      <c r="A648" t="s">
        <v>87</v>
      </c>
      <c r="C648" t="s">
        <v>88</v>
      </c>
      <c r="D648" t="s">
        <v>25</v>
      </c>
      <c r="E648" t="s">
        <v>99</v>
      </c>
      <c r="F648" t="s">
        <v>100</v>
      </c>
      <c r="G648" t="str">
        <f t="shared" si="12"/>
        <v>saaristoa.abnormis</v>
      </c>
      <c r="H648" s="2">
        <v>1</v>
      </c>
      <c r="I648" t="s">
        <v>459</v>
      </c>
    </row>
    <row r="649" spans="1:9" x14ac:dyDescent="0.25">
      <c r="A649" t="s">
        <v>87</v>
      </c>
      <c r="C649" t="s">
        <v>88</v>
      </c>
      <c r="D649" t="s">
        <v>25</v>
      </c>
      <c r="E649" t="s">
        <v>31</v>
      </c>
      <c r="F649" t="s">
        <v>32</v>
      </c>
      <c r="G649" t="str">
        <f t="shared" si="12"/>
        <v>savignia.frontata</v>
      </c>
      <c r="H649" s="2">
        <v>13</v>
      </c>
      <c r="I649" t="s">
        <v>459</v>
      </c>
    </row>
    <row r="650" spans="1:9" s="32" customFormat="1" x14ac:dyDescent="0.25">
      <c r="A650" s="32" t="s">
        <v>87</v>
      </c>
      <c r="C650" s="32" t="s">
        <v>88</v>
      </c>
      <c r="D650" s="32" t="s">
        <v>25</v>
      </c>
      <c r="E650" s="32" t="s">
        <v>31</v>
      </c>
      <c r="F650" s="32" t="s">
        <v>32</v>
      </c>
      <c r="G650" s="32" t="str">
        <f t="shared" si="12"/>
        <v>savignia.frontata</v>
      </c>
      <c r="H650" s="33">
        <v>4</v>
      </c>
      <c r="I650" t="s">
        <v>459</v>
      </c>
    </row>
    <row r="651" spans="1:9" x14ac:dyDescent="0.25">
      <c r="A651" t="s">
        <v>87</v>
      </c>
      <c r="C651" t="s">
        <v>88</v>
      </c>
      <c r="D651" t="s">
        <v>25</v>
      </c>
      <c r="E651" t="s">
        <v>31</v>
      </c>
      <c r="F651" t="s">
        <v>32</v>
      </c>
      <c r="G651" t="str">
        <f t="shared" si="12"/>
        <v>savignia.frontata</v>
      </c>
      <c r="H651" s="2">
        <v>9</v>
      </c>
      <c r="I651" t="s">
        <v>459</v>
      </c>
    </row>
    <row r="652" spans="1:9" x14ac:dyDescent="0.25">
      <c r="A652" t="s">
        <v>87</v>
      </c>
      <c r="C652" t="s">
        <v>88</v>
      </c>
      <c r="D652" t="s">
        <v>25</v>
      </c>
      <c r="E652" t="s">
        <v>31</v>
      </c>
      <c r="F652" t="s">
        <v>32</v>
      </c>
      <c r="G652" t="str">
        <f t="shared" si="12"/>
        <v>savignia.frontata</v>
      </c>
      <c r="H652" s="2">
        <v>7</v>
      </c>
      <c r="I652" t="s">
        <v>459</v>
      </c>
    </row>
    <row r="653" spans="1:9" x14ac:dyDescent="0.25">
      <c r="A653" t="s">
        <v>87</v>
      </c>
      <c r="C653" t="s">
        <v>88</v>
      </c>
      <c r="D653" t="s">
        <v>25</v>
      </c>
      <c r="E653" t="s">
        <v>31</v>
      </c>
      <c r="F653" t="s">
        <v>32</v>
      </c>
      <c r="G653" t="str">
        <f t="shared" si="12"/>
        <v>savignia.frontata</v>
      </c>
      <c r="H653" s="2">
        <v>9</v>
      </c>
      <c r="I653" t="s">
        <v>459</v>
      </c>
    </row>
    <row r="654" spans="1:9" x14ac:dyDescent="0.25">
      <c r="A654" t="s">
        <v>87</v>
      </c>
      <c r="C654" t="s">
        <v>88</v>
      </c>
      <c r="D654" t="s">
        <v>25</v>
      </c>
      <c r="E654" t="s">
        <v>45</v>
      </c>
      <c r="F654" t="s">
        <v>46</v>
      </c>
      <c r="G654" t="str">
        <f t="shared" si="12"/>
        <v>tenuiphantes.tenuis</v>
      </c>
      <c r="H654" s="2">
        <v>1</v>
      </c>
      <c r="I654" t="s">
        <v>459</v>
      </c>
    </row>
    <row r="655" spans="1:9" x14ac:dyDescent="0.25">
      <c r="A655" t="s">
        <v>87</v>
      </c>
      <c r="C655" t="s">
        <v>88</v>
      </c>
      <c r="D655" t="s">
        <v>25</v>
      </c>
      <c r="E655" t="s">
        <v>45</v>
      </c>
      <c r="F655" t="s">
        <v>46</v>
      </c>
      <c r="G655" t="str">
        <f t="shared" si="12"/>
        <v>tenuiphantes.tenuis</v>
      </c>
      <c r="H655" s="2">
        <v>2</v>
      </c>
      <c r="I655" t="s">
        <v>459</v>
      </c>
    </row>
    <row r="656" spans="1:9" x14ac:dyDescent="0.25">
      <c r="A656" t="s">
        <v>87</v>
      </c>
      <c r="C656" t="s">
        <v>88</v>
      </c>
      <c r="D656" t="s">
        <v>25</v>
      </c>
      <c r="E656" t="s">
        <v>45</v>
      </c>
      <c r="F656" t="s">
        <v>46</v>
      </c>
      <c r="G656" t="str">
        <f t="shared" si="12"/>
        <v>tenuiphantes.tenuis</v>
      </c>
      <c r="H656" s="2">
        <v>1</v>
      </c>
      <c r="I656" t="s">
        <v>459</v>
      </c>
    </row>
    <row r="657" spans="1:9" x14ac:dyDescent="0.25">
      <c r="A657" t="s">
        <v>87</v>
      </c>
      <c r="C657" t="s">
        <v>88</v>
      </c>
      <c r="D657" t="s">
        <v>21</v>
      </c>
      <c r="E657" t="s">
        <v>22</v>
      </c>
      <c r="F657" t="s">
        <v>24</v>
      </c>
      <c r="G657" t="str">
        <f t="shared" si="12"/>
        <v>pardosa.palustris</v>
      </c>
      <c r="H657" s="2">
        <v>16</v>
      </c>
      <c r="I657" t="s">
        <v>461</v>
      </c>
    </row>
    <row r="658" spans="1:9" x14ac:dyDescent="0.25">
      <c r="A658" t="s">
        <v>87</v>
      </c>
      <c r="C658" t="s">
        <v>88</v>
      </c>
      <c r="D658" t="s">
        <v>21</v>
      </c>
      <c r="E658" t="s">
        <v>22</v>
      </c>
      <c r="F658" t="s">
        <v>76</v>
      </c>
      <c r="G658" t="str">
        <f t="shared" si="12"/>
        <v>pardosa.amentata</v>
      </c>
      <c r="H658" s="2">
        <v>1</v>
      </c>
      <c r="I658" t="s">
        <v>461</v>
      </c>
    </row>
    <row r="659" spans="1:9" x14ac:dyDescent="0.25">
      <c r="A659" t="s">
        <v>87</v>
      </c>
      <c r="C659" t="s">
        <v>88</v>
      </c>
      <c r="D659" t="s">
        <v>21</v>
      </c>
      <c r="E659" t="s">
        <v>22</v>
      </c>
      <c r="F659" t="s">
        <v>23</v>
      </c>
      <c r="G659" t="str">
        <f t="shared" si="12"/>
        <v>pardosa.pullata</v>
      </c>
      <c r="H659" s="2">
        <v>14</v>
      </c>
      <c r="I659" t="s">
        <v>461</v>
      </c>
    </row>
    <row r="660" spans="1:9" x14ac:dyDescent="0.25">
      <c r="A660" t="s">
        <v>87</v>
      </c>
      <c r="C660" t="s">
        <v>88</v>
      </c>
      <c r="D660" t="s">
        <v>21</v>
      </c>
      <c r="E660" t="s">
        <v>22</v>
      </c>
      <c r="F660" t="s">
        <v>24</v>
      </c>
      <c r="G660" t="str">
        <f t="shared" si="12"/>
        <v>pardosa.palustris</v>
      </c>
      <c r="H660" s="2">
        <v>15</v>
      </c>
      <c r="I660" t="s">
        <v>461</v>
      </c>
    </row>
    <row r="661" spans="1:9" x14ac:dyDescent="0.25">
      <c r="A661" t="s">
        <v>87</v>
      </c>
      <c r="C661" t="s">
        <v>88</v>
      </c>
      <c r="D661" t="s">
        <v>21</v>
      </c>
      <c r="E661" t="s">
        <v>22</v>
      </c>
      <c r="F661" t="s">
        <v>76</v>
      </c>
      <c r="G661" t="str">
        <f t="shared" si="12"/>
        <v>pardosa.amentata</v>
      </c>
      <c r="H661" s="2">
        <v>5</v>
      </c>
      <c r="I661" t="s">
        <v>461</v>
      </c>
    </row>
    <row r="662" spans="1:9" x14ac:dyDescent="0.25">
      <c r="A662" t="s">
        <v>87</v>
      </c>
      <c r="C662" t="s">
        <v>88</v>
      </c>
      <c r="D662" t="s">
        <v>21</v>
      </c>
      <c r="E662" t="s">
        <v>22</v>
      </c>
      <c r="F662" t="s">
        <v>23</v>
      </c>
      <c r="G662" t="str">
        <f t="shared" si="12"/>
        <v>pardosa.pullata</v>
      </c>
      <c r="H662" s="2">
        <v>20</v>
      </c>
      <c r="I662" t="s">
        <v>461</v>
      </c>
    </row>
    <row r="663" spans="1:9" x14ac:dyDescent="0.25">
      <c r="A663" t="s">
        <v>87</v>
      </c>
      <c r="C663" t="s">
        <v>88</v>
      </c>
      <c r="D663" t="s">
        <v>21</v>
      </c>
      <c r="E663" t="s">
        <v>22</v>
      </c>
      <c r="F663" t="s">
        <v>95</v>
      </c>
      <c r="G663" t="str">
        <f t="shared" si="12"/>
        <v>pardosa.nigriceps</v>
      </c>
      <c r="H663" s="2">
        <v>1</v>
      </c>
      <c r="I663" t="s">
        <v>461</v>
      </c>
    </row>
    <row r="664" spans="1:9" s="32" customFormat="1" x14ac:dyDescent="0.25">
      <c r="A664" s="32" t="s">
        <v>87</v>
      </c>
      <c r="C664" s="32" t="s">
        <v>88</v>
      </c>
      <c r="D664" s="32" t="s">
        <v>21</v>
      </c>
      <c r="E664" s="32" t="s">
        <v>22</v>
      </c>
      <c r="F664" s="32" t="s">
        <v>24</v>
      </c>
      <c r="G664" s="32" t="str">
        <f t="shared" si="12"/>
        <v>pardosa.palustris</v>
      </c>
      <c r="H664" s="33">
        <v>24</v>
      </c>
      <c r="I664" t="s">
        <v>461</v>
      </c>
    </row>
    <row r="665" spans="1:9" x14ac:dyDescent="0.25">
      <c r="A665" t="s">
        <v>87</v>
      </c>
      <c r="C665" t="s">
        <v>88</v>
      </c>
      <c r="D665" t="s">
        <v>21</v>
      </c>
      <c r="E665" t="s">
        <v>22</v>
      </c>
      <c r="F665" t="s">
        <v>23</v>
      </c>
      <c r="G665" t="str">
        <f t="shared" si="12"/>
        <v>pardosa.pullata</v>
      </c>
      <c r="H665" s="2">
        <v>6</v>
      </c>
      <c r="I665" t="s">
        <v>461</v>
      </c>
    </row>
    <row r="666" spans="1:9" x14ac:dyDescent="0.25">
      <c r="A666" t="s">
        <v>87</v>
      </c>
      <c r="C666" t="s">
        <v>88</v>
      </c>
      <c r="D666" t="s">
        <v>21</v>
      </c>
      <c r="E666" t="s">
        <v>22</v>
      </c>
      <c r="F666" t="s">
        <v>24</v>
      </c>
      <c r="G666" t="str">
        <f t="shared" si="12"/>
        <v>pardosa.palustris</v>
      </c>
      <c r="H666" s="2">
        <v>98</v>
      </c>
      <c r="I666" t="s">
        <v>461</v>
      </c>
    </row>
    <row r="667" spans="1:9" x14ac:dyDescent="0.25">
      <c r="A667" t="s">
        <v>87</v>
      </c>
      <c r="C667" t="s">
        <v>88</v>
      </c>
      <c r="D667" t="s">
        <v>21</v>
      </c>
      <c r="E667" t="s">
        <v>22</v>
      </c>
      <c r="F667" t="s">
        <v>76</v>
      </c>
      <c r="G667" t="str">
        <f t="shared" si="12"/>
        <v>pardosa.amentata</v>
      </c>
      <c r="H667" s="2">
        <v>10</v>
      </c>
      <c r="I667" t="s">
        <v>461</v>
      </c>
    </row>
    <row r="668" spans="1:9" x14ac:dyDescent="0.25">
      <c r="A668" t="s">
        <v>87</v>
      </c>
      <c r="C668" t="s">
        <v>88</v>
      </c>
      <c r="D668" t="s">
        <v>21</v>
      </c>
      <c r="E668" t="s">
        <v>22</v>
      </c>
      <c r="F668" t="s">
        <v>23</v>
      </c>
      <c r="G668" t="str">
        <f t="shared" ref="G668:G731" si="13">LOWER(E668&amp;"."&amp;F668)</f>
        <v>pardosa.pullata</v>
      </c>
      <c r="H668" s="2">
        <v>22</v>
      </c>
      <c r="I668" t="s">
        <v>461</v>
      </c>
    </row>
    <row r="669" spans="1:9" x14ac:dyDescent="0.25">
      <c r="A669" t="s">
        <v>87</v>
      </c>
      <c r="C669" t="s">
        <v>88</v>
      </c>
      <c r="D669" t="s">
        <v>21</v>
      </c>
      <c r="E669" t="s">
        <v>22</v>
      </c>
      <c r="F669" t="s">
        <v>24</v>
      </c>
      <c r="G669" t="str">
        <f t="shared" si="13"/>
        <v>pardosa.palustris</v>
      </c>
      <c r="H669" s="2">
        <v>13</v>
      </c>
      <c r="I669" t="s">
        <v>461</v>
      </c>
    </row>
    <row r="670" spans="1:9" x14ac:dyDescent="0.25">
      <c r="A670" t="s">
        <v>87</v>
      </c>
      <c r="C670" t="s">
        <v>88</v>
      </c>
      <c r="D670" t="s">
        <v>21</v>
      </c>
      <c r="E670" t="s">
        <v>22</v>
      </c>
      <c r="F670" t="s">
        <v>23</v>
      </c>
      <c r="G670" t="str">
        <f t="shared" si="13"/>
        <v>pardosa.pullata</v>
      </c>
      <c r="H670" s="2">
        <v>14</v>
      </c>
      <c r="I670" t="s">
        <v>461</v>
      </c>
    </row>
    <row r="671" spans="1:9" x14ac:dyDescent="0.25">
      <c r="A671" t="s">
        <v>87</v>
      </c>
      <c r="C671" t="s">
        <v>88</v>
      </c>
      <c r="D671" t="s">
        <v>21</v>
      </c>
      <c r="E671" t="s">
        <v>22</v>
      </c>
      <c r="F671" t="s">
        <v>76</v>
      </c>
      <c r="G671" t="str">
        <f t="shared" si="13"/>
        <v>pardosa.amentata</v>
      </c>
      <c r="H671" s="2">
        <v>2</v>
      </c>
      <c r="I671" t="s">
        <v>461</v>
      </c>
    </row>
    <row r="672" spans="1:9" x14ac:dyDescent="0.25">
      <c r="A672" t="s">
        <v>87</v>
      </c>
      <c r="C672" t="s">
        <v>88</v>
      </c>
      <c r="D672" t="s">
        <v>28</v>
      </c>
      <c r="E672" t="s">
        <v>29</v>
      </c>
      <c r="F672" t="s">
        <v>30</v>
      </c>
      <c r="G672" t="str">
        <f t="shared" si="13"/>
        <v>pachygnatha.degeeri</v>
      </c>
      <c r="H672" s="2">
        <v>54</v>
      </c>
      <c r="I672" t="s">
        <v>461</v>
      </c>
    </row>
    <row r="673" spans="1:9" x14ac:dyDescent="0.25">
      <c r="A673" t="s">
        <v>87</v>
      </c>
      <c r="C673" t="s">
        <v>88</v>
      </c>
      <c r="D673" t="s">
        <v>28</v>
      </c>
      <c r="E673" t="s">
        <v>29</v>
      </c>
      <c r="F673" t="s">
        <v>30</v>
      </c>
      <c r="G673" t="str">
        <f t="shared" si="13"/>
        <v>pachygnatha.degeeri</v>
      </c>
      <c r="H673" s="2">
        <v>39</v>
      </c>
      <c r="I673" t="s">
        <v>461</v>
      </c>
    </row>
    <row r="674" spans="1:9" x14ac:dyDescent="0.25">
      <c r="A674" t="s">
        <v>87</v>
      </c>
      <c r="C674" t="s">
        <v>88</v>
      </c>
      <c r="D674" t="s">
        <v>28</v>
      </c>
      <c r="E674" t="s">
        <v>29</v>
      </c>
      <c r="F674" t="s">
        <v>30</v>
      </c>
      <c r="G674" t="str">
        <f t="shared" si="13"/>
        <v>pachygnatha.degeeri</v>
      </c>
      <c r="H674" s="2">
        <v>8</v>
      </c>
      <c r="I674" t="s">
        <v>461</v>
      </c>
    </row>
    <row r="675" spans="1:9" x14ac:dyDescent="0.25">
      <c r="A675" t="s">
        <v>87</v>
      </c>
      <c r="C675" t="s">
        <v>88</v>
      </c>
      <c r="D675" t="s">
        <v>28</v>
      </c>
      <c r="E675" t="s">
        <v>29</v>
      </c>
      <c r="F675" t="s">
        <v>30</v>
      </c>
      <c r="G675" t="str">
        <f t="shared" si="13"/>
        <v>pachygnatha.degeeri</v>
      </c>
      <c r="H675" s="2">
        <v>20</v>
      </c>
      <c r="I675" t="s">
        <v>461</v>
      </c>
    </row>
    <row r="676" spans="1:9" s="32" customFormat="1" x14ac:dyDescent="0.25">
      <c r="A676" s="32" t="s">
        <v>87</v>
      </c>
      <c r="C676" s="32" t="s">
        <v>88</v>
      </c>
      <c r="D676" s="32" t="s">
        <v>28</v>
      </c>
      <c r="E676" s="32" t="s">
        <v>29</v>
      </c>
      <c r="F676" s="32" t="s">
        <v>30</v>
      </c>
      <c r="G676" s="32" t="str">
        <f t="shared" si="13"/>
        <v>pachygnatha.degeeri</v>
      </c>
      <c r="H676" s="33">
        <v>18</v>
      </c>
      <c r="I676" t="s">
        <v>461</v>
      </c>
    </row>
    <row r="677" spans="1:9" x14ac:dyDescent="0.25">
      <c r="A677" t="s">
        <v>104</v>
      </c>
      <c r="C677" t="s">
        <v>88</v>
      </c>
      <c r="D677" t="s">
        <v>25</v>
      </c>
      <c r="E677" t="s">
        <v>52</v>
      </c>
      <c r="F677" t="s">
        <v>53</v>
      </c>
      <c r="G677" t="str">
        <f t="shared" si="13"/>
        <v>agyneta.decora</v>
      </c>
      <c r="H677" s="2">
        <v>1</v>
      </c>
      <c r="I677" t="s">
        <v>459</v>
      </c>
    </row>
    <row r="678" spans="1:9" x14ac:dyDescent="0.25">
      <c r="A678" t="s">
        <v>104</v>
      </c>
      <c r="C678" t="s">
        <v>88</v>
      </c>
      <c r="D678" t="s">
        <v>25</v>
      </c>
      <c r="E678" t="s">
        <v>38</v>
      </c>
      <c r="F678" t="s">
        <v>39</v>
      </c>
      <c r="G678" t="str">
        <f t="shared" si="13"/>
        <v>bathyphantes.gracilis</v>
      </c>
      <c r="H678" s="2">
        <v>1</v>
      </c>
      <c r="I678" t="s">
        <v>459</v>
      </c>
    </row>
    <row r="679" spans="1:9" x14ac:dyDescent="0.25">
      <c r="A679" t="s">
        <v>104</v>
      </c>
      <c r="C679" t="s">
        <v>88</v>
      </c>
      <c r="D679" t="s">
        <v>25</v>
      </c>
      <c r="E679" t="s">
        <v>38</v>
      </c>
      <c r="F679" t="s">
        <v>39</v>
      </c>
      <c r="G679" t="str">
        <f t="shared" si="13"/>
        <v>bathyphantes.gracilis</v>
      </c>
      <c r="H679" s="2">
        <v>1</v>
      </c>
      <c r="I679" t="s">
        <v>459</v>
      </c>
    </row>
    <row r="680" spans="1:9" x14ac:dyDescent="0.25">
      <c r="A680" t="s">
        <v>104</v>
      </c>
      <c r="C680" t="s">
        <v>88</v>
      </c>
      <c r="D680" t="s">
        <v>25</v>
      </c>
      <c r="E680" t="s">
        <v>38</v>
      </c>
      <c r="F680" t="s">
        <v>39</v>
      </c>
      <c r="G680" t="str">
        <f t="shared" si="13"/>
        <v>bathyphantes.gracilis</v>
      </c>
      <c r="H680" s="2">
        <v>1</v>
      </c>
      <c r="I680" t="s">
        <v>459</v>
      </c>
    </row>
    <row r="681" spans="1:9" x14ac:dyDescent="0.25">
      <c r="A681" t="s">
        <v>104</v>
      </c>
      <c r="C681" t="s">
        <v>88</v>
      </c>
      <c r="D681" t="s">
        <v>25</v>
      </c>
      <c r="E681" t="s">
        <v>105</v>
      </c>
      <c r="F681" t="s">
        <v>106</v>
      </c>
      <c r="G681" t="str">
        <f t="shared" si="13"/>
        <v>centromerita.bicolor</v>
      </c>
      <c r="H681" s="2">
        <v>2</v>
      </c>
      <c r="I681" t="s">
        <v>459</v>
      </c>
    </row>
    <row r="682" spans="1:9" x14ac:dyDescent="0.25">
      <c r="A682" t="s">
        <v>104</v>
      </c>
      <c r="C682" t="s">
        <v>88</v>
      </c>
      <c r="D682" t="s">
        <v>25</v>
      </c>
      <c r="E682" t="s">
        <v>43</v>
      </c>
      <c r="F682" t="s">
        <v>44</v>
      </c>
      <c r="G682" t="str">
        <f t="shared" si="13"/>
        <v>dicymbium.nigrum</v>
      </c>
      <c r="H682" s="2">
        <v>1</v>
      </c>
      <c r="I682" t="s">
        <v>459</v>
      </c>
    </row>
    <row r="683" spans="1:9" x14ac:dyDescent="0.25">
      <c r="A683" t="s">
        <v>104</v>
      </c>
      <c r="C683" t="s">
        <v>88</v>
      </c>
      <c r="D683" t="s">
        <v>25</v>
      </c>
      <c r="E683" t="s">
        <v>33</v>
      </c>
      <c r="F683" t="s">
        <v>40</v>
      </c>
      <c r="G683" t="str">
        <f t="shared" si="13"/>
        <v>erigone.atra</v>
      </c>
      <c r="H683" s="2">
        <v>2</v>
      </c>
      <c r="I683" t="s">
        <v>460</v>
      </c>
    </row>
    <row r="684" spans="1:9" x14ac:dyDescent="0.25">
      <c r="A684" t="s">
        <v>104</v>
      </c>
      <c r="C684" t="s">
        <v>88</v>
      </c>
      <c r="D684" t="s">
        <v>25</v>
      </c>
      <c r="E684" t="s">
        <v>35</v>
      </c>
      <c r="F684" t="s">
        <v>36</v>
      </c>
      <c r="G684" t="str">
        <f t="shared" si="13"/>
        <v>gongylidiellum.vivum</v>
      </c>
      <c r="H684" s="2">
        <v>2</v>
      </c>
      <c r="I684" t="s">
        <v>459</v>
      </c>
    </row>
    <row r="685" spans="1:9" x14ac:dyDescent="0.25">
      <c r="A685" t="s">
        <v>104</v>
      </c>
      <c r="C685" t="s">
        <v>88</v>
      </c>
      <c r="D685" t="s">
        <v>25</v>
      </c>
      <c r="E685" t="s">
        <v>35</v>
      </c>
      <c r="F685" t="s">
        <v>36</v>
      </c>
      <c r="G685" t="str">
        <f t="shared" si="13"/>
        <v>gongylidiellum.vivum</v>
      </c>
      <c r="H685" s="2">
        <v>1</v>
      </c>
      <c r="I685" t="s">
        <v>459</v>
      </c>
    </row>
    <row r="686" spans="1:9" x14ac:dyDescent="0.25">
      <c r="A686" t="s">
        <v>104</v>
      </c>
      <c r="C686" t="s">
        <v>88</v>
      </c>
      <c r="D686" t="s">
        <v>25</v>
      </c>
      <c r="E686" t="s">
        <v>35</v>
      </c>
      <c r="F686" t="s">
        <v>36</v>
      </c>
      <c r="G686" t="str">
        <f t="shared" si="13"/>
        <v>gongylidiellum.vivum</v>
      </c>
      <c r="H686" s="2">
        <v>6</v>
      </c>
      <c r="I686" t="s">
        <v>459</v>
      </c>
    </row>
    <row r="687" spans="1:9" x14ac:dyDescent="0.25">
      <c r="A687" t="s">
        <v>104</v>
      </c>
      <c r="C687" t="s">
        <v>88</v>
      </c>
      <c r="D687" t="s">
        <v>25</v>
      </c>
      <c r="E687" t="s">
        <v>35</v>
      </c>
      <c r="F687" t="s">
        <v>36</v>
      </c>
      <c r="G687" t="str">
        <f t="shared" si="13"/>
        <v>gongylidiellum.vivum</v>
      </c>
      <c r="H687" s="2">
        <v>2</v>
      </c>
      <c r="I687" t="s">
        <v>459</v>
      </c>
    </row>
    <row r="688" spans="1:9" x14ac:dyDescent="0.25">
      <c r="A688" t="s">
        <v>104</v>
      </c>
      <c r="C688" t="s">
        <v>88</v>
      </c>
      <c r="D688" t="s">
        <v>25</v>
      </c>
      <c r="E688" t="s">
        <v>97</v>
      </c>
      <c r="F688" t="s">
        <v>98</v>
      </c>
      <c r="G688" t="str">
        <f t="shared" si="13"/>
        <v>micrargus.herbigradus</v>
      </c>
      <c r="H688" s="2">
        <v>1</v>
      </c>
      <c r="I688" t="s">
        <v>459</v>
      </c>
    </row>
    <row r="689" spans="1:9" x14ac:dyDescent="0.25">
      <c r="A689" t="s">
        <v>104</v>
      </c>
      <c r="C689" t="s">
        <v>88</v>
      </c>
      <c r="D689" t="s">
        <v>25</v>
      </c>
      <c r="E689" t="s">
        <v>97</v>
      </c>
      <c r="F689" t="s">
        <v>98</v>
      </c>
      <c r="G689" t="str">
        <f t="shared" si="13"/>
        <v>micrargus.herbigradus</v>
      </c>
      <c r="H689" s="2">
        <v>1</v>
      </c>
      <c r="I689" t="s">
        <v>459</v>
      </c>
    </row>
    <row r="690" spans="1:9" x14ac:dyDescent="0.25">
      <c r="A690" t="s">
        <v>104</v>
      </c>
      <c r="C690" t="s">
        <v>88</v>
      </c>
      <c r="D690" t="s">
        <v>25</v>
      </c>
      <c r="E690" t="s">
        <v>26</v>
      </c>
      <c r="F690" t="s">
        <v>27</v>
      </c>
      <c r="G690" t="str">
        <f t="shared" si="13"/>
        <v>oedothorax.fuscus</v>
      </c>
      <c r="H690" s="2">
        <v>4</v>
      </c>
      <c r="I690" t="s">
        <v>460</v>
      </c>
    </row>
    <row r="691" spans="1:9" x14ac:dyDescent="0.25">
      <c r="A691" t="s">
        <v>104</v>
      </c>
      <c r="C691" t="s">
        <v>88</v>
      </c>
      <c r="D691" t="s">
        <v>25</v>
      </c>
      <c r="E691" t="s">
        <v>26</v>
      </c>
      <c r="F691" t="s">
        <v>37</v>
      </c>
      <c r="G691" t="str">
        <f t="shared" si="13"/>
        <v>oedothorax.retusus</v>
      </c>
      <c r="H691" s="2">
        <v>7</v>
      </c>
      <c r="I691" t="s">
        <v>460</v>
      </c>
    </row>
    <row r="692" spans="1:9" s="32" customFormat="1" x14ac:dyDescent="0.25">
      <c r="A692" s="32" t="s">
        <v>104</v>
      </c>
      <c r="C692" s="32" t="s">
        <v>88</v>
      </c>
      <c r="D692" s="32" t="s">
        <v>25</v>
      </c>
      <c r="E692" s="32" t="s">
        <v>26</v>
      </c>
      <c r="F692" s="32" t="s">
        <v>37</v>
      </c>
      <c r="G692" s="32" t="str">
        <f t="shared" si="13"/>
        <v>oedothorax.retusus</v>
      </c>
      <c r="H692" s="33">
        <v>4</v>
      </c>
      <c r="I692" t="s">
        <v>460</v>
      </c>
    </row>
    <row r="693" spans="1:9" x14ac:dyDescent="0.25">
      <c r="A693" t="s">
        <v>104</v>
      </c>
      <c r="C693" t="s">
        <v>88</v>
      </c>
      <c r="D693" t="s">
        <v>25</v>
      </c>
      <c r="E693" t="s">
        <v>26</v>
      </c>
      <c r="F693" t="s">
        <v>27</v>
      </c>
      <c r="G693" t="str">
        <f t="shared" si="13"/>
        <v>oedothorax.fuscus</v>
      </c>
      <c r="H693" s="2">
        <v>2</v>
      </c>
      <c r="I693" t="s">
        <v>460</v>
      </c>
    </row>
    <row r="694" spans="1:9" x14ac:dyDescent="0.25">
      <c r="A694" t="s">
        <v>104</v>
      </c>
      <c r="C694" t="s">
        <v>88</v>
      </c>
      <c r="D694" t="s">
        <v>25</v>
      </c>
      <c r="E694" t="s">
        <v>26</v>
      </c>
      <c r="F694" t="s">
        <v>27</v>
      </c>
      <c r="G694" t="str">
        <f t="shared" si="13"/>
        <v>oedothorax.fuscus</v>
      </c>
      <c r="H694" s="2">
        <v>5</v>
      </c>
      <c r="I694" t="s">
        <v>460</v>
      </c>
    </row>
    <row r="695" spans="1:9" x14ac:dyDescent="0.25">
      <c r="A695" t="s">
        <v>104</v>
      </c>
      <c r="C695" t="s">
        <v>88</v>
      </c>
      <c r="D695" t="s">
        <v>25</v>
      </c>
      <c r="E695" t="s">
        <v>26</v>
      </c>
      <c r="F695" t="s">
        <v>37</v>
      </c>
      <c r="G695" t="str">
        <f t="shared" si="13"/>
        <v>oedothorax.retusus</v>
      </c>
      <c r="H695" s="2">
        <v>1</v>
      </c>
      <c r="I695" t="s">
        <v>460</v>
      </c>
    </row>
    <row r="696" spans="1:9" x14ac:dyDescent="0.25">
      <c r="A696" t="s">
        <v>104</v>
      </c>
      <c r="C696" t="s">
        <v>88</v>
      </c>
      <c r="D696" t="s">
        <v>25</v>
      </c>
      <c r="E696" t="s">
        <v>26</v>
      </c>
      <c r="F696" t="s">
        <v>37</v>
      </c>
      <c r="G696" t="str">
        <f t="shared" si="13"/>
        <v>oedothorax.retusus</v>
      </c>
      <c r="H696" s="2">
        <v>4</v>
      </c>
      <c r="I696" t="s">
        <v>460</v>
      </c>
    </row>
    <row r="697" spans="1:9" x14ac:dyDescent="0.25">
      <c r="A697" t="s">
        <v>104</v>
      </c>
      <c r="C697" t="s">
        <v>88</v>
      </c>
      <c r="D697" t="s">
        <v>25</v>
      </c>
      <c r="E697" t="s">
        <v>26</v>
      </c>
      <c r="F697" t="s">
        <v>27</v>
      </c>
      <c r="G697" t="str">
        <f t="shared" si="13"/>
        <v>oedothorax.fuscus</v>
      </c>
      <c r="H697" s="2">
        <v>6</v>
      </c>
      <c r="I697" t="s">
        <v>460</v>
      </c>
    </row>
    <row r="698" spans="1:9" x14ac:dyDescent="0.25">
      <c r="A698" t="s">
        <v>104</v>
      </c>
      <c r="C698" t="s">
        <v>88</v>
      </c>
      <c r="D698" t="s">
        <v>25</v>
      </c>
      <c r="E698" t="s">
        <v>26</v>
      </c>
      <c r="F698" t="s">
        <v>27</v>
      </c>
      <c r="G698" t="str">
        <f t="shared" si="13"/>
        <v>oedothorax.fuscus</v>
      </c>
      <c r="H698" s="2">
        <v>3</v>
      </c>
      <c r="I698" t="s">
        <v>460</v>
      </c>
    </row>
    <row r="699" spans="1:9" x14ac:dyDescent="0.25">
      <c r="A699" t="s">
        <v>104</v>
      </c>
      <c r="C699" t="s">
        <v>88</v>
      </c>
      <c r="D699" t="s">
        <v>25</v>
      </c>
      <c r="E699" t="s">
        <v>26</v>
      </c>
      <c r="F699" t="s">
        <v>37</v>
      </c>
      <c r="G699" t="str">
        <f t="shared" si="13"/>
        <v>oedothorax.retusus</v>
      </c>
      <c r="H699" s="2">
        <v>1</v>
      </c>
      <c r="I699" t="s">
        <v>460</v>
      </c>
    </row>
    <row r="700" spans="1:9" x14ac:dyDescent="0.25">
      <c r="A700" t="s">
        <v>104</v>
      </c>
      <c r="C700" t="s">
        <v>88</v>
      </c>
      <c r="D700" t="s">
        <v>25</v>
      </c>
      <c r="E700" t="s">
        <v>60</v>
      </c>
      <c r="F700" t="s">
        <v>61</v>
      </c>
      <c r="G700" t="str">
        <f t="shared" si="13"/>
        <v>pocadicnemis.pumila</v>
      </c>
      <c r="H700" s="2">
        <v>1</v>
      </c>
      <c r="I700" t="s">
        <v>459</v>
      </c>
    </row>
    <row r="701" spans="1:9" x14ac:dyDescent="0.25">
      <c r="A701" t="s">
        <v>104</v>
      </c>
      <c r="C701" t="s">
        <v>88</v>
      </c>
      <c r="D701" t="s">
        <v>25</v>
      </c>
      <c r="E701" t="s">
        <v>99</v>
      </c>
      <c r="F701" t="s">
        <v>100</v>
      </c>
      <c r="G701" t="str">
        <f t="shared" si="13"/>
        <v>saaristoa.abnormis</v>
      </c>
      <c r="H701" s="2">
        <v>1</v>
      </c>
      <c r="I701" t="s">
        <v>459</v>
      </c>
    </row>
    <row r="702" spans="1:9" x14ac:dyDescent="0.25">
      <c r="A702" t="s">
        <v>104</v>
      </c>
      <c r="C702" t="s">
        <v>88</v>
      </c>
      <c r="D702" t="s">
        <v>25</v>
      </c>
      <c r="E702" t="s">
        <v>31</v>
      </c>
      <c r="F702" t="s">
        <v>32</v>
      </c>
      <c r="G702" t="str">
        <f t="shared" si="13"/>
        <v>savignia.frontata</v>
      </c>
      <c r="H702" s="2">
        <v>9</v>
      </c>
      <c r="I702" t="s">
        <v>459</v>
      </c>
    </row>
    <row r="703" spans="1:9" x14ac:dyDescent="0.25">
      <c r="A703" t="s">
        <v>104</v>
      </c>
      <c r="C703" t="s">
        <v>88</v>
      </c>
      <c r="D703" t="s">
        <v>25</v>
      </c>
      <c r="E703" t="s">
        <v>31</v>
      </c>
      <c r="F703" t="s">
        <v>32</v>
      </c>
      <c r="G703" t="str">
        <f t="shared" si="13"/>
        <v>savignia.frontata</v>
      </c>
      <c r="H703" s="2">
        <v>5</v>
      </c>
      <c r="I703" t="s">
        <v>459</v>
      </c>
    </row>
    <row r="704" spans="1:9" s="32" customFormat="1" x14ac:dyDescent="0.25">
      <c r="A704" s="32" t="s">
        <v>104</v>
      </c>
      <c r="C704" s="32" t="s">
        <v>88</v>
      </c>
      <c r="D704" s="32" t="s">
        <v>25</v>
      </c>
      <c r="E704" s="32" t="s">
        <v>31</v>
      </c>
      <c r="F704" s="32" t="s">
        <v>32</v>
      </c>
      <c r="G704" s="32" t="str">
        <f t="shared" si="13"/>
        <v>savignia.frontata</v>
      </c>
      <c r="H704" s="33">
        <v>7</v>
      </c>
      <c r="I704" t="s">
        <v>459</v>
      </c>
    </row>
    <row r="705" spans="1:9" x14ac:dyDescent="0.25">
      <c r="A705" t="s">
        <v>104</v>
      </c>
      <c r="C705" t="s">
        <v>88</v>
      </c>
      <c r="D705" t="s">
        <v>25</v>
      </c>
      <c r="E705" t="s">
        <v>31</v>
      </c>
      <c r="F705" t="s">
        <v>32</v>
      </c>
      <c r="G705" t="str">
        <f t="shared" si="13"/>
        <v>savignia.frontata</v>
      </c>
      <c r="H705" s="2">
        <v>12</v>
      </c>
      <c r="I705" t="s">
        <v>459</v>
      </c>
    </row>
    <row r="706" spans="1:9" x14ac:dyDescent="0.25">
      <c r="A706" t="s">
        <v>104</v>
      </c>
      <c r="C706" t="s">
        <v>88</v>
      </c>
      <c r="D706" t="s">
        <v>25</v>
      </c>
      <c r="E706" t="s">
        <v>31</v>
      </c>
      <c r="F706" t="s">
        <v>32</v>
      </c>
      <c r="G706" t="str">
        <f t="shared" si="13"/>
        <v>savignia.frontata</v>
      </c>
      <c r="H706" s="2">
        <v>6</v>
      </c>
      <c r="I706" t="s">
        <v>459</v>
      </c>
    </row>
    <row r="707" spans="1:9" x14ac:dyDescent="0.25">
      <c r="A707" t="s">
        <v>104</v>
      </c>
      <c r="C707" t="s">
        <v>88</v>
      </c>
      <c r="D707" t="s">
        <v>25</v>
      </c>
      <c r="E707" t="s">
        <v>45</v>
      </c>
      <c r="F707" t="s">
        <v>46</v>
      </c>
      <c r="G707" t="str">
        <f t="shared" si="13"/>
        <v>tenuiphantes.tenuis</v>
      </c>
      <c r="H707" s="2">
        <v>1</v>
      </c>
      <c r="I707" t="s">
        <v>459</v>
      </c>
    </row>
    <row r="708" spans="1:9" x14ac:dyDescent="0.25">
      <c r="A708" t="s">
        <v>104</v>
      </c>
      <c r="C708" t="s">
        <v>88</v>
      </c>
      <c r="D708" t="s">
        <v>25</v>
      </c>
      <c r="E708" t="s">
        <v>45</v>
      </c>
      <c r="F708" t="s">
        <v>46</v>
      </c>
      <c r="G708" t="str">
        <f t="shared" si="13"/>
        <v>tenuiphantes.tenuis</v>
      </c>
      <c r="H708" s="2">
        <v>1</v>
      </c>
      <c r="I708" t="s">
        <v>459</v>
      </c>
    </row>
    <row r="709" spans="1:9" x14ac:dyDescent="0.25">
      <c r="A709" t="s">
        <v>104</v>
      </c>
      <c r="C709" t="s">
        <v>88</v>
      </c>
      <c r="D709" t="s">
        <v>25</v>
      </c>
      <c r="E709" t="s">
        <v>62</v>
      </c>
      <c r="F709" t="s">
        <v>63</v>
      </c>
      <c r="G709" t="str">
        <f t="shared" si="13"/>
        <v>walckenaeria.vigilax</v>
      </c>
      <c r="H709" s="2">
        <v>1</v>
      </c>
      <c r="I709" t="s">
        <v>459</v>
      </c>
    </row>
    <row r="710" spans="1:9" x14ac:dyDescent="0.25">
      <c r="A710" t="s">
        <v>104</v>
      </c>
      <c r="C710" t="s">
        <v>88</v>
      </c>
      <c r="D710" t="s">
        <v>21</v>
      </c>
      <c r="E710" t="s">
        <v>77</v>
      </c>
      <c r="F710" t="s">
        <v>78</v>
      </c>
      <c r="G710" t="str">
        <f t="shared" si="13"/>
        <v>alopecosa.pulverulenta</v>
      </c>
      <c r="H710" s="2">
        <v>1</v>
      </c>
      <c r="I710" t="s">
        <v>461</v>
      </c>
    </row>
    <row r="711" spans="1:9" x14ac:dyDescent="0.25">
      <c r="A711" t="s">
        <v>104</v>
      </c>
      <c r="C711" t="s">
        <v>88</v>
      </c>
      <c r="D711" t="s">
        <v>21</v>
      </c>
      <c r="E711" t="s">
        <v>22</v>
      </c>
      <c r="F711" t="s">
        <v>24</v>
      </c>
      <c r="G711" t="str">
        <f t="shared" si="13"/>
        <v>pardosa.palustris</v>
      </c>
      <c r="H711" s="2">
        <v>6</v>
      </c>
      <c r="I711" t="s">
        <v>461</v>
      </c>
    </row>
    <row r="712" spans="1:9" x14ac:dyDescent="0.25">
      <c r="A712" t="s">
        <v>104</v>
      </c>
      <c r="C712" t="s">
        <v>88</v>
      </c>
      <c r="D712" t="s">
        <v>21</v>
      </c>
      <c r="E712" t="s">
        <v>22</v>
      </c>
      <c r="F712" t="s">
        <v>23</v>
      </c>
      <c r="G712" t="str">
        <f t="shared" si="13"/>
        <v>pardosa.pullata</v>
      </c>
      <c r="H712" s="2">
        <v>22</v>
      </c>
      <c r="I712" t="s">
        <v>461</v>
      </c>
    </row>
    <row r="713" spans="1:9" x14ac:dyDescent="0.25">
      <c r="A713" t="s">
        <v>104</v>
      </c>
      <c r="C713" t="s">
        <v>88</v>
      </c>
      <c r="D713" t="s">
        <v>21</v>
      </c>
      <c r="E713" t="s">
        <v>22</v>
      </c>
      <c r="F713" t="s">
        <v>76</v>
      </c>
      <c r="G713" t="str">
        <f t="shared" si="13"/>
        <v>pardosa.amentata</v>
      </c>
      <c r="H713" s="2">
        <v>1</v>
      </c>
      <c r="I713" t="s">
        <v>461</v>
      </c>
    </row>
    <row r="714" spans="1:9" s="32" customFormat="1" x14ac:dyDescent="0.25">
      <c r="A714" s="32" t="s">
        <v>104</v>
      </c>
      <c r="C714" s="32" t="s">
        <v>88</v>
      </c>
      <c r="D714" s="32" t="s">
        <v>21</v>
      </c>
      <c r="E714" s="32" t="s">
        <v>22</v>
      </c>
      <c r="F714" s="32" t="s">
        <v>23</v>
      </c>
      <c r="G714" s="32" t="str">
        <f t="shared" si="13"/>
        <v>pardosa.pullata</v>
      </c>
      <c r="H714" s="33">
        <v>18</v>
      </c>
      <c r="I714" t="s">
        <v>461</v>
      </c>
    </row>
    <row r="715" spans="1:9" x14ac:dyDescent="0.25">
      <c r="A715" t="s">
        <v>104</v>
      </c>
      <c r="C715" t="s">
        <v>88</v>
      </c>
      <c r="D715" t="s">
        <v>21</v>
      </c>
      <c r="E715" t="s">
        <v>22</v>
      </c>
      <c r="F715" t="s">
        <v>24</v>
      </c>
      <c r="G715" t="str">
        <f t="shared" si="13"/>
        <v>pardosa.palustris</v>
      </c>
      <c r="H715" s="2">
        <v>2</v>
      </c>
      <c r="I715" t="s">
        <v>461</v>
      </c>
    </row>
    <row r="716" spans="1:9" x14ac:dyDescent="0.25">
      <c r="A716" t="s">
        <v>104</v>
      </c>
      <c r="C716" t="s">
        <v>88</v>
      </c>
      <c r="D716" t="s">
        <v>21</v>
      </c>
      <c r="E716" t="s">
        <v>22</v>
      </c>
      <c r="F716" t="s">
        <v>76</v>
      </c>
      <c r="G716" t="str">
        <f t="shared" si="13"/>
        <v>pardosa.amentata</v>
      </c>
      <c r="H716" s="2">
        <v>1</v>
      </c>
      <c r="I716" t="s">
        <v>461</v>
      </c>
    </row>
    <row r="717" spans="1:9" x14ac:dyDescent="0.25">
      <c r="A717" t="s">
        <v>104</v>
      </c>
      <c r="C717" t="s">
        <v>88</v>
      </c>
      <c r="D717" t="s">
        <v>21</v>
      </c>
      <c r="E717" t="s">
        <v>22</v>
      </c>
      <c r="F717" t="s">
        <v>24</v>
      </c>
      <c r="G717" t="str">
        <f t="shared" si="13"/>
        <v>pardosa.palustris</v>
      </c>
      <c r="H717" s="2">
        <v>29</v>
      </c>
      <c r="I717" t="s">
        <v>461</v>
      </c>
    </row>
    <row r="718" spans="1:9" x14ac:dyDescent="0.25">
      <c r="A718" t="s">
        <v>104</v>
      </c>
      <c r="C718" t="s">
        <v>88</v>
      </c>
      <c r="D718" t="s">
        <v>21</v>
      </c>
      <c r="E718" t="s">
        <v>22</v>
      </c>
      <c r="F718" t="s">
        <v>23</v>
      </c>
      <c r="G718" t="str">
        <f t="shared" si="13"/>
        <v>pardosa.pullata</v>
      </c>
      <c r="H718" s="2">
        <v>26</v>
      </c>
      <c r="I718" t="s">
        <v>461</v>
      </c>
    </row>
    <row r="719" spans="1:9" x14ac:dyDescent="0.25">
      <c r="A719" t="s">
        <v>104</v>
      </c>
      <c r="C719" t="s">
        <v>88</v>
      </c>
      <c r="D719" t="s">
        <v>21</v>
      </c>
      <c r="E719" t="s">
        <v>22</v>
      </c>
      <c r="F719" t="s">
        <v>23</v>
      </c>
      <c r="G719" t="str">
        <f t="shared" si="13"/>
        <v>pardosa.pullata</v>
      </c>
      <c r="H719" s="2">
        <v>17</v>
      </c>
      <c r="I719" t="s">
        <v>461</v>
      </c>
    </row>
    <row r="720" spans="1:9" x14ac:dyDescent="0.25">
      <c r="A720" t="s">
        <v>104</v>
      </c>
      <c r="C720" t="s">
        <v>88</v>
      </c>
      <c r="D720" t="s">
        <v>21</v>
      </c>
      <c r="E720" t="s">
        <v>22</v>
      </c>
      <c r="F720" t="s">
        <v>24</v>
      </c>
      <c r="G720" t="str">
        <f t="shared" si="13"/>
        <v>pardosa.palustris</v>
      </c>
      <c r="H720" s="2">
        <v>16</v>
      </c>
      <c r="I720" t="s">
        <v>461</v>
      </c>
    </row>
    <row r="721" spans="1:9" x14ac:dyDescent="0.25">
      <c r="A721" t="s">
        <v>104</v>
      </c>
      <c r="C721" t="s">
        <v>88</v>
      </c>
      <c r="D721" t="s">
        <v>21</v>
      </c>
      <c r="E721" t="s">
        <v>22</v>
      </c>
      <c r="F721" t="s">
        <v>23</v>
      </c>
      <c r="G721" t="str">
        <f t="shared" si="13"/>
        <v>pardosa.pullata</v>
      </c>
      <c r="H721" s="2">
        <v>16</v>
      </c>
      <c r="I721" t="s">
        <v>461</v>
      </c>
    </row>
    <row r="722" spans="1:9" x14ac:dyDescent="0.25">
      <c r="A722" t="s">
        <v>104</v>
      </c>
      <c r="C722" t="s">
        <v>88</v>
      </c>
      <c r="D722" t="s">
        <v>21</v>
      </c>
      <c r="E722" t="s">
        <v>22</v>
      </c>
      <c r="F722" t="s">
        <v>24</v>
      </c>
      <c r="G722" t="str">
        <f t="shared" si="13"/>
        <v>pardosa.palustris</v>
      </c>
      <c r="H722" s="2">
        <v>17</v>
      </c>
      <c r="I722" t="s">
        <v>461</v>
      </c>
    </row>
    <row r="723" spans="1:9" x14ac:dyDescent="0.25">
      <c r="A723" t="s">
        <v>104</v>
      </c>
      <c r="C723" t="s">
        <v>88</v>
      </c>
      <c r="D723" t="s">
        <v>28</v>
      </c>
      <c r="E723" t="s">
        <v>29</v>
      </c>
      <c r="F723" t="s">
        <v>30</v>
      </c>
      <c r="G723" t="str">
        <f t="shared" si="13"/>
        <v>pachygnatha.degeeri</v>
      </c>
      <c r="H723" s="2">
        <v>14</v>
      </c>
      <c r="I723" t="s">
        <v>461</v>
      </c>
    </row>
    <row r="724" spans="1:9" s="32" customFormat="1" x14ac:dyDescent="0.25">
      <c r="A724" s="32" t="s">
        <v>104</v>
      </c>
      <c r="C724" s="32" t="s">
        <v>88</v>
      </c>
      <c r="D724" s="32" t="s">
        <v>28</v>
      </c>
      <c r="E724" s="32" t="s">
        <v>29</v>
      </c>
      <c r="F724" s="32" t="s">
        <v>30</v>
      </c>
      <c r="G724" s="32" t="str">
        <f t="shared" si="13"/>
        <v>pachygnatha.degeeri</v>
      </c>
      <c r="H724" s="33">
        <v>12</v>
      </c>
      <c r="I724" t="s">
        <v>461</v>
      </c>
    </row>
    <row r="725" spans="1:9" x14ac:dyDescent="0.25">
      <c r="A725" t="s">
        <v>104</v>
      </c>
      <c r="C725" t="s">
        <v>88</v>
      </c>
      <c r="D725" t="s">
        <v>28</v>
      </c>
      <c r="E725" t="s">
        <v>29</v>
      </c>
      <c r="F725" t="s">
        <v>30</v>
      </c>
      <c r="G725" t="str">
        <f t="shared" si="13"/>
        <v>pachygnatha.degeeri</v>
      </c>
      <c r="H725" s="2">
        <v>22</v>
      </c>
      <c r="I725" t="s">
        <v>461</v>
      </c>
    </row>
    <row r="726" spans="1:9" x14ac:dyDescent="0.25">
      <c r="A726" t="s">
        <v>104</v>
      </c>
      <c r="C726" t="s">
        <v>88</v>
      </c>
      <c r="D726" t="s">
        <v>28</v>
      </c>
      <c r="E726" t="s">
        <v>29</v>
      </c>
      <c r="F726" t="s">
        <v>30</v>
      </c>
      <c r="G726" t="str">
        <f t="shared" si="13"/>
        <v>pachygnatha.degeeri</v>
      </c>
      <c r="H726" s="2">
        <v>35</v>
      </c>
      <c r="I726" t="s">
        <v>461</v>
      </c>
    </row>
    <row r="727" spans="1:9" x14ac:dyDescent="0.25">
      <c r="A727" t="s">
        <v>104</v>
      </c>
      <c r="C727" t="s">
        <v>88</v>
      </c>
      <c r="D727" t="s">
        <v>28</v>
      </c>
      <c r="E727" t="s">
        <v>29</v>
      </c>
      <c r="F727" t="s">
        <v>30</v>
      </c>
      <c r="G727" t="str">
        <f t="shared" si="13"/>
        <v>pachygnatha.degeeri</v>
      </c>
      <c r="H727" s="2">
        <v>35</v>
      </c>
      <c r="I727" t="s">
        <v>461</v>
      </c>
    </row>
    <row r="728" spans="1:9" x14ac:dyDescent="0.25">
      <c r="A728" t="s">
        <v>107</v>
      </c>
      <c r="C728" t="s">
        <v>88</v>
      </c>
      <c r="D728" t="s">
        <v>25</v>
      </c>
      <c r="E728" t="s">
        <v>38</v>
      </c>
      <c r="F728" t="s">
        <v>39</v>
      </c>
      <c r="G728" t="str">
        <f t="shared" si="13"/>
        <v>bathyphantes.gracilis</v>
      </c>
      <c r="H728" s="2">
        <v>1</v>
      </c>
      <c r="I728" t="s">
        <v>459</v>
      </c>
    </row>
    <row r="729" spans="1:9" x14ac:dyDescent="0.25">
      <c r="A729" t="s">
        <v>107</v>
      </c>
      <c r="C729" t="s">
        <v>88</v>
      </c>
      <c r="D729" t="s">
        <v>25</v>
      </c>
      <c r="E729" t="s">
        <v>38</v>
      </c>
      <c r="F729" t="s">
        <v>39</v>
      </c>
      <c r="G729" t="str">
        <f t="shared" si="13"/>
        <v>bathyphantes.gracilis</v>
      </c>
      <c r="H729" s="2">
        <v>2</v>
      </c>
      <c r="I729" t="s">
        <v>459</v>
      </c>
    </row>
    <row r="730" spans="1:9" x14ac:dyDescent="0.25">
      <c r="A730" t="s">
        <v>107</v>
      </c>
      <c r="C730" t="s">
        <v>88</v>
      </c>
      <c r="D730" t="s">
        <v>25</v>
      </c>
      <c r="E730" t="s">
        <v>38</v>
      </c>
      <c r="F730" t="s">
        <v>39</v>
      </c>
      <c r="G730" t="str">
        <f t="shared" si="13"/>
        <v>bathyphantes.gracilis</v>
      </c>
      <c r="H730" s="2">
        <v>1</v>
      </c>
      <c r="I730" t="s">
        <v>459</v>
      </c>
    </row>
    <row r="731" spans="1:9" x14ac:dyDescent="0.25">
      <c r="A731" t="s">
        <v>107</v>
      </c>
      <c r="C731" t="s">
        <v>88</v>
      </c>
      <c r="D731" t="s">
        <v>25</v>
      </c>
      <c r="E731" t="s">
        <v>43</v>
      </c>
      <c r="F731" t="s">
        <v>44</v>
      </c>
      <c r="G731" t="str">
        <f t="shared" si="13"/>
        <v>dicymbium.nigrum</v>
      </c>
      <c r="H731" s="2">
        <v>4</v>
      </c>
      <c r="I731" t="s">
        <v>459</v>
      </c>
    </row>
    <row r="732" spans="1:9" x14ac:dyDescent="0.25">
      <c r="A732" t="s">
        <v>107</v>
      </c>
      <c r="C732" t="s">
        <v>88</v>
      </c>
      <c r="D732" t="s">
        <v>25</v>
      </c>
      <c r="E732" t="s">
        <v>43</v>
      </c>
      <c r="F732" t="s">
        <v>96</v>
      </c>
      <c r="G732" t="str">
        <f t="shared" ref="G732:G795" si="14">LOWER(E732&amp;"."&amp;F732)</f>
        <v>dicymbium.tibiale</v>
      </c>
      <c r="H732" s="2">
        <v>1</v>
      </c>
      <c r="I732" t="s">
        <v>459</v>
      </c>
    </row>
    <row r="733" spans="1:9" x14ac:dyDescent="0.25">
      <c r="A733" t="s">
        <v>107</v>
      </c>
      <c r="C733" t="s">
        <v>88</v>
      </c>
      <c r="D733" t="s">
        <v>25</v>
      </c>
      <c r="E733" t="s">
        <v>43</v>
      </c>
      <c r="F733" t="s">
        <v>44</v>
      </c>
      <c r="G733" t="str">
        <f t="shared" si="14"/>
        <v>dicymbium.nigrum</v>
      </c>
      <c r="H733" s="2">
        <v>2</v>
      </c>
      <c r="I733" t="s">
        <v>459</v>
      </c>
    </row>
    <row r="734" spans="1:9" s="32" customFormat="1" x14ac:dyDescent="0.25">
      <c r="A734" s="32" t="s">
        <v>107</v>
      </c>
      <c r="C734" s="32" t="s">
        <v>88</v>
      </c>
      <c r="D734" s="32" t="s">
        <v>25</v>
      </c>
      <c r="E734" s="32" t="s">
        <v>43</v>
      </c>
      <c r="F734" s="32" t="s">
        <v>44</v>
      </c>
      <c r="G734" s="32" t="str">
        <f t="shared" si="14"/>
        <v>dicymbium.nigrum</v>
      </c>
      <c r="H734" s="33">
        <v>2</v>
      </c>
      <c r="I734" t="s">
        <v>459</v>
      </c>
    </row>
    <row r="735" spans="1:9" x14ac:dyDescent="0.25">
      <c r="A735" t="s">
        <v>107</v>
      </c>
      <c r="C735" t="s">
        <v>88</v>
      </c>
      <c r="D735" t="s">
        <v>25</v>
      </c>
      <c r="E735" t="s">
        <v>43</v>
      </c>
      <c r="F735" t="s">
        <v>44</v>
      </c>
      <c r="G735" t="str">
        <f t="shared" si="14"/>
        <v>dicymbium.nigrum</v>
      </c>
      <c r="H735" s="2">
        <v>3</v>
      </c>
      <c r="I735" t="s">
        <v>459</v>
      </c>
    </row>
    <row r="736" spans="1:9" x14ac:dyDescent="0.25">
      <c r="A736" t="s">
        <v>107</v>
      </c>
      <c r="C736" t="s">
        <v>88</v>
      </c>
      <c r="D736" t="s">
        <v>25</v>
      </c>
      <c r="E736" t="s">
        <v>43</v>
      </c>
      <c r="F736" t="s">
        <v>44</v>
      </c>
      <c r="G736" t="str">
        <f t="shared" si="14"/>
        <v>dicymbium.nigrum</v>
      </c>
      <c r="H736" s="2">
        <v>2</v>
      </c>
      <c r="I736" t="s">
        <v>459</v>
      </c>
    </row>
    <row r="737" spans="1:9" x14ac:dyDescent="0.25">
      <c r="A737" t="s">
        <v>107</v>
      </c>
      <c r="C737" t="s">
        <v>88</v>
      </c>
      <c r="D737" t="s">
        <v>25</v>
      </c>
      <c r="E737" t="s">
        <v>33</v>
      </c>
      <c r="F737" t="s">
        <v>40</v>
      </c>
      <c r="G737" t="str">
        <f t="shared" si="14"/>
        <v>erigone.atra</v>
      </c>
      <c r="H737" s="2">
        <v>1</v>
      </c>
      <c r="I737" t="s">
        <v>460</v>
      </c>
    </row>
    <row r="738" spans="1:9" x14ac:dyDescent="0.25">
      <c r="A738" t="s">
        <v>107</v>
      </c>
      <c r="C738" t="s">
        <v>88</v>
      </c>
      <c r="D738" t="s">
        <v>25</v>
      </c>
      <c r="E738" t="s">
        <v>33</v>
      </c>
      <c r="F738" t="s">
        <v>40</v>
      </c>
      <c r="G738" t="str">
        <f t="shared" si="14"/>
        <v>erigone.atra</v>
      </c>
      <c r="H738" s="2">
        <v>1</v>
      </c>
      <c r="I738" t="s">
        <v>460</v>
      </c>
    </row>
    <row r="739" spans="1:9" x14ac:dyDescent="0.25">
      <c r="A739" t="s">
        <v>107</v>
      </c>
      <c r="C739" t="s">
        <v>88</v>
      </c>
      <c r="D739" t="s">
        <v>25</v>
      </c>
      <c r="E739" t="s">
        <v>85</v>
      </c>
      <c r="F739" t="s">
        <v>86</v>
      </c>
      <c r="G739" t="str">
        <f t="shared" si="14"/>
        <v>erigonella.ignobilis</v>
      </c>
      <c r="H739" s="2">
        <v>1</v>
      </c>
      <c r="I739" t="s">
        <v>460</v>
      </c>
    </row>
    <row r="740" spans="1:9" x14ac:dyDescent="0.25">
      <c r="A740" t="s">
        <v>107</v>
      </c>
      <c r="C740" t="s">
        <v>88</v>
      </c>
      <c r="D740" t="s">
        <v>25</v>
      </c>
      <c r="E740" t="s">
        <v>35</v>
      </c>
      <c r="F740" t="s">
        <v>36</v>
      </c>
      <c r="G740" t="str">
        <f t="shared" si="14"/>
        <v>gongylidiellum.vivum</v>
      </c>
      <c r="H740" s="2">
        <v>4</v>
      </c>
      <c r="I740" t="s">
        <v>459</v>
      </c>
    </row>
    <row r="741" spans="1:9" x14ac:dyDescent="0.25">
      <c r="A741" t="s">
        <v>107</v>
      </c>
      <c r="C741" t="s">
        <v>88</v>
      </c>
      <c r="D741" t="s">
        <v>25</v>
      </c>
      <c r="E741" t="s">
        <v>35</v>
      </c>
      <c r="F741" t="s">
        <v>36</v>
      </c>
      <c r="G741" t="str">
        <f t="shared" si="14"/>
        <v>gongylidiellum.vivum</v>
      </c>
      <c r="H741" s="2">
        <v>2</v>
      </c>
      <c r="I741" t="s">
        <v>459</v>
      </c>
    </row>
    <row r="742" spans="1:9" x14ac:dyDescent="0.25">
      <c r="A742" t="s">
        <v>107</v>
      </c>
      <c r="C742" t="s">
        <v>88</v>
      </c>
      <c r="D742" t="s">
        <v>25</v>
      </c>
      <c r="E742" t="s">
        <v>35</v>
      </c>
      <c r="F742" t="s">
        <v>36</v>
      </c>
      <c r="G742" t="str">
        <f t="shared" si="14"/>
        <v>gongylidiellum.vivum</v>
      </c>
      <c r="H742" s="2">
        <v>5</v>
      </c>
      <c r="I742" t="s">
        <v>459</v>
      </c>
    </row>
    <row r="743" spans="1:9" x14ac:dyDescent="0.25">
      <c r="A743" t="s">
        <v>107</v>
      </c>
      <c r="C743" t="s">
        <v>88</v>
      </c>
      <c r="D743" t="s">
        <v>25</v>
      </c>
      <c r="E743" t="s">
        <v>35</v>
      </c>
      <c r="F743" t="s">
        <v>36</v>
      </c>
      <c r="G743" t="str">
        <f t="shared" si="14"/>
        <v>gongylidiellum.vivum</v>
      </c>
      <c r="H743" s="2">
        <v>1</v>
      </c>
      <c r="I743" t="s">
        <v>459</v>
      </c>
    </row>
    <row r="744" spans="1:9" x14ac:dyDescent="0.25">
      <c r="A744" t="s">
        <v>107</v>
      </c>
      <c r="C744" t="s">
        <v>88</v>
      </c>
      <c r="D744" t="s">
        <v>25</v>
      </c>
      <c r="E744" t="s">
        <v>35</v>
      </c>
      <c r="F744" t="s">
        <v>36</v>
      </c>
      <c r="G744" t="str">
        <f t="shared" si="14"/>
        <v>gongylidiellum.vivum</v>
      </c>
      <c r="H744" s="2">
        <v>1</v>
      </c>
      <c r="I744" t="s">
        <v>459</v>
      </c>
    </row>
    <row r="745" spans="1:9" x14ac:dyDescent="0.25">
      <c r="A745" t="s">
        <v>107</v>
      </c>
      <c r="C745" t="s">
        <v>88</v>
      </c>
      <c r="D745" t="s">
        <v>25</v>
      </c>
      <c r="E745" t="s">
        <v>97</v>
      </c>
      <c r="F745" t="s">
        <v>98</v>
      </c>
      <c r="G745" t="str">
        <f t="shared" si="14"/>
        <v>micrargus.herbigradus</v>
      </c>
      <c r="H745" s="2">
        <v>1</v>
      </c>
      <c r="I745" t="s">
        <v>459</v>
      </c>
    </row>
    <row r="746" spans="1:9" s="32" customFormat="1" x14ac:dyDescent="0.25">
      <c r="A746" s="32" t="s">
        <v>107</v>
      </c>
      <c r="C746" s="32" t="s">
        <v>88</v>
      </c>
      <c r="D746" s="32" t="s">
        <v>25</v>
      </c>
      <c r="E746" s="32" t="s">
        <v>97</v>
      </c>
      <c r="F746" s="32" t="s">
        <v>98</v>
      </c>
      <c r="G746" s="32" t="str">
        <f t="shared" si="14"/>
        <v>micrargus.herbigradus</v>
      </c>
      <c r="H746" s="33">
        <v>1</v>
      </c>
      <c r="I746" t="s">
        <v>459</v>
      </c>
    </row>
    <row r="747" spans="1:9" x14ac:dyDescent="0.25">
      <c r="A747" t="s">
        <v>107</v>
      </c>
      <c r="C747" t="s">
        <v>88</v>
      </c>
      <c r="D747" t="s">
        <v>25</v>
      </c>
      <c r="E747" t="s">
        <v>26</v>
      </c>
      <c r="F747" t="s">
        <v>27</v>
      </c>
      <c r="G747" t="str">
        <f t="shared" si="14"/>
        <v>oedothorax.fuscus</v>
      </c>
      <c r="H747" s="2">
        <v>2</v>
      </c>
      <c r="I747" t="s">
        <v>460</v>
      </c>
    </row>
    <row r="748" spans="1:9" x14ac:dyDescent="0.25">
      <c r="A748" t="s">
        <v>107</v>
      </c>
      <c r="C748" t="s">
        <v>88</v>
      </c>
      <c r="D748" t="s">
        <v>25</v>
      </c>
      <c r="E748" t="s">
        <v>26</v>
      </c>
      <c r="F748" t="s">
        <v>37</v>
      </c>
      <c r="G748" t="str">
        <f t="shared" si="14"/>
        <v>oedothorax.retusus</v>
      </c>
      <c r="H748" s="2">
        <v>2</v>
      </c>
      <c r="I748" t="s">
        <v>460</v>
      </c>
    </row>
    <row r="749" spans="1:9" x14ac:dyDescent="0.25">
      <c r="A749" t="s">
        <v>107</v>
      </c>
      <c r="C749" t="s">
        <v>88</v>
      </c>
      <c r="D749" t="s">
        <v>25</v>
      </c>
      <c r="E749" t="s">
        <v>26</v>
      </c>
      <c r="F749" t="s">
        <v>27</v>
      </c>
      <c r="G749" t="str">
        <f t="shared" si="14"/>
        <v>oedothorax.fuscus</v>
      </c>
      <c r="H749" s="2">
        <v>2</v>
      </c>
      <c r="I749" t="s">
        <v>460</v>
      </c>
    </row>
    <row r="750" spans="1:9" x14ac:dyDescent="0.25">
      <c r="A750" t="s">
        <v>107</v>
      </c>
      <c r="C750" t="s">
        <v>88</v>
      </c>
      <c r="D750" t="s">
        <v>25</v>
      </c>
      <c r="E750" t="s">
        <v>26</v>
      </c>
      <c r="F750" t="s">
        <v>37</v>
      </c>
      <c r="G750" t="str">
        <f t="shared" si="14"/>
        <v>oedothorax.retusus</v>
      </c>
      <c r="H750" s="2">
        <v>3</v>
      </c>
      <c r="I750" t="s">
        <v>460</v>
      </c>
    </row>
    <row r="751" spans="1:9" x14ac:dyDescent="0.25">
      <c r="A751" t="s">
        <v>107</v>
      </c>
      <c r="C751" t="s">
        <v>88</v>
      </c>
      <c r="D751" t="s">
        <v>25</v>
      </c>
      <c r="E751" t="s">
        <v>26</v>
      </c>
      <c r="F751" t="s">
        <v>37</v>
      </c>
      <c r="G751" t="str">
        <f t="shared" si="14"/>
        <v>oedothorax.retusus</v>
      </c>
      <c r="H751" s="2">
        <v>11</v>
      </c>
      <c r="I751" t="s">
        <v>460</v>
      </c>
    </row>
    <row r="752" spans="1:9" x14ac:dyDescent="0.25">
      <c r="A752" t="s">
        <v>107</v>
      </c>
      <c r="C752" t="s">
        <v>88</v>
      </c>
      <c r="D752" t="s">
        <v>25</v>
      </c>
      <c r="E752" t="s">
        <v>26</v>
      </c>
      <c r="F752" t="s">
        <v>27</v>
      </c>
      <c r="G752" t="str">
        <f t="shared" si="14"/>
        <v>oedothorax.fuscus</v>
      </c>
      <c r="H752" s="2">
        <v>2</v>
      </c>
      <c r="I752" t="s">
        <v>460</v>
      </c>
    </row>
    <row r="753" spans="1:9" x14ac:dyDescent="0.25">
      <c r="A753" t="s">
        <v>107</v>
      </c>
      <c r="C753" t="s">
        <v>88</v>
      </c>
      <c r="D753" t="s">
        <v>25</v>
      </c>
      <c r="E753" t="s">
        <v>26</v>
      </c>
      <c r="F753" t="s">
        <v>37</v>
      </c>
      <c r="G753" t="str">
        <f t="shared" si="14"/>
        <v>oedothorax.retusus</v>
      </c>
      <c r="H753" s="2">
        <v>4</v>
      </c>
      <c r="I753" t="s">
        <v>460</v>
      </c>
    </row>
    <row r="754" spans="1:9" s="32" customFormat="1" x14ac:dyDescent="0.25">
      <c r="A754" s="32" t="s">
        <v>107</v>
      </c>
      <c r="C754" s="32" t="s">
        <v>88</v>
      </c>
      <c r="D754" s="32" t="s">
        <v>25</v>
      </c>
      <c r="E754" s="32" t="s">
        <v>26</v>
      </c>
      <c r="F754" s="32" t="s">
        <v>27</v>
      </c>
      <c r="G754" s="32" t="str">
        <f t="shared" si="14"/>
        <v>oedothorax.fuscus</v>
      </c>
      <c r="H754" s="33">
        <v>5</v>
      </c>
      <c r="I754" t="s">
        <v>460</v>
      </c>
    </row>
    <row r="755" spans="1:9" x14ac:dyDescent="0.25">
      <c r="A755" t="s">
        <v>107</v>
      </c>
      <c r="C755" t="s">
        <v>88</v>
      </c>
      <c r="D755" t="s">
        <v>25</v>
      </c>
      <c r="E755" t="s">
        <v>26</v>
      </c>
      <c r="F755" t="s">
        <v>37</v>
      </c>
      <c r="G755" t="str">
        <f t="shared" si="14"/>
        <v>oedothorax.retusus</v>
      </c>
      <c r="H755" s="2">
        <v>6</v>
      </c>
      <c r="I755" t="s">
        <v>460</v>
      </c>
    </row>
    <row r="756" spans="1:9" x14ac:dyDescent="0.25">
      <c r="A756" t="s">
        <v>107</v>
      </c>
      <c r="C756" t="s">
        <v>88</v>
      </c>
      <c r="D756" t="s">
        <v>25</v>
      </c>
      <c r="E756" t="s">
        <v>26</v>
      </c>
      <c r="F756" t="s">
        <v>27</v>
      </c>
      <c r="G756" t="str">
        <f t="shared" si="14"/>
        <v>oedothorax.fuscus</v>
      </c>
      <c r="H756" s="2">
        <v>1</v>
      </c>
      <c r="I756" t="s">
        <v>460</v>
      </c>
    </row>
    <row r="757" spans="1:9" x14ac:dyDescent="0.25">
      <c r="A757" t="s">
        <v>107</v>
      </c>
      <c r="C757" t="s">
        <v>88</v>
      </c>
      <c r="D757" t="s">
        <v>25</v>
      </c>
      <c r="E757" t="s">
        <v>58</v>
      </c>
      <c r="F757" t="s">
        <v>73</v>
      </c>
      <c r="G757" t="str">
        <f t="shared" si="14"/>
        <v>palliduphantes.ericaeus</v>
      </c>
      <c r="H757" s="2">
        <v>1</v>
      </c>
      <c r="I757" t="s">
        <v>459</v>
      </c>
    </row>
    <row r="758" spans="1:9" x14ac:dyDescent="0.25">
      <c r="A758" t="s">
        <v>107</v>
      </c>
      <c r="C758" t="s">
        <v>88</v>
      </c>
      <c r="D758" t="s">
        <v>25</v>
      </c>
      <c r="E758" t="s">
        <v>31</v>
      </c>
      <c r="F758" t="s">
        <v>32</v>
      </c>
      <c r="G758" t="str">
        <f t="shared" si="14"/>
        <v>savignia.frontata</v>
      </c>
      <c r="H758" s="2">
        <v>7</v>
      </c>
      <c r="I758" t="s">
        <v>459</v>
      </c>
    </row>
    <row r="759" spans="1:9" x14ac:dyDescent="0.25">
      <c r="A759" t="s">
        <v>107</v>
      </c>
      <c r="C759" t="s">
        <v>88</v>
      </c>
      <c r="D759" t="s">
        <v>25</v>
      </c>
      <c r="E759" t="s">
        <v>31</v>
      </c>
      <c r="F759" t="s">
        <v>32</v>
      </c>
      <c r="G759" t="str">
        <f t="shared" si="14"/>
        <v>savignia.frontata</v>
      </c>
      <c r="H759" s="2">
        <v>2</v>
      </c>
      <c r="I759" t="s">
        <v>459</v>
      </c>
    </row>
    <row r="760" spans="1:9" x14ac:dyDescent="0.25">
      <c r="A760" t="s">
        <v>107</v>
      </c>
      <c r="C760" t="s">
        <v>88</v>
      </c>
      <c r="D760" t="s">
        <v>25</v>
      </c>
      <c r="E760" t="s">
        <v>31</v>
      </c>
      <c r="F760" t="s">
        <v>32</v>
      </c>
      <c r="G760" t="str">
        <f t="shared" si="14"/>
        <v>savignia.frontata</v>
      </c>
      <c r="H760" s="2">
        <v>6</v>
      </c>
      <c r="I760" t="s">
        <v>459</v>
      </c>
    </row>
    <row r="761" spans="1:9" x14ac:dyDescent="0.25">
      <c r="A761" t="s">
        <v>107</v>
      </c>
      <c r="C761" t="s">
        <v>88</v>
      </c>
      <c r="D761" t="s">
        <v>25</v>
      </c>
      <c r="E761" t="s">
        <v>31</v>
      </c>
      <c r="F761" t="s">
        <v>32</v>
      </c>
      <c r="G761" t="str">
        <f t="shared" si="14"/>
        <v>savignia.frontata</v>
      </c>
      <c r="H761" s="2">
        <v>5</v>
      </c>
      <c r="I761" t="s">
        <v>459</v>
      </c>
    </row>
    <row r="762" spans="1:9" x14ac:dyDescent="0.25">
      <c r="A762" t="s">
        <v>107</v>
      </c>
      <c r="C762" t="s">
        <v>88</v>
      </c>
      <c r="D762" t="s">
        <v>25</v>
      </c>
      <c r="E762" t="s">
        <v>31</v>
      </c>
      <c r="F762" t="s">
        <v>32</v>
      </c>
      <c r="G762" t="str">
        <f t="shared" si="14"/>
        <v>savignia.frontata</v>
      </c>
      <c r="H762" s="2">
        <v>1</v>
      </c>
      <c r="I762" t="s">
        <v>459</v>
      </c>
    </row>
    <row r="763" spans="1:9" x14ac:dyDescent="0.25">
      <c r="A763" t="s">
        <v>107</v>
      </c>
      <c r="C763" t="s">
        <v>88</v>
      </c>
      <c r="D763" t="s">
        <v>25</v>
      </c>
      <c r="E763" t="s">
        <v>45</v>
      </c>
      <c r="F763" t="s">
        <v>46</v>
      </c>
      <c r="G763" t="str">
        <f t="shared" si="14"/>
        <v>tenuiphantes.tenuis</v>
      </c>
      <c r="H763" s="2">
        <v>1</v>
      </c>
      <c r="I763" t="s">
        <v>459</v>
      </c>
    </row>
    <row r="764" spans="1:9" x14ac:dyDescent="0.25">
      <c r="A764" t="s">
        <v>107</v>
      </c>
      <c r="C764" t="s">
        <v>88</v>
      </c>
      <c r="D764" t="s">
        <v>25</v>
      </c>
      <c r="E764" t="s">
        <v>45</v>
      </c>
      <c r="F764" t="s">
        <v>46</v>
      </c>
      <c r="G764" t="str">
        <f t="shared" si="14"/>
        <v>tenuiphantes.tenuis</v>
      </c>
      <c r="H764" s="2">
        <v>1</v>
      </c>
      <c r="I764" t="s">
        <v>459</v>
      </c>
    </row>
    <row r="765" spans="1:9" x14ac:dyDescent="0.25">
      <c r="A765" t="s">
        <v>107</v>
      </c>
      <c r="C765" t="s">
        <v>88</v>
      </c>
      <c r="D765" t="s">
        <v>25</v>
      </c>
      <c r="E765" t="s">
        <v>45</v>
      </c>
      <c r="F765" t="s">
        <v>46</v>
      </c>
      <c r="G765" t="str">
        <f t="shared" si="14"/>
        <v>tenuiphantes.tenuis</v>
      </c>
      <c r="H765" s="2">
        <v>1</v>
      </c>
      <c r="I765" t="s">
        <v>459</v>
      </c>
    </row>
    <row r="766" spans="1:9" x14ac:dyDescent="0.25">
      <c r="A766" t="s">
        <v>107</v>
      </c>
      <c r="C766" t="s">
        <v>88</v>
      </c>
      <c r="D766" t="s">
        <v>21</v>
      </c>
      <c r="E766" t="s">
        <v>77</v>
      </c>
      <c r="F766" t="s">
        <v>78</v>
      </c>
      <c r="G766" t="str">
        <f t="shared" si="14"/>
        <v>alopecosa.pulverulenta</v>
      </c>
      <c r="H766" s="2">
        <v>1</v>
      </c>
      <c r="I766" t="s">
        <v>461</v>
      </c>
    </row>
    <row r="767" spans="1:9" x14ac:dyDescent="0.25">
      <c r="A767" t="s">
        <v>107</v>
      </c>
      <c r="C767" t="s">
        <v>88</v>
      </c>
      <c r="D767" t="s">
        <v>21</v>
      </c>
      <c r="E767" t="s">
        <v>22</v>
      </c>
      <c r="F767" t="s">
        <v>76</v>
      </c>
      <c r="G767" t="str">
        <f t="shared" si="14"/>
        <v>pardosa.amentata</v>
      </c>
      <c r="H767" s="2">
        <v>11</v>
      </c>
      <c r="I767" t="s">
        <v>461</v>
      </c>
    </row>
    <row r="768" spans="1:9" x14ac:dyDescent="0.25">
      <c r="A768" t="s">
        <v>107</v>
      </c>
      <c r="C768" t="s">
        <v>88</v>
      </c>
      <c r="D768" t="s">
        <v>21</v>
      </c>
      <c r="E768" t="s">
        <v>22</v>
      </c>
      <c r="F768" t="s">
        <v>24</v>
      </c>
      <c r="G768" t="str">
        <f t="shared" si="14"/>
        <v>pardosa.palustris</v>
      </c>
      <c r="H768" s="2">
        <v>10</v>
      </c>
      <c r="I768" t="s">
        <v>461</v>
      </c>
    </row>
    <row r="769" spans="1:9" s="32" customFormat="1" x14ac:dyDescent="0.25">
      <c r="A769" s="32" t="s">
        <v>107</v>
      </c>
      <c r="C769" s="32" t="s">
        <v>88</v>
      </c>
      <c r="D769" s="32" t="s">
        <v>21</v>
      </c>
      <c r="E769" s="32" t="s">
        <v>22</v>
      </c>
      <c r="F769" s="32" t="s">
        <v>23</v>
      </c>
      <c r="G769" s="32" t="str">
        <f t="shared" si="14"/>
        <v>pardosa.pullata</v>
      </c>
      <c r="H769" s="33">
        <v>12</v>
      </c>
      <c r="I769" t="s">
        <v>461</v>
      </c>
    </row>
    <row r="770" spans="1:9" x14ac:dyDescent="0.25">
      <c r="A770" t="s">
        <v>107</v>
      </c>
      <c r="C770" t="s">
        <v>88</v>
      </c>
      <c r="D770" t="s">
        <v>21</v>
      </c>
      <c r="E770" t="s">
        <v>22</v>
      </c>
      <c r="F770" t="s">
        <v>76</v>
      </c>
      <c r="G770" t="str">
        <f t="shared" si="14"/>
        <v>pardosa.amentata</v>
      </c>
      <c r="H770" s="2">
        <v>9</v>
      </c>
      <c r="I770" t="s">
        <v>461</v>
      </c>
    </row>
    <row r="771" spans="1:9" x14ac:dyDescent="0.25">
      <c r="A771" t="s">
        <v>107</v>
      </c>
      <c r="C771" t="s">
        <v>88</v>
      </c>
      <c r="D771" t="s">
        <v>21</v>
      </c>
      <c r="E771" t="s">
        <v>22</v>
      </c>
      <c r="F771" t="s">
        <v>24</v>
      </c>
      <c r="G771" t="str">
        <f t="shared" si="14"/>
        <v>pardosa.palustris</v>
      </c>
      <c r="H771" s="2">
        <v>9</v>
      </c>
      <c r="I771" t="s">
        <v>461</v>
      </c>
    </row>
    <row r="772" spans="1:9" x14ac:dyDescent="0.25">
      <c r="A772" t="s">
        <v>107</v>
      </c>
      <c r="C772" t="s">
        <v>88</v>
      </c>
      <c r="D772" t="s">
        <v>21</v>
      </c>
      <c r="E772" t="s">
        <v>22</v>
      </c>
      <c r="F772" t="s">
        <v>23</v>
      </c>
      <c r="G772" t="str">
        <f t="shared" si="14"/>
        <v>pardosa.pullata</v>
      </c>
      <c r="H772" s="2">
        <v>1</v>
      </c>
      <c r="I772" t="s">
        <v>461</v>
      </c>
    </row>
    <row r="773" spans="1:9" x14ac:dyDescent="0.25">
      <c r="A773" t="s">
        <v>107</v>
      </c>
      <c r="C773" t="s">
        <v>88</v>
      </c>
      <c r="D773" t="s">
        <v>21</v>
      </c>
      <c r="E773" t="s">
        <v>22</v>
      </c>
      <c r="F773" t="s">
        <v>76</v>
      </c>
      <c r="G773" t="str">
        <f t="shared" si="14"/>
        <v>pardosa.amentata</v>
      </c>
      <c r="H773" s="2">
        <v>1</v>
      </c>
      <c r="I773" t="s">
        <v>461</v>
      </c>
    </row>
    <row r="774" spans="1:9" x14ac:dyDescent="0.25">
      <c r="A774" t="s">
        <v>107</v>
      </c>
      <c r="C774" t="s">
        <v>88</v>
      </c>
      <c r="D774" t="s">
        <v>21</v>
      </c>
      <c r="E774" t="s">
        <v>22</v>
      </c>
      <c r="F774" t="s">
        <v>23</v>
      </c>
      <c r="G774" t="str">
        <f t="shared" si="14"/>
        <v>pardosa.pullata</v>
      </c>
      <c r="H774" s="2">
        <v>3</v>
      </c>
      <c r="I774" t="s">
        <v>461</v>
      </c>
    </row>
    <row r="775" spans="1:9" x14ac:dyDescent="0.25">
      <c r="A775" t="s">
        <v>107</v>
      </c>
      <c r="C775" t="s">
        <v>88</v>
      </c>
      <c r="D775" t="s">
        <v>21</v>
      </c>
      <c r="E775" t="s">
        <v>22</v>
      </c>
      <c r="F775" t="s">
        <v>95</v>
      </c>
      <c r="G775" t="str">
        <f t="shared" si="14"/>
        <v>pardosa.nigriceps</v>
      </c>
      <c r="H775" s="2">
        <v>2</v>
      </c>
      <c r="I775" t="s">
        <v>461</v>
      </c>
    </row>
    <row r="776" spans="1:9" x14ac:dyDescent="0.25">
      <c r="A776" t="s">
        <v>107</v>
      </c>
      <c r="C776" t="s">
        <v>88</v>
      </c>
      <c r="D776" t="s">
        <v>21</v>
      </c>
      <c r="E776" t="s">
        <v>22</v>
      </c>
      <c r="F776" t="s">
        <v>24</v>
      </c>
      <c r="G776" t="str">
        <f t="shared" si="14"/>
        <v>pardosa.palustris</v>
      </c>
      <c r="H776" s="2">
        <v>4</v>
      </c>
      <c r="I776" t="s">
        <v>461</v>
      </c>
    </row>
    <row r="777" spans="1:9" x14ac:dyDescent="0.25">
      <c r="A777" t="s">
        <v>107</v>
      </c>
      <c r="C777" t="s">
        <v>88</v>
      </c>
      <c r="D777" t="s">
        <v>21</v>
      </c>
      <c r="E777" t="s">
        <v>22</v>
      </c>
      <c r="F777" t="s">
        <v>23</v>
      </c>
      <c r="G777" t="str">
        <f t="shared" si="14"/>
        <v>pardosa.pullata</v>
      </c>
      <c r="H777" s="2">
        <v>21</v>
      </c>
      <c r="I777" t="s">
        <v>461</v>
      </c>
    </row>
    <row r="778" spans="1:9" x14ac:dyDescent="0.25">
      <c r="A778" t="s">
        <v>107</v>
      </c>
      <c r="C778" t="s">
        <v>88</v>
      </c>
      <c r="D778" t="s">
        <v>21</v>
      </c>
      <c r="E778" t="s">
        <v>22</v>
      </c>
      <c r="F778" t="s">
        <v>76</v>
      </c>
      <c r="G778" t="str">
        <f t="shared" si="14"/>
        <v>pardosa.amentata</v>
      </c>
      <c r="H778" s="2">
        <v>2</v>
      </c>
      <c r="I778" t="s">
        <v>461</v>
      </c>
    </row>
    <row r="779" spans="1:9" x14ac:dyDescent="0.25">
      <c r="A779" t="s">
        <v>107</v>
      </c>
      <c r="C779" t="s">
        <v>88</v>
      </c>
      <c r="D779" t="s">
        <v>21</v>
      </c>
      <c r="E779" t="s">
        <v>22</v>
      </c>
      <c r="F779" t="s">
        <v>76</v>
      </c>
      <c r="G779" t="str">
        <f t="shared" si="14"/>
        <v>pardosa.amentata</v>
      </c>
      <c r="H779" s="2">
        <v>3</v>
      </c>
      <c r="I779" t="s">
        <v>461</v>
      </c>
    </row>
    <row r="780" spans="1:9" x14ac:dyDescent="0.25">
      <c r="A780" t="s">
        <v>107</v>
      </c>
      <c r="C780" t="s">
        <v>88</v>
      </c>
      <c r="D780" t="s">
        <v>21</v>
      </c>
      <c r="E780" t="s">
        <v>22</v>
      </c>
      <c r="F780" t="s">
        <v>24</v>
      </c>
      <c r="G780" t="str">
        <f t="shared" si="14"/>
        <v>pardosa.palustris</v>
      </c>
      <c r="H780" s="2">
        <v>7</v>
      </c>
      <c r="I780" t="s">
        <v>461</v>
      </c>
    </row>
    <row r="781" spans="1:9" x14ac:dyDescent="0.25">
      <c r="A781" t="s">
        <v>107</v>
      </c>
      <c r="C781" t="s">
        <v>88</v>
      </c>
      <c r="D781" t="s">
        <v>21</v>
      </c>
      <c r="E781" t="s">
        <v>22</v>
      </c>
      <c r="F781" t="s">
        <v>23</v>
      </c>
      <c r="G781" t="str">
        <f t="shared" si="14"/>
        <v>pardosa.pullata</v>
      </c>
      <c r="H781" s="2">
        <v>1</v>
      </c>
      <c r="I781" t="s">
        <v>461</v>
      </c>
    </row>
    <row r="782" spans="1:9" s="32" customFormat="1" x14ac:dyDescent="0.25">
      <c r="A782" s="32" t="s">
        <v>107</v>
      </c>
      <c r="C782" s="32" t="s">
        <v>88</v>
      </c>
      <c r="D782" s="32" t="s">
        <v>21</v>
      </c>
      <c r="E782" s="32" t="s">
        <v>71</v>
      </c>
      <c r="F782" s="32" t="s">
        <v>72</v>
      </c>
      <c r="G782" s="32" t="str">
        <f t="shared" si="14"/>
        <v>pirata.piraticus</v>
      </c>
      <c r="H782" s="33">
        <v>2</v>
      </c>
      <c r="I782" t="s">
        <v>461</v>
      </c>
    </row>
    <row r="783" spans="1:9" x14ac:dyDescent="0.25">
      <c r="A783" t="s">
        <v>107</v>
      </c>
      <c r="C783" t="s">
        <v>88</v>
      </c>
      <c r="D783" t="s">
        <v>28</v>
      </c>
      <c r="E783" t="s">
        <v>29</v>
      </c>
      <c r="F783" t="s">
        <v>30</v>
      </c>
      <c r="G783" t="str">
        <f t="shared" si="14"/>
        <v>pachygnatha.degeeri</v>
      </c>
      <c r="H783" s="2">
        <v>23</v>
      </c>
      <c r="I783" t="s">
        <v>461</v>
      </c>
    </row>
    <row r="784" spans="1:9" x14ac:dyDescent="0.25">
      <c r="A784" t="s">
        <v>107</v>
      </c>
      <c r="C784" t="s">
        <v>88</v>
      </c>
      <c r="D784" t="s">
        <v>28</v>
      </c>
      <c r="E784" t="s">
        <v>29</v>
      </c>
      <c r="F784" t="s">
        <v>30</v>
      </c>
      <c r="G784" t="str">
        <f t="shared" si="14"/>
        <v>pachygnatha.degeeri</v>
      </c>
      <c r="H784" s="2">
        <v>12</v>
      </c>
      <c r="I784" t="s">
        <v>461</v>
      </c>
    </row>
    <row r="785" spans="1:9" x14ac:dyDescent="0.25">
      <c r="A785" t="s">
        <v>107</v>
      </c>
      <c r="C785" t="s">
        <v>88</v>
      </c>
      <c r="D785" t="s">
        <v>28</v>
      </c>
      <c r="E785" t="s">
        <v>29</v>
      </c>
      <c r="F785" t="s">
        <v>30</v>
      </c>
      <c r="G785" t="str">
        <f t="shared" si="14"/>
        <v>pachygnatha.degeeri</v>
      </c>
      <c r="H785" s="2">
        <v>11</v>
      </c>
      <c r="I785" t="s">
        <v>461</v>
      </c>
    </row>
    <row r="786" spans="1:9" x14ac:dyDescent="0.25">
      <c r="A786" t="s">
        <v>107</v>
      </c>
      <c r="C786" t="s">
        <v>88</v>
      </c>
      <c r="D786" t="s">
        <v>28</v>
      </c>
      <c r="E786" t="s">
        <v>29</v>
      </c>
      <c r="F786" t="s">
        <v>30</v>
      </c>
      <c r="G786" t="str">
        <f t="shared" si="14"/>
        <v>pachygnatha.degeeri</v>
      </c>
      <c r="H786" s="2">
        <v>21</v>
      </c>
      <c r="I786" t="s">
        <v>461</v>
      </c>
    </row>
    <row r="787" spans="1:9" x14ac:dyDescent="0.25">
      <c r="A787" t="s">
        <v>107</v>
      </c>
      <c r="C787" t="s">
        <v>88</v>
      </c>
      <c r="D787" t="s">
        <v>28</v>
      </c>
      <c r="E787" t="s">
        <v>29</v>
      </c>
      <c r="F787" t="s">
        <v>30</v>
      </c>
      <c r="G787" t="str">
        <f t="shared" si="14"/>
        <v>pachygnatha.degeeri</v>
      </c>
      <c r="H787" s="2">
        <v>6</v>
      </c>
      <c r="I787" t="s">
        <v>461</v>
      </c>
    </row>
    <row r="788" spans="1:9" x14ac:dyDescent="0.25">
      <c r="A788" t="s">
        <v>107</v>
      </c>
      <c r="C788" t="s">
        <v>88</v>
      </c>
      <c r="D788" t="s">
        <v>108</v>
      </c>
      <c r="E788" t="s">
        <v>109</v>
      </c>
      <c r="F788" t="s">
        <v>110</v>
      </c>
      <c r="G788" t="str">
        <f t="shared" si="14"/>
        <v>xysticus.cristatus</v>
      </c>
      <c r="H788" s="2">
        <v>1</v>
      </c>
      <c r="I788" t="s">
        <v>462</v>
      </c>
    </row>
    <row r="789" spans="1:9" x14ac:dyDescent="0.25">
      <c r="A789" t="s">
        <v>111</v>
      </c>
      <c r="C789" t="s">
        <v>88</v>
      </c>
      <c r="D789" t="s">
        <v>25</v>
      </c>
      <c r="E789" t="s">
        <v>38</v>
      </c>
      <c r="F789" t="s">
        <v>39</v>
      </c>
      <c r="G789" t="str">
        <f t="shared" si="14"/>
        <v>bathyphantes.gracilis</v>
      </c>
      <c r="H789" s="2">
        <v>1</v>
      </c>
      <c r="I789" t="s">
        <v>459</v>
      </c>
    </row>
    <row r="790" spans="1:9" x14ac:dyDescent="0.25">
      <c r="A790" t="s">
        <v>111</v>
      </c>
      <c r="C790" t="s">
        <v>88</v>
      </c>
      <c r="D790" t="s">
        <v>25</v>
      </c>
      <c r="E790" t="s">
        <v>38</v>
      </c>
      <c r="F790" t="s">
        <v>39</v>
      </c>
      <c r="G790" t="str">
        <f t="shared" si="14"/>
        <v>bathyphantes.gracilis</v>
      </c>
      <c r="H790" s="2">
        <v>4</v>
      </c>
      <c r="I790" t="s">
        <v>459</v>
      </c>
    </row>
    <row r="791" spans="1:9" x14ac:dyDescent="0.25">
      <c r="A791" t="s">
        <v>111</v>
      </c>
      <c r="C791" t="s">
        <v>88</v>
      </c>
      <c r="D791" t="s">
        <v>25</v>
      </c>
      <c r="E791" t="s">
        <v>38</v>
      </c>
      <c r="F791" t="s">
        <v>113</v>
      </c>
      <c r="G791" t="str">
        <f t="shared" si="14"/>
        <v>bathyphantes.parvulus</v>
      </c>
      <c r="H791" s="2">
        <v>1</v>
      </c>
      <c r="I791" t="s">
        <v>459</v>
      </c>
    </row>
    <row r="792" spans="1:9" x14ac:dyDescent="0.25">
      <c r="A792" t="s">
        <v>111</v>
      </c>
      <c r="C792" t="s">
        <v>88</v>
      </c>
      <c r="D792" t="s">
        <v>25</v>
      </c>
      <c r="E792" t="s">
        <v>38</v>
      </c>
      <c r="F792" t="s">
        <v>39</v>
      </c>
      <c r="G792" t="str">
        <f t="shared" si="14"/>
        <v>bathyphantes.gracilis</v>
      </c>
      <c r="H792" s="2">
        <v>2</v>
      </c>
      <c r="I792" t="s">
        <v>459</v>
      </c>
    </row>
    <row r="793" spans="1:9" s="32" customFormat="1" x14ac:dyDescent="0.25">
      <c r="A793" s="32" t="s">
        <v>111</v>
      </c>
      <c r="C793" s="32" t="s">
        <v>88</v>
      </c>
      <c r="D793" s="32" t="s">
        <v>25</v>
      </c>
      <c r="E793" s="32" t="s">
        <v>38</v>
      </c>
      <c r="F793" s="32" t="s">
        <v>39</v>
      </c>
      <c r="G793" s="32" t="str">
        <f t="shared" si="14"/>
        <v>bathyphantes.gracilis</v>
      </c>
      <c r="H793" s="33">
        <v>1</v>
      </c>
      <c r="I793" t="s">
        <v>459</v>
      </c>
    </row>
    <row r="794" spans="1:9" x14ac:dyDescent="0.25">
      <c r="A794" t="s">
        <v>111</v>
      </c>
      <c r="C794" t="s">
        <v>88</v>
      </c>
      <c r="D794" t="s">
        <v>25</v>
      </c>
      <c r="E794" t="s">
        <v>105</v>
      </c>
      <c r="F794" t="s">
        <v>106</v>
      </c>
      <c r="G794" t="str">
        <f t="shared" si="14"/>
        <v>centromerita.bicolor</v>
      </c>
      <c r="H794" s="2">
        <v>1</v>
      </c>
      <c r="I794" t="s">
        <v>459</v>
      </c>
    </row>
    <row r="795" spans="1:9" x14ac:dyDescent="0.25">
      <c r="A795" t="s">
        <v>111</v>
      </c>
      <c r="C795" t="s">
        <v>88</v>
      </c>
      <c r="D795" t="s">
        <v>25</v>
      </c>
      <c r="E795" t="s">
        <v>43</v>
      </c>
      <c r="F795" t="s">
        <v>44</v>
      </c>
      <c r="G795" t="str">
        <f t="shared" si="14"/>
        <v>dicymbium.nigrum</v>
      </c>
      <c r="H795" s="2">
        <v>1</v>
      </c>
      <c r="I795" t="s">
        <v>459</v>
      </c>
    </row>
    <row r="796" spans="1:9" x14ac:dyDescent="0.25">
      <c r="A796" t="s">
        <v>111</v>
      </c>
      <c r="C796" t="s">
        <v>88</v>
      </c>
      <c r="D796" t="s">
        <v>25</v>
      </c>
      <c r="E796" t="s">
        <v>33</v>
      </c>
      <c r="F796" t="s">
        <v>40</v>
      </c>
      <c r="G796" t="str">
        <f t="shared" ref="G796:G859" si="15">LOWER(E796&amp;"."&amp;F796)</f>
        <v>erigone.atra</v>
      </c>
      <c r="H796" s="2">
        <v>1</v>
      </c>
      <c r="I796" t="s">
        <v>460</v>
      </c>
    </row>
    <row r="797" spans="1:9" x14ac:dyDescent="0.25">
      <c r="A797" t="s">
        <v>111</v>
      </c>
      <c r="C797" t="s">
        <v>88</v>
      </c>
      <c r="D797" t="s">
        <v>25</v>
      </c>
      <c r="E797" t="s">
        <v>33</v>
      </c>
      <c r="F797" t="s">
        <v>40</v>
      </c>
      <c r="G797" t="str">
        <f t="shared" si="15"/>
        <v>erigone.atra</v>
      </c>
      <c r="H797" s="2">
        <v>1</v>
      </c>
      <c r="I797" t="s">
        <v>460</v>
      </c>
    </row>
    <row r="798" spans="1:9" x14ac:dyDescent="0.25">
      <c r="A798" t="s">
        <v>111</v>
      </c>
      <c r="C798" t="s">
        <v>88</v>
      </c>
      <c r="D798" t="s">
        <v>25</v>
      </c>
      <c r="E798" t="s">
        <v>35</v>
      </c>
      <c r="F798" t="s">
        <v>36</v>
      </c>
      <c r="G798" t="str">
        <f t="shared" si="15"/>
        <v>gongylidiellum.vivum</v>
      </c>
      <c r="H798" s="2">
        <v>0</v>
      </c>
      <c r="I798" t="s">
        <v>459</v>
      </c>
    </row>
    <row r="799" spans="1:9" x14ac:dyDescent="0.25">
      <c r="A799" t="s">
        <v>111</v>
      </c>
      <c r="C799" t="s">
        <v>88</v>
      </c>
      <c r="D799" t="s">
        <v>25</v>
      </c>
      <c r="E799" t="s">
        <v>35</v>
      </c>
      <c r="F799" t="s">
        <v>36</v>
      </c>
      <c r="G799" t="str">
        <f t="shared" si="15"/>
        <v>gongylidiellum.vivum</v>
      </c>
      <c r="H799" s="2">
        <v>1</v>
      </c>
      <c r="I799" t="s">
        <v>459</v>
      </c>
    </row>
    <row r="800" spans="1:9" x14ac:dyDescent="0.25">
      <c r="A800" t="s">
        <v>111</v>
      </c>
      <c r="C800" t="s">
        <v>88</v>
      </c>
      <c r="D800" t="s">
        <v>25</v>
      </c>
      <c r="E800" t="s">
        <v>35</v>
      </c>
      <c r="F800" t="s">
        <v>36</v>
      </c>
      <c r="G800" t="str">
        <f t="shared" si="15"/>
        <v>gongylidiellum.vivum</v>
      </c>
      <c r="H800" s="2">
        <v>4</v>
      </c>
      <c r="I800" t="s">
        <v>459</v>
      </c>
    </row>
    <row r="801" spans="1:9" s="32" customFormat="1" x14ac:dyDescent="0.25">
      <c r="A801" s="32" t="s">
        <v>111</v>
      </c>
      <c r="C801" s="32" t="s">
        <v>88</v>
      </c>
      <c r="D801" s="32" t="s">
        <v>25</v>
      </c>
      <c r="E801" s="32" t="s">
        <v>35</v>
      </c>
      <c r="F801" s="32" t="s">
        <v>36</v>
      </c>
      <c r="G801" s="32" t="str">
        <f t="shared" si="15"/>
        <v>gongylidiellum.vivum</v>
      </c>
      <c r="H801" s="33">
        <v>1</v>
      </c>
      <c r="I801" t="s">
        <v>459</v>
      </c>
    </row>
    <row r="802" spans="1:9" x14ac:dyDescent="0.25">
      <c r="A802" t="s">
        <v>111</v>
      </c>
      <c r="C802" t="s">
        <v>88</v>
      </c>
      <c r="D802" t="s">
        <v>25</v>
      </c>
      <c r="E802" t="s">
        <v>26</v>
      </c>
      <c r="F802" t="s">
        <v>27</v>
      </c>
      <c r="G802" t="str">
        <f t="shared" si="15"/>
        <v>oedothorax.fuscus</v>
      </c>
      <c r="H802" s="2">
        <v>1</v>
      </c>
      <c r="I802" t="s">
        <v>460</v>
      </c>
    </row>
    <row r="803" spans="1:9" x14ac:dyDescent="0.25">
      <c r="A803" t="s">
        <v>111</v>
      </c>
      <c r="C803" t="s">
        <v>88</v>
      </c>
      <c r="D803" t="s">
        <v>25</v>
      </c>
      <c r="E803" t="s">
        <v>26</v>
      </c>
      <c r="F803" t="s">
        <v>37</v>
      </c>
      <c r="G803" t="str">
        <f t="shared" si="15"/>
        <v>oedothorax.retusus</v>
      </c>
      <c r="H803" s="2">
        <v>2</v>
      </c>
      <c r="I803" t="s">
        <v>460</v>
      </c>
    </row>
    <row r="804" spans="1:9" x14ac:dyDescent="0.25">
      <c r="A804" t="s">
        <v>111</v>
      </c>
      <c r="C804" t="s">
        <v>88</v>
      </c>
      <c r="D804" t="s">
        <v>25</v>
      </c>
      <c r="E804" t="s">
        <v>26</v>
      </c>
      <c r="F804" t="s">
        <v>37</v>
      </c>
      <c r="G804" t="str">
        <f t="shared" si="15"/>
        <v>oedothorax.retusus</v>
      </c>
      <c r="H804" s="2">
        <v>14</v>
      </c>
      <c r="I804" t="s">
        <v>460</v>
      </c>
    </row>
    <row r="805" spans="1:9" x14ac:dyDescent="0.25">
      <c r="A805" t="s">
        <v>111</v>
      </c>
      <c r="C805" t="s">
        <v>88</v>
      </c>
      <c r="D805" t="s">
        <v>25</v>
      </c>
      <c r="E805" t="s">
        <v>26</v>
      </c>
      <c r="F805" t="s">
        <v>27</v>
      </c>
      <c r="G805" t="str">
        <f t="shared" si="15"/>
        <v>oedothorax.fuscus</v>
      </c>
      <c r="H805" s="2">
        <v>1</v>
      </c>
      <c r="I805" t="s">
        <v>460</v>
      </c>
    </row>
    <row r="806" spans="1:9" x14ac:dyDescent="0.25">
      <c r="A806" t="s">
        <v>111</v>
      </c>
      <c r="C806" t="s">
        <v>88</v>
      </c>
      <c r="D806" t="s">
        <v>25</v>
      </c>
      <c r="E806" t="s">
        <v>26</v>
      </c>
      <c r="F806" t="s">
        <v>37</v>
      </c>
      <c r="G806" t="str">
        <f t="shared" si="15"/>
        <v>oedothorax.retusus</v>
      </c>
      <c r="H806" s="2">
        <v>4</v>
      </c>
      <c r="I806" t="s">
        <v>460</v>
      </c>
    </row>
    <row r="807" spans="1:9" x14ac:dyDescent="0.25">
      <c r="A807" t="s">
        <v>111</v>
      </c>
      <c r="C807" t="s">
        <v>88</v>
      </c>
      <c r="D807" t="s">
        <v>25</v>
      </c>
      <c r="E807" t="s">
        <v>26</v>
      </c>
      <c r="F807" t="s">
        <v>37</v>
      </c>
      <c r="G807" t="str">
        <f t="shared" si="15"/>
        <v>oedothorax.retusus</v>
      </c>
      <c r="H807" s="2">
        <v>17</v>
      </c>
      <c r="I807" t="s">
        <v>460</v>
      </c>
    </row>
    <row r="808" spans="1:9" x14ac:dyDescent="0.25">
      <c r="A808" t="s">
        <v>111</v>
      </c>
      <c r="C808" t="s">
        <v>88</v>
      </c>
      <c r="D808" t="s">
        <v>25</v>
      </c>
      <c r="E808" t="s">
        <v>26</v>
      </c>
      <c r="F808" t="s">
        <v>37</v>
      </c>
      <c r="G808" t="str">
        <f t="shared" si="15"/>
        <v>oedothorax.retusus</v>
      </c>
      <c r="H808" s="2">
        <v>5</v>
      </c>
      <c r="I808" t="s">
        <v>460</v>
      </c>
    </row>
    <row r="809" spans="1:9" x14ac:dyDescent="0.25">
      <c r="A809" t="s">
        <v>111</v>
      </c>
      <c r="C809" t="s">
        <v>88</v>
      </c>
      <c r="D809" t="s">
        <v>25</v>
      </c>
      <c r="E809" t="s">
        <v>26</v>
      </c>
      <c r="F809" t="s">
        <v>27</v>
      </c>
      <c r="G809" t="str">
        <f t="shared" si="15"/>
        <v>oedothorax.fuscus</v>
      </c>
      <c r="H809" s="2">
        <v>1</v>
      </c>
      <c r="I809" t="s">
        <v>460</v>
      </c>
    </row>
    <row r="810" spans="1:9" x14ac:dyDescent="0.25">
      <c r="A810" t="s">
        <v>111</v>
      </c>
      <c r="C810" t="s">
        <v>88</v>
      </c>
      <c r="D810" t="s">
        <v>25</v>
      </c>
      <c r="E810" t="s">
        <v>31</v>
      </c>
      <c r="F810" t="s">
        <v>32</v>
      </c>
      <c r="G810" t="str">
        <f t="shared" si="15"/>
        <v>savignia.frontata</v>
      </c>
      <c r="H810" s="2">
        <v>5</v>
      </c>
      <c r="I810" t="s">
        <v>459</v>
      </c>
    </row>
    <row r="811" spans="1:9" x14ac:dyDescent="0.25">
      <c r="A811" t="s">
        <v>111</v>
      </c>
      <c r="C811" t="s">
        <v>88</v>
      </c>
      <c r="D811" t="s">
        <v>25</v>
      </c>
      <c r="E811" t="s">
        <v>31</v>
      </c>
      <c r="F811" t="s">
        <v>32</v>
      </c>
      <c r="G811" t="str">
        <f t="shared" si="15"/>
        <v>savignia.frontata</v>
      </c>
      <c r="H811" s="2">
        <v>2</v>
      </c>
      <c r="I811" t="s">
        <v>459</v>
      </c>
    </row>
    <row r="812" spans="1:9" s="32" customFormat="1" x14ac:dyDescent="0.25">
      <c r="A812" s="32" t="s">
        <v>111</v>
      </c>
      <c r="C812" s="32" t="s">
        <v>88</v>
      </c>
      <c r="D812" s="32" t="s">
        <v>25</v>
      </c>
      <c r="E812" s="32" t="s">
        <v>31</v>
      </c>
      <c r="F812" s="32" t="s">
        <v>32</v>
      </c>
      <c r="G812" s="32" t="str">
        <f t="shared" si="15"/>
        <v>savignia.frontata</v>
      </c>
      <c r="H812" s="33">
        <v>9</v>
      </c>
      <c r="I812" t="s">
        <v>459</v>
      </c>
    </row>
    <row r="813" spans="1:9" x14ac:dyDescent="0.25">
      <c r="A813" t="s">
        <v>111</v>
      </c>
      <c r="C813" t="s">
        <v>88</v>
      </c>
      <c r="D813" t="s">
        <v>25</v>
      </c>
      <c r="E813" t="s">
        <v>31</v>
      </c>
      <c r="F813" t="s">
        <v>32</v>
      </c>
      <c r="G813" t="str">
        <f t="shared" si="15"/>
        <v>savignia.frontata</v>
      </c>
      <c r="H813" s="2">
        <v>11</v>
      </c>
      <c r="I813" t="s">
        <v>459</v>
      </c>
    </row>
    <row r="814" spans="1:9" x14ac:dyDescent="0.25">
      <c r="A814" t="s">
        <v>111</v>
      </c>
      <c r="C814" t="s">
        <v>88</v>
      </c>
      <c r="D814" t="s">
        <v>25</v>
      </c>
      <c r="E814" t="s">
        <v>31</v>
      </c>
      <c r="F814" t="s">
        <v>32</v>
      </c>
      <c r="G814" t="str">
        <f t="shared" si="15"/>
        <v>savignia.frontata</v>
      </c>
      <c r="H814" s="2">
        <v>4</v>
      </c>
      <c r="I814" t="s">
        <v>459</v>
      </c>
    </row>
    <row r="815" spans="1:9" x14ac:dyDescent="0.25">
      <c r="A815" t="s">
        <v>111</v>
      </c>
      <c r="C815" t="s">
        <v>88</v>
      </c>
      <c r="D815" t="s">
        <v>25</v>
      </c>
      <c r="E815" t="s">
        <v>62</v>
      </c>
      <c r="F815" t="s">
        <v>63</v>
      </c>
      <c r="G815" t="str">
        <f t="shared" si="15"/>
        <v>walckenaeria.vigilax</v>
      </c>
      <c r="H815" s="2">
        <v>1</v>
      </c>
      <c r="I815" t="s">
        <v>459</v>
      </c>
    </row>
    <row r="816" spans="1:9" x14ac:dyDescent="0.25">
      <c r="A816" t="s">
        <v>111</v>
      </c>
      <c r="C816" t="s">
        <v>88</v>
      </c>
      <c r="D816" t="s">
        <v>21</v>
      </c>
      <c r="E816" t="s">
        <v>22</v>
      </c>
      <c r="F816" t="s">
        <v>23</v>
      </c>
      <c r="G816" t="str">
        <f t="shared" si="15"/>
        <v>pardosa.pullata</v>
      </c>
      <c r="H816" s="2">
        <v>12</v>
      </c>
      <c r="I816" t="s">
        <v>461</v>
      </c>
    </row>
    <row r="817" spans="1:9" x14ac:dyDescent="0.25">
      <c r="A817" t="s">
        <v>111</v>
      </c>
      <c r="C817" t="s">
        <v>88</v>
      </c>
      <c r="D817" t="s">
        <v>21</v>
      </c>
      <c r="E817" t="s">
        <v>22</v>
      </c>
      <c r="F817" t="s">
        <v>24</v>
      </c>
      <c r="G817" t="str">
        <f t="shared" si="15"/>
        <v>pardosa.palustris</v>
      </c>
      <c r="H817" s="2">
        <v>12</v>
      </c>
      <c r="I817" t="s">
        <v>461</v>
      </c>
    </row>
    <row r="818" spans="1:9" x14ac:dyDescent="0.25">
      <c r="A818" t="s">
        <v>111</v>
      </c>
      <c r="C818" t="s">
        <v>88</v>
      </c>
      <c r="D818" t="s">
        <v>21</v>
      </c>
      <c r="E818" t="s">
        <v>22</v>
      </c>
      <c r="F818" t="s">
        <v>23</v>
      </c>
      <c r="G818" t="str">
        <f t="shared" si="15"/>
        <v>pardosa.pullata</v>
      </c>
      <c r="H818" s="2">
        <v>29</v>
      </c>
      <c r="I818" t="s">
        <v>461</v>
      </c>
    </row>
    <row r="819" spans="1:9" x14ac:dyDescent="0.25">
      <c r="A819" t="s">
        <v>111</v>
      </c>
      <c r="C819" t="s">
        <v>88</v>
      </c>
      <c r="D819" t="s">
        <v>21</v>
      </c>
      <c r="E819" t="s">
        <v>22</v>
      </c>
      <c r="F819" t="s">
        <v>76</v>
      </c>
      <c r="G819" t="str">
        <f t="shared" si="15"/>
        <v>pardosa.amentata</v>
      </c>
      <c r="H819" s="2">
        <v>1</v>
      </c>
      <c r="I819" t="s">
        <v>461</v>
      </c>
    </row>
    <row r="820" spans="1:9" x14ac:dyDescent="0.25">
      <c r="A820" t="s">
        <v>111</v>
      </c>
      <c r="C820" t="s">
        <v>88</v>
      </c>
      <c r="D820" t="s">
        <v>21</v>
      </c>
      <c r="E820" t="s">
        <v>22</v>
      </c>
      <c r="F820" t="s">
        <v>95</v>
      </c>
      <c r="G820" t="str">
        <f t="shared" si="15"/>
        <v>pardosa.nigriceps</v>
      </c>
      <c r="H820" s="2">
        <v>1</v>
      </c>
      <c r="I820" t="s">
        <v>461</v>
      </c>
    </row>
    <row r="821" spans="1:9" x14ac:dyDescent="0.25">
      <c r="A821" t="s">
        <v>111</v>
      </c>
      <c r="C821" t="s">
        <v>88</v>
      </c>
      <c r="D821" t="s">
        <v>21</v>
      </c>
      <c r="E821" t="s">
        <v>22</v>
      </c>
      <c r="F821" t="s">
        <v>23</v>
      </c>
      <c r="G821" t="str">
        <f t="shared" si="15"/>
        <v>pardosa.pullata</v>
      </c>
      <c r="H821" s="2">
        <v>2</v>
      </c>
      <c r="I821" t="s">
        <v>461</v>
      </c>
    </row>
    <row r="822" spans="1:9" x14ac:dyDescent="0.25">
      <c r="A822" t="s">
        <v>111</v>
      </c>
      <c r="C822" t="s">
        <v>88</v>
      </c>
      <c r="D822" t="s">
        <v>21</v>
      </c>
      <c r="E822" t="s">
        <v>22</v>
      </c>
      <c r="F822" t="s">
        <v>24</v>
      </c>
      <c r="G822" t="str">
        <f t="shared" si="15"/>
        <v>pardosa.palustris</v>
      </c>
      <c r="H822" s="2">
        <v>2</v>
      </c>
      <c r="I822" t="s">
        <v>461</v>
      </c>
    </row>
    <row r="823" spans="1:9" x14ac:dyDescent="0.25">
      <c r="A823" t="s">
        <v>111</v>
      </c>
      <c r="C823" t="s">
        <v>88</v>
      </c>
      <c r="D823" t="s">
        <v>21</v>
      </c>
      <c r="E823" t="s">
        <v>22</v>
      </c>
      <c r="F823" t="s">
        <v>24</v>
      </c>
      <c r="G823" t="str">
        <f t="shared" si="15"/>
        <v>pardosa.palustris</v>
      </c>
      <c r="H823" s="2">
        <v>17</v>
      </c>
      <c r="I823" t="s">
        <v>461</v>
      </c>
    </row>
    <row r="824" spans="1:9" s="32" customFormat="1" x14ac:dyDescent="0.25">
      <c r="A824" s="32" t="s">
        <v>111</v>
      </c>
      <c r="C824" s="32" t="s">
        <v>88</v>
      </c>
      <c r="D824" s="32" t="s">
        <v>21</v>
      </c>
      <c r="E824" s="32" t="s">
        <v>22</v>
      </c>
      <c r="F824" s="32" t="s">
        <v>76</v>
      </c>
      <c r="G824" s="32" t="str">
        <f t="shared" si="15"/>
        <v>pardosa.amentata</v>
      </c>
      <c r="H824" s="33">
        <v>2</v>
      </c>
      <c r="I824" t="s">
        <v>461</v>
      </c>
    </row>
    <row r="825" spans="1:9" x14ac:dyDescent="0.25">
      <c r="A825" t="s">
        <v>111</v>
      </c>
      <c r="C825" t="s">
        <v>88</v>
      </c>
      <c r="D825" t="s">
        <v>21</v>
      </c>
      <c r="E825" t="s">
        <v>22</v>
      </c>
      <c r="F825" t="s">
        <v>23</v>
      </c>
      <c r="G825" t="str">
        <f t="shared" si="15"/>
        <v>pardosa.pullata</v>
      </c>
      <c r="H825" s="2">
        <v>14</v>
      </c>
      <c r="I825" t="s">
        <v>461</v>
      </c>
    </row>
    <row r="826" spans="1:9" x14ac:dyDescent="0.25">
      <c r="A826" t="s">
        <v>111</v>
      </c>
      <c r="C826" t="s">
        <v>88</v>
      </c>
      <c r="D826" t="s">
        <v>21</v>
      </c>
      <c r="E826" t="s">
        <v>22</v>
      </c>
      <c r="F826" t="s">
        <v>23</v>
      </c>
      <c r="G826" t="str">
        <f t="shared" si="15"/>
        <v>pardosa.pullata</v>
      </c>
      <c r="H826" s="2">
        <v>3</v>
      </c>
      <c r="I826" t="s">
        <v>461</v>
      </c>
    </row>
    <row r="827" spans="1:9" x14ac:dyDescent="0.25">
      <c r="A827" t="s">
        <v>111</v>
      </c>
      <c r="C827" t="s">
        <v>88</v>
      </c>
      <c r="D827" t="s">
        <v>21</v>
      </c>
      <c r="E827" t="s">
        <v>22</v>
      </c>
      <c r="F827" t="s">
        <v>24</v>
      </c>
      <c r="G827" t="str">
        <f t="shared" si="15"/>
        <v>pardosa.palustris</v>
      </c>
      <c r="H827" s="2">
        <v>5</v>
      </c>
      <c r="I827" t="s">
        <v>461</v>
      </c>
    </row>
    <row r="828" spans="1:9" x14ac:dyDescent="0.25">
      <c r="A828" t="s">
        <v>111</v>
      </c>
      <c r="C828" t="s">
        <v>88</v>
      </c>
      <c r="D828" t="s">
        <v>28</v>
      </c>
      <c r="E828" t="s">
        <v>29</v>
      </c>
      <c r="F828" t="s">
        <v>30</v>
      </c>
      <c r="G828" t="str">
        <f t="shared" si="15"/>
        <v>pachygnatha.degeeri</v>
      </c>
      <c r="H828" s="2">
        <v>8</v>
      </c>
      <c r="I828" t="s">
        <v>461</v>
      </c>
    </row>
    <row r="829" spans="1:9" x14ac:dyDescent="0.25">
      <c r="A829" t="s">
        <v>111</v>
      </c>
      <c r="C829" t="s">
        <v>88</v>
      </c>
      <c r="D829" t="s">
        <v>28</v>
      </c>
      <c r="E829" t="s">
        <v>29</v>
      </c>
      <c r="F829" t="s">
        <v>30</v>
      </c>
      <c r="G829" t="str">
        <f t="shared" si="15"/>
        <v>pachygnatha.degeeri</v>
      </c>
      <c r="H829" s="2">
        <v>15</v>
      </c>
      <c r="I829" t="s">
        <v>461</v>
      </c>
    </row>
    <row r="830" spans="1:9" x14ac:dyDescent="0.25">
      <c r="A830" t="s">
        <v>111</v>
      </c>
      <c r="C830" t="s">
        <v>88</v>
      </c>
      <c r="D830" t="s">
        <v>28</v>
      </c>
      <c r="E830" t="s">
        <v>29</v>
      </c>
      <c r="F830" t="s">
        <v>112</v>
      </c>
      <c r="G830" t="str">
        <f t="shared" si="15"/>
        <v>pachygnatha.clercki</v>
      </c>
      <c r="H830" s="2">
        <v>1</v>
      </c>
      <c r="I830" t="s">
        <v>461</v>
      </c>
    </row>
    <row r="831" spans="1:9" x14ac:dyDescent="0.25">
      <c r="A831" t="s">
        <v>111</v>
      </c>
      <c r="C831" t="s">
        <v>88</v>
      </c>
      <c r="D831" t="s">
        <v>28</v>
      </c>
      <c r="E831" t="s">
        <v>29</v>
      </c>
      <c r="F831" t="s">
        <v>30</v>
      </c>
      <c r="G831" t="str">
        <f t="shared" si="15"/>
        <v>pachygnatha.degeeri</v>
      </c>
      <c r="H831" s="2">
        <v>7</v>
      </c>
      <c r="I831" t="s">
        <v>461</v>
      </c>
    </row>
    <row r="832" spans="1:9" x14ac:dyDescent="0.25">
      <c r="A832" t="s">
        <v>111</v>
      </c>
      <c r="C832" t="s">
        <v>88</v>
      </c>
      <c r="D832" t="s">
        <v>28</v>
      </c>
      <c r="E832" t="s">
        <v>29</v>
      </c>
      <c r="F832" t="s">
        <v>112</v>
      </c>
      <c r="G832" t="str">
        <f t="shared" si="15"/>
        <v>pachygnatha.clercki</v>
      </c>
      <c r="H832" s="2">
        <v>4</v>
      </c>
      <c r="I832" t="s">
        <v>461</v>
      </c>
    </row>
    <row r="833" spans="1:9" s="32" customFormat="1" x14ac:dyDescent="0.25">
      <c r="A833" s="32" t="s">
        <v>111</v>
      </c>
      <c r="C833" s="32" t="s">
        <v>88</v>
      </c>
      <c r="D833" s="32" t="s">
        <v>28</v>
      </c>
      <c r="E833" s="32" t="s">
        <v>29</v>
      </c>
      <c r="F833" s="32" t="s">
        <v>30</v>
      </c>
      <c r="G833" s="32" t="str">
        <f t="shared" si="15"/>
        <v>pachygnatha.degeeri</v>
      </c>
      <c r="H833" s="33">
        <v>20</v>
      </c>
      <c r="I833" t="s">
        <v>461</v>
      </c>
    </row>
    <row r="834" spans="1:9" x14ac:dyDescent="0.25">
      <c r="A834" t="s">
        <v>111</v>
      </c>
      <c r="C834" t="s">
        <v>88</v>
      </c>
      <c r="D834" t="s">
        <v>28</v>
      </c>
      <c r="E834" t="s">
        <v>29</v>
      </c>
      <c r="F834" t="s">
        <v>30</v>
      </c>
      <c r="G834" t="str">
        <f t="shared" si="15"/>
        <v>pachygnatha.degeeri</v>
      </c>
      <c r="H834" s="2">
        <v>6</v>
      </c>
      <c r="I834" t="s">
        <v>461</v>
      </c>
    </row>
    <row r="835" spans="1:9" x14ac:dyDescent="0.25">
      <c r="A835" t="s">
        <v>167</v>
      </c>
      <c r="C835" t="s">
        <v>115</v>
      </c>
      <c r="D835" t="s">
        <v>25</v>
      </c>
      <c r="E835" t="s">
        <v>52</v>
      </c>
      <c r="F835" t="s">
        <v>53</v>
      </c>
      <c r="G835" t="str">
        <f t="shared" si="15"/>
        <v>agyneta.decora</v>
      </c>
      <c r="H835" s="2">
        <v>1</v>
      </c>
      <c r="I835" t="s">
        <v>459</v>
      </c>
    </row>
    <row r="836" spans="1:9" x14ac:dyDescent="0.25">
      <c r="A836" t="s">
        <v>167</v>
      </c>
      <c r="C836" t="s">
        <v>115</v>
      </c>
      <c r="D836" t="s">
        <v>25</v>
      </c>
      <c r="E836" t="s">
        <v>52</v>
      </c>
      <c r="F836" t="s">
        <v>53</v>
      </c>
      <c r="G836" t="str">
        <f t="shared" si="15"/>
        <v>agyneta.decora</v>
      </c>
      <c r="H836" s="2">
        <v>1</v>
      </c>
      <c r="I836" t="s">
        <v>459</v>
      </c>
    </row>
    <row r="837" spans="1:9" x14ac:dyDescent="0.25">
      <c r="A837" t="s">
        <v>167</v>
      </c>
      <c r="C837" t="s">
        <v>115</v>
      </c>
      <c r="D837" t="s">
        <v>25</v>
      </c>
      <c r="E837" t="s">
        <v>52</v>
      </c>
      <c r="F837" t="s">
        <v>53</v>
      </c>
      <c r="G837" t="str">
        <f t="shared" si="15"/>
        <v>agyneta.decora</v>
      </c>
      <c r="H837" s="2">
        <v>1</v>
      </c>
      <c r="I837" t="s">
        <v>459</v>
      </c>
    </row>
    <row r="838" spans="1:9" x14ac:dyDescent="0.25">
      <c r="A838" t="s">
        <v>167</v>
      </c>
      <c r="C838" t="s">
        <v>115</v>
      </c>
      <c r="D838" t="s">
        <v>25</v>
      </c>
      <c r="E838" t="s">
        <v>38</v>
      </c>
      <c r="F838" t="s">
        <v>39</v>
      </c>
      <c r="G838" t="str">
        <f t="shared" si="15"/>
        <v>bathyphantes.gracilis</v>
      </c>
      <c r="H838" s="2">
        <v>1</v>
      </c>
      <c r="I838" t="s">
        <v>459</v>
      </c>
    </row>
    <row r="839" spans="1:9" x14ac:dyDescent="0.25">
      <c r="A839" t="s">
        <v>167</v>
      </c>
      <c r="C839" t="s">
        <v>115</v>
      </c>
      <c r="D839" t="s">
        <v>25</v>
      </c>
      <c r="E839" t="s">
        <v>38</v>
      </c>
      <c r="F839" t="s">
        <v>113</v>
      </c>
      <c r="G839" t="str">
        <f t="shared" si="15"/>
        <v>bathyphantes.parvulus</v>
      </c>
      <c r="H839" s="2">
        <v>1</v>
      </c>
      <c r="I839" t="s">
        <v>459</v>
      </c>
    </row>
    <row r="840" spans="1:9" x14ac:dyDescent="0.25">
      <c r="A840" t="s">
        <v>167</v>
      </c>
      <c r="C840" t="s">
        <v>115</v>
      </c>
      <c r="D840" t="s">
        <v>25</v>
      </c>
      <c r="E840" t="s">
        <v>38</v>
      </c>
      <c r="F840" t="s">
        <v>39</v>
      </c>
      <c r="G840" t="str">
        <f t="shared" si="15"/>
        <v>bathyphantes.gracilis</v>
      </c>
      <c r="H840" s="2">
        <v>1</v>
      </c>
      <c r="I840" t="s">
        <v>459</v>
      </c>
    </row>
    <row r="841" spans="1:9" x14ac:dyDescent="0.25">
      <c r="A841" t="s">
        <v>167</v>
      </c>
      <c r="C841" t="s">
        <v>115</v>
      </c>
      <c r="D841" t="s">
        <v>25</v>
      </c>
      <c r="E841" t="s">
        <v>38</v>
      </c>
      <c r="F841" t="s">
        <v>39</v>
      </c>
      <c r="G841" t="str">
        <f t="shared" si="15"/>
        <v>bathyphantes.gracilis</v>
      </c>
      <c r="H841" s="2">
        <v>1</v>
      </c>
      <c r="I841" t="s">
        <v>459</v>
      </c>
    </row>
    <row r="842" spans="1:9" x14ac:dyDescent="0.25">
      <c r="A842" t="s">
        <v>167</v>
      </c>
      <c r="C842" t="s">
        <v>115</v>
      </c>
      <c r="D842" t="s">
        <v>25</v>
      </c>
      <c r="E842" t="s">
        <v>43</v>
      </c>
      <c r="F842" t="s">
        <v>44</v>
      </c>
      <c r="G842" t="str">
        <f t="shared" si="15"/>
        <v>dicymbium.nigrum</v>
      </c>
      <c r="H842" s="2">
        <v>2</v>
      </c>
      <c r="I842" t="s">
        <v>459</v>
      </c>
    </row>
    <row r="843" spans="1:9" x14ac:dyDescent="0.25">
      <c r="A843" t="s">
        <v>167</v>
      </c>
      <c r="C843" t="s">
        <v>115</v>
      </c>
      <c r="D843" t="s">
        <v>25</v>
      </c>
      <c r="E843" t="s">
        <v>43</v>
      </c>
      <c r="F843" t="s">
        <v>44</v>
      </c>
      <c r="G843" t="str">
        <f t="shared" si="15"/>
        <v>dicymbium.nigrum</v>
      </c>
      <c r="H843" s="2">
        <v>2</v>
      </c>
      <c r="I843" t="s">
        <v>459</v>
      </c>
    </row>
    <row r="844" spans="1:9" x14ac:dyDescent="0.25">
      <c r="A844" t="s">
        <v>167</v>
      </c>
      <c r="C844" t="s">
        <v>115</v>
      </c>
      <c r="D844" t="s">
        <v>25</v>
      </c>
      <c r="E844" t="s">
        <v>43</v>
      </c>
      <c r="F844" t="s">
        <v>44</v>
      </c>
      <c r="G844" t="str">
        <f t="shared" si="15"/>
        <v>dicymbium.nigrum</v>
      </c>
      <c r="H844" s="2">
        <v>2</v>
      </c>
      <c r="I844" t="s">
        <v>459</v>
      </c>
    </row>
    <row r="845" spans="1:9" x14ac:dyDescent="0.25">
      <c r="A845" t="s">
        <v>167</v>
      </c>
      <c r="C845" t="s">
        <v>115</v>
      </c>
      <c r="D845" t="s">
        <v>25</v>
      </c>
      <c r="E845" t="s">
        <v>43</v>
      </c>
      <c r="F845" t="s">
        <v>44</v>
      </c>
      <c r="G845" t="str">
        <f t="shared" si="15"/>
        <v>dicymbium.nigrum</v>
      </c>
      <c r="H845" s="2">
        <v>2</v>
      </c>
      <c r="I845" t="s">
        <v>459</v>
      </c>
    </row>
    <row r="846" spans="1:9" s="32" customFormat="1" x14ac:dyDescent="0.25">
      <c r="A846" s="32" t="s">
        <v>167</v>
      </c>
      <c r="C846" s="32" t="s">
        <v>115</v>
      </c>
      <c r="D846" s="32" t="s">
        <v>25</v>
      </c>
      <c r="E846" s="32" t="s">
        <v>43</v>
      </c>
      <c r="F846" s="32" t="s">
        <v>96</v>
      </c>
      <c r="G846" s="32" t="str">
        <f t="shared" si="15"/>
        <v>dicymbium.tibiale</v>
      </c>
      <c r="H846" s="33">
        <v>2</v>
      </c>
      <c r="I846" t="s">
        <v>459</v>
      </c>
    </row>
    <row r="847" spans="1:9" x14ac:dyDescent="0.25">
      <c r="A847" t="s">
        <v>167</v>
      </c>
      <c r="C847" t="s">
        <v>115</v>
      </c>
      <c r="D847" t="s">
        <v>25</v>
      </c>
      <c r="E847" t="s">
        <v>127</v>
      </c>
      <c r="F847" t="s">
        <v>128</v>
      </c>
      <c r="G847" t="str">
        <f t="shared" si="15"/>
        <v>diplocephalus.permixtus</v>
      </c>
      <c r="H847" s="2">
        <v>1</v>
      </c>
      <c r="I847" t="s">
        <v>459</v>
      </c>
    </row>
    <row r="848" spans="1:9" x14ac:dyDescent="0.25">
      <c r="A848" t="s">
        <v>167</v>
      </c>
      <c r="C848" t="s">
        <v>115</v>
      </c>
      <c r="D848" t="s">
        <v>25</v>
      </c>
      <c r="E848" t="s">
        <v>127</v>
      </c>
      <c r="F848" t="s">
        <v>128</v>
      </c>
      <c r="G848" t="str">
        <f t="shared" si="15"/>
        <v>diplocephalus.permixtus</v>
      </c>
      <c r="H848" s="2">
        <v>1</v>
      </c>
      <c r="I848" t="s">
        <v>459</v>
      </c>
    </row>
    <row r="849" spans="1:9" x14ac:dyDescent="0.25">
      <c r="A849" t="s">
        <v>167</v>
      </c>
      <c r="C849" t="s">
        <v>115</v>
      </c>
      <c r="D849" t="s">
        <v>25</v>
      </c>
      <c r="E849" t="s">
        <v>35</v>
      </c>
      <c r="F849" t="s">
        <v>36</v>
      </c>
      <c r="G849" t="str">
        <f t="shared" si="15"/>
        <v>gongylidiellum.vivum</v>
      </c>
      <c r="H849" s="2">
        <v>1</v>
      </c>
      <c r="I849" t="s">
        <v>459</v>
      </c>
    </row>
    <row r="850" spans="1:9" x14ac:dyDescent="0.25">
      <c r="A850" t="s">
        <v>167</v>
      </c>
      <c r="C850" t="s">
        <v>115</v>
      </c>
      <c r="D850" t="s">
        <v>25</v>
      </c>
      <c r="E850" t="s">
        <v>35</v>
      </c>
      <c r="F850" t="s">
        <v>36</v>
      </c>
      <c r="G850" t="str">
        <f t="shared" si="15"/>
        <v>gongylidiellum.vivum</v>
      </c>
      <c r="H850" s="2">
        <v>1</v>
      </c>
      <c r="I850" t="s">
        <v>459</v>
      </c>
    </row>
    <row r="851" spans="1:9" x14ac:dyDescent="0.25">
      <c r="A851" t="s">
        <v>167</v>
      </c>
      <c r="C851" t="s">
        <v>115</v>
      </c>
      <c r="D851" t="s">
        <v>25</v>
      </c>
      <c r="E851" t="s">
        <v>35</v>
      </c>
      <c r="F851" t="s">
        <v>36</v>
      </c>
      <c r="G851" t="str">
        <f t="shared" si="15"/>
        <v>gongylidiellum.vivum</v>
      </c>
      <c r="H851" s="2">
        <v>2</v>
      </c>
      <c r="I851" t="s">
        <v>459</v>
      </c>
    </row>
    <row r="852" spans="1:9" x14ac:dyDescent="0.25">
      <c r="A852" t="s">
        <v>167</v>
      </c>
      <c r="C852" t="s">
        <v>115</v>
      </c>
      <c r="D852" t="s">
        <v>25</v>
      </c>
      <c r="E852" t="s">
        <v>97</v>
      </c>
      <c r="F852" t="s">
        <v>98</v>
      </c>
      <c r="G852" t="str">
        <f t="shared" si="15"/>
        <v>micrargus.herbigradus</v>
      </c>
      <c r="H852" s="2">
        <v>1</v>
      </c>
      <c r="I852" t="s">
        <v>459</v>
      </c>
    </row>
    <row r="853" spans="1:9" x14ac:dyDescent="0.25">
      <c r="A853" t="s">
        <v>167</v>
      </c>
      <c r="C853" t="s">
        <v>115</v>
      </c>
      <c r="D853" t="s">
        <v>25</v>
      </c>
      <c r="E853" t="s">
        <v>26</v>
      </c>
      <c r="F853" t="s">
        <v>37</v>
      </c>
      <c r="G853" t="str">
        <f t="shared" si="15"/>
        <v>oedothorax.retusus</v>
      </c>
      <c r="H853" s="2">
        <v>6</v>
      </c>
      <c r="I853" t="s">
        <v>460</v>
      </c>
    </row>
    <row r="854" spans="1:9" x14ac:dyDescent="0.25">
      <c r="A854" t="s">
        <v>167</v>
      </c>
      <c r="C854" t="s">
        <v>115</v>
      </c>
      <c r="D854" t="s">
        <v>25</v>
      </c>
      <c r="E854" t="s">
        <v>26</v>
      </c>
      <c r="F854" t="s">
        <v>37</v>
      </c>
      <c r="G854" t="str">
        <f t="shared" si="15"/>
        <v>oedothorax.retusus</v>
      </c>
      <c r="H854" s="2">
        <v>4</v>
      </c>
      <c r="I854" t="s">
        <v>460</v>
      </c>
    </row>
    <row r="855" spans="1:9" x14ac:dyDescent="0.25">
      <c r="A855" t="s">
        <v>167</v>
      </c>
      <c r="C855" t="s">
        <v>115</v>
      </c>
      <c r="D855" t="s">
        <v>25</v>
      </c>
      <c r="E855" t="s">
        <v>26</v>
      </c>
      <c r="F855" t="s">
        <v>37</v>
      </c>
      <c r="G855" t="str">
        <f t="shared" si="15"/>
        <v>oedothorax.retusus</v>
      </c>
      <c r="H855" s="2">
        <v>7</v>
      </c>
      <c r="I855" t="s">
        <v>460</v>
      </c>
    </row>
    <row r="856" spans="1:9" s="32" customFormat="1" x14ac:dyDescent="0.25">
      <c r="A856" s="32" t="s">
        <v>167</v>
      </c>
      <c r="C856" s="32" t="s">
        <v>115</v>
      </c>
      <c r="D856" s="32" t="s">
        <v>25</v>
      </c>
      <c r="E856" s="32" t="s">
        <v>26</v>
      </c>
      <c r="F856" s="32" t="s">
        <v>37</v>
      </c>
      <c r="G856" s="32" t="str">
        <f t="shared" si="15"/>
        <v>oedothorax.retusus</v>
      </c>
      <c r="H856" s="33">
        <v>10</v>
      </c>
      <c r="I856" t="s">
        <v>460</v>
      </c>
    </row>
    <row r="857" spans="1:9" x14ac:dyDescent="0.25">
      <c r="A857" t="s">
        <v>167</v>
      </c>
      <c r="C857" t="s">
        <v>115</v>
      </c>
      <c r="D857" t="s">
        <v>25</v>
      </c>
      <c r="E857" t="s">
        <v>26</v>
      </c>
      <c r="F857" t="s">
        <v>37</v>
      </c>
      <c r="G857" t="str">
        <f t="shared" si="15"/>
        <v>oedothorax.retusus</v>
      </c>
      <c r="H857" s="2">
        <v>7</v>
      </c>
      <c r="I857" t="s">
        <v>460</v>
      </c>
    </row>
    <row r="858" spans="1:9" x14ac:dyDescent="0.25">
      <c r="A858" t="s">
        <v>167</v>
      </c>
      <c r="C858" t="s">
        <v>115</v>
      </c>
      <c r="D858" t="s">
        <v>25</v>
      </c>
      <c r="E858" t="s">
        <v>58</v>
      </c>
      <c r="F858" t="s">
        <v>73</v>
      </c>
      <c r="G858" t="str">
        <f t="shared" si="15"/>
        <v>palliduphantes.ericaeus</v>
      </c>
      <c r="H858" s="2">
        <v>3</v>
      </c>
      <c r="I858" t="s">
        <v>459</v>
      </c>
    </row>
    <row r="859" spans="1:9" x14ac:dyDescent="0.25">
      <c r="A859" t="s">
        <v>167</v>
      </c>
      <c r="C859" t="s">
        <v>115</v>
      </c>
      <c r="D859" t="s">
        <v>25</v>
      </c>
      <c r="E859" t="s">
        <v>58</v>
      </c>
      <c r="F859" t="s">
        <v>73</v>
      </c>
      <c r="G859" t="str">
        <f t="shared" si="15"/>
        <v>palliduphantes.ericaeus</v>
      </c>
      <c r="H859" s="2">
        <v>1</v>
      </c>
      <c r="I859" t="s">
        <v>459</v>
      </c>
    </row>
    <row r="860" spans="1:9" x14ac:dyDescent="0.25">
      <c r="A860" t="s">
        <v>167</v>
      </c>
      <c r="C860" t="s">
        <v>115</v>
      </c>
      <c r="D860" t="s">
        <v>25</v>
      </c>
      <c r="E860" t="s">
        <v>58</v>
      </c>
      <c r="F860" t="s">
        <v>73</v>
      </c>
      <c r="G860" t="str">
        <f t="shared" ref="G860:G923" si="16">LOWER(E860&amp;"."&amp;F860)</f>
        <v>palliduphantes.ericaeus</v>
      </c>
      <c r="H860" s="2">
        <v>6</v>
      </c>
      <c r="I860" t="s">
        <v>459</v>
      </c>
    </row>
    <row r="861" spans="1:9" x14ac:dyDescent="0.25">
      <c r="A861" t="s">
        <v>167</v>
      </c>
      <c r="C861" t="s">
        <v>115</v>
      </c>
      <c r="D861" t="s">
        <v>25</v>
      </c>
      <c r="E861" t="s">
        <v>58</v>
      </c>
      <c r="F861" t="s">
        <v>73</v>
      </c>
      <c r="G861" t="str">
        <f t="shared" si="16"/>
        <v>palliduphantes.ericaeus</v>
      </c>
      <c r="H861" s="2">
        <v>5</v>
      </c>
      <c r="I861" t="s">
        <v>459</v>
      </c>
    </row>
    <row r="862" spans="1:9" x14ac:dyDescent="0.25">
      <c r="A862" t="s">
        <v>167</v>
      </c>
      <c r="C862" t="s">
        <v>115</v>
      </c>
      <c r="D862" t="s">
        <v>25</v>
      </c>
      <c r="E862" t="s">
        <v>60</v>
      </c>
      <c r="F862" t="s">
        <v>61</v>
      </c>
      <c r="G862" t="str">
        <f t="shared" si="16"/>
        <v>pocadicnemis.pumila</v>
      </c>
      <c r="H862" s="2">
        <v>1</v>
      </c>
      <c r="I862" t="s">
        <v>459</v>
      </c>
    </row>
    <row r="863" spans="1:9" x14ac:dyDescent="0.25">
      <c r="A863" t="s">
        <v>167</v>
      </c>
      <c r="C863" t="s">
        <v>115</v>
      </c>
      <c r="D863" t="s">
        <v>25</v>
      </c>
      <c r="E863" t="s">
        <v>31</v>
      </c>
      <c r="F863" t="s">
        <v>32</v>
      </c>
      <c r="G863" t="str">
        <f t="shared" si="16"/>
        <v>savignia.frontata</v>
      </c>
      <c r="H863" s="2">
        <v>15</v>
      </c>
      <c r="I863" t="s">
        <v>459</v>
      </c>
    </row>
    <row r="864" spans="1:9" x14ac:dyDescent="0.25">
      <c r="A864" t="s">
        <v>167</v>
      </c>
      <c r="C864" t="s">
        <v>115</v>
      </c>
      <c r="D864" t="s">
        <v>25</v>
      </c>
      <c r="E864" t="s">
        <v>31</v>
      </c>
      <c r="F864" t="s">
        <v>32</v>
      </c>
      <c r="G864" t="str">
        <f t="shared" si="16"/>
        <v>savignia.frontata</v>
      </c>
      <c r="H864" s="2">
        <v>7</v>
      </c>
      <c r="I864" t="s">
        <v>459</v>
      </c>
    </row>
    <row r="865" spans="1:9" x14ac:dyDescent="0.25">
      <c r="A865" t="s">
        <v>167</v>
      </c>
      <c r="C865" t="s">
        <v>115</v>
      </c>
      <c r="D865" t="s">
        <v>25</v>
      </c>
      <c r="E865" t="s">
        <v>31</v>
      </c>
      <c r="F865" t="s">
        <v>32</v>
      </c>
      <c r="G865" t="str">
        <f t="shared" si="16"/>
        <v>savignia.frontata</v>
      </c>
      <c r="H865" s="2">
        <v>7</v>
      </c>
      <c r="I865" t="s">
        <v>459</v>
      </c>
    </row>
    <row r="866" spans="1:9" x14ac:dyDescent="0.25">
      <c r="A866" t="s">
        <v>167</v>
      </c>
      <c r="C866" t="s">
        <v>115</v>
      </c>
      <c r="D866" t="s">
        <v>25</v>
      </c>
      <c r="E866" t="s">
        <v>31</v>
      </c>
      <c r="F866" t="s">
        <v>32</v>
      </c>
      <c r="G866" t="str">
        <f t="shared" si="16"/>
        <v>savignia.frontata</v>
      </c>
      <c r="H866" s="2">
        <v>21</v>
      </c>
      <c r="I866" t="s">
        <v>459</v>
      </c>
    </row>
    <row r="867" spans="1:9" x14ac:dyDescent="0.25">
      <c r="A867" t="s">
        <v>167</v>
      </c>
      <c r="C867" t="s">
        <v>115</v>
      </c>
      <c r="D867" t="s">
        <v>25</v>
      </c>
      <c r="E867" t="s">
        <v>31</v>
      </c>
      <c r="F867" t="s">
        <v>32</v>
      </c>
      <c r="G867" t="str">
        <f t="shared" si="16"/>
        <v>savignia.frontata</v>
      </c>
      <c r="H867" s="2">
        <v>14</v>
      </c>
      <c r="I867" t="s">
        <v>459</v>
      </c>
    </row>
    <row r="868" spans="1:9" s="30" customFormat="1" x14ac:dyDescent="0.25">
      <c r="A868" s="30" t="s">
        <v>167</v>
      </c>
      <c r="C868" s="30" t="s">
        <v>115</v>
      </c>
      <c r="D868" s="30" t="s">
        <v>25</v>
      </c>
      <c r="E868" s="30" t="s">
        <v>45</v>
      </c>
      <c r="F868" s="30" t="s">
        <v>46</v>
      </c>
      <c r="G868" s="30" t="str">
        <f t="shared" si="16"/>
        <v>tenuiphantes.tenuis</v>
      </c>
      <c r="H868" s="31">
        <v>1</v>
      </c>
      <c r="I868" t="s">
        <v>459</v>
      </c>
    </row>
    <row r="869" spans="1:9" x14ac:dyDescent="0.25">
      <c r="A869" t="s">
        <v>167</v>
      </c>
      <c r="C869" t="s">
        <v>115</v>
      </c>
      <c r="D869" t="s">
        <v>25</v>
      </c>
      <c r="E869" t="s">
        <v>62</v>
      </c>
      <c r="F869" t="s">
        <v>63</v>
      </c>
      <c r="G869" t="str">
        <f t="shared" si="16"/>
        <v>walckenaeria.vigilax</v>
      </c>
      <c r="H869" s="2">
        <v>2</v>
      </c>
      <c r="I869" t="s">
        <v>459</v>
      </c>
    </row>
    <row r="870" spans="1:9" x14ac:dyDescent="0.25">
      <c r="A870" t="s">
        <v>167</v>
      </c>
      <c r="C870" t="s">
        <v>115</v>
      </c>
      <c r="D870" t="s">
        <v>25</v>
      </c>
      <c r="E870" t="s">
        <v>62</v>
      </c>
      <c r="F870" t="s">
        <v>63</v>
      </c>
      <c r="G870" t="str">
        <f t="shared" si="16"/>
        <v>walckenaeria.vigilax</v>
      </c>
      <c r="H870" s="2">
        <v>1</v>
      </c>
      <c r="I870" t="s">
        <v>459</v>
      </c>
    </row>
    <row r="871" spans="1:9" x14ac:dyDescent="0.25">
      <c r="A871" t="s">
        <v>167</v>
      </c>
      <c r="C871" t="s">
        <v>115</v>
      </c>
      <c r="D871" t="s">
        <v>25</v>
      </c>
      <c r="E871" t="s">
        <v>62</v>
      </c>
      <c r="F871" t="s">
        <v>63</v>
      </c>
      <c r="G871" t="str">
        <f t="shared" si="16"/>
        <v>walckenaeria.vigilax</v>
      </c>
      <c r="H871" s="2">
        <v>2</v>
      </c>
      <c r="I871" t="s">
        <v>459</v>
      </c>
    </row>
    <row r="872" spans="1:9" x14ac:dyDescent="0.25">
      <c r="A872" t="s">
        <v>167</v>
      </c>
      <c r="C872" t="s">
        <v>115</v>
      </c>
      <c r="D872" t="s">
        <v>25</v>
      </c>
      <c r="E872" t="s">
        <v>62</v>
      </c>
      <c r="F872" t="s">
        <v>63</v>
      </c>
      <c r="G872" t="str">
        <f t="shared" si="16"/>
        <v>walckenaeria.vigilax</v>
      </c>
      <c r="H872" s="2">
        <v>2</v>
      </c>
      <c r="I872" t="s">
        <v>459</v>
      </c>
    </row>
    <row r="873" spans="1:9" x14ac:dyDescent="0.25">
      <c r="A873" t="s">
        <v>167</v>
      </c>
      <c r="C873" t="s">
        <v>115</v>
      </c>
      <c r="D873" t="s">
        <v>21</v>
      </c>
      <c r="E873" t="s">
        <v>22</v>
      </c>
      <c r="F873" t="s">
        <v>23</v>
      </c>
      <c r="G873" t="str">
        <f t="shared" si="16"/>
        <v>pardosa.pullata</v>
      </c>
      <c r="H873" s="2">
        <v>16</v>
      </c>
      <c r="I873" t="s">
        <v>461</v>
      </c>
    </row>
    <row r="874" spans="1:9" x14ac:dyDescent="0.25">
      <c r="A874" t="s">
        <v>167</v>
      </c>
      <c r="C874" t="s">
        <v>115</v>
      </c>
      <c r="D874" t="s">
        <v>21</v>
      </c>
      <c r="E874" t="s">
        <v>22</v>
      </c>
      <c r="F874" t="s">
        <v>23</v>
      </c>
      <c r="G874" t="str">
        <f t="shared" si="16"/>
        <v>pardosa.pullata</v>
      </c>
      <c r="H874" s="2">
        <v>4</v>
      </c>
      <c r="I874" t="s">
        <v>461</v>
      </c>
    </row>
    <row r="875" spans="1:9" x14ac:dyDescent="0.25">
      <c r="A875" t="s">
        <v>167</v>
      </c>
      <c r="C875" t="s">
        <v>115</v>
      </c>
      <c r="D875" t="s">
        <v>21</v>
      </c>
      <c r="E875" t="s">
        <v>22</v>
      </c>
      <c r="F875" t="s">
        <v>23</v>
      </c>
      <c r="G875" t="str">
        <f t="shared" si="16"/>
        <v>pardosa.pullata</v>
      </c>
      <c r="H875" s="2">
        <v>30</v>
      </c>
      <c r="I875" t="s">
        <v>461</v>
      </c>
    </row>
    <row r="876" spans="1:9" x14ac:dyDescent="0.25">
      <c r="A876" t="s">
        <v>167</v>
      </c>
      <c r="C876" t="s">
        <v>115</v>
      </c>
      <c r="D876" t="s">
        <v>21</v>
      </c>
      <c r="E876" t="s">
        <v>22</v>
      </c>
      <c r="F876" t="s">
        <v>24</v>
      </c>
      <c r="G876" t="str">
        <f t="shared" si="16"/>
        <v>pardosa.palustris</v>
      </c>
      <c r="H876" s="2">
        <v>1</v>
      </c>
      <c r="I876" t="s">
        <v>461</v>
      </c>
    </row>
    <row r="877" spans="1:9" x14ac:dyDescent="0.25">
      <c r="A877" t="s">
        <v>167</v>
      </c>
      <c r="C877" t="s">
        <v>115</v>
      </c>
      <c r="D877" t="s">
        <v>21</v>
      </c>
      <c r="E877" t="s">
        <v>22</v>
      </c>
      <c r="F877" t="s">
        <v>23</v>
      </c>
      <c r="G877" t="str">
        <f t="shared" si="16"/>
        <v>pardosa.pullata</v>
      </c>
      <c r="H877" s="2">
        <v>21</v>
      </c>
      <c r="I877" t="s">
        <v>461</v>
      </c>
    </row>
    <row r="878" spans="1:9" x14ac:dyDescent="0.25">
      <c r="A878" t="s">
        <v>167</v>
      </c>
      <c r="C878" t="s">
        <v>115</v>
      </c>
      <c r="D878" t="s">
        <v>21</v>
      </c>
      <c r="E878" t="s">
        <v>22</v>
      </c>
      <c r="F878" t="s">
        <v>23</v>
      </c>
      <c r="G878" t="str">
        <f t="shared" si="16"/>
        <v>pardosa.pullata</v>
      </c>
      <c r="H878" s="2">
        <v>9</v>
      </c>
      <c r="I878" t="s">
        <v>461</v>
      </c>
    </row>
    <row r="879" spans="1:9" x14ac:dyDescent="0.25">
      <c r="A879" t="s">
        <v>167</v>
      </c>
      <c r="C879" t="s">
        <v>115</v>
      </c>
      <c r="D879" t="s">
        <v>28</v>
      </c>
      <c r="E879" t="s">
        <v>29</v>
      </c>
      <c r="F879" t="s">
        <v>30</v>
      </c>
      <c r="G879" t="str">
        <f t="shared" si="16"/>
        <v>pachygnatha.degeeri</v>
      </c>
      <c r="H879" s="2">
        <v>10</v>
      </c>
      <c r="I879" t="s">
        <v>461</v>
      </c>
    </row>
    <row r="880" spans="1:9" x14ac:dyDescent="0.25">
      <c r="A880" t="s">
        <v>167</v>
      </c>
      <c r="C880" t="s">
        <v>115</v>
      </c>
      <c r="D880" t="s">
        <v>28</v>
      </c>
      <c r="E880" t="s">
        <v>29</v>
      </c>
      <c r="F880" t="s">
        <v>30</v>
      </c>
      <c r="G880" t="str">
        <f t="shared" si="16"/>
        <v>pachygnatha.degeeri</v>
      </c>
      <c r="H880" s="2">
        <v>10</v>
      </c>
      <c r="I880" t="s">
        <v>461</v>
      </c>
    </row>
    <row r="881" spans="1:9" s="30" customFormat="1" x14ac:dyDescent="0.25">
      <c r="A881" s="30" t="s">
        <v>167</v>
      </c>
      <c r="C881" s="30" t="s">
        <v>115</v>
      </c>
      <c r="D881" s="30" t="s">
        <v>28</v>
      </c>
      <c r="E881" s="30" t="s">
        <v>29</v>
      </c>
      <c r="F881" s="30" t="s">
        <v>30</v>
      </c>
      <c r="G881" s="30" t="str">
        <f t="shared" si="16"/>
        <v>pachygnatha.degeeri</v>
      </c>
      <c r="H881" s="31">
        <v>5</v>
      </c>
      <c r="I881" t="s">
        <v>461</v>
      </c>
    </row>
    <row r="882" spans="1:9" x14ac:dyDescent="0.25">
      <c r="A882" t="s">
        <v>167</v>
      </c>
      <c r="C882" t="s">
        <v>115</v>
      </c>
      <c r="D882" t="s">
        <v>28</v>
      </c>
      <c r="E882" t="s">
        <v>29</v>
      </c>
      <c r="F882" t="s">
        <v>30</v>
      </c>
      <c r="G882" t="str">
        <f t="shared" si="16"/>
        <v>pachygnatha.degeeri</v>
      </c>
      <c r="H882" s="2">
        <v>2</v>
      </c>
      <c r="I882" t="s">
        <v>461</v>
      </c>
    </row>
    <row r="883" spans="1:9" x14ac:dyDescent="0.25">
      <c r="A883" t="s">
        <v>167</v>
      </c>
      <c r="C883" t="s">
        <v>115</v>
      </c>
      <c r="D883" t="s">
        <v>108</v>
      </c>
      <c r="E883" t="s">
        <v>119</v>
      </c>
      <c r="F883" t="s">
        <v>120</v>
      </c>
      <c r="G883" t="str">
        <f t="shared" si="16"/>
        <v>ozyptila.trux</v>
      </c>
      <c r="H883" s="2">
        <v>1</v>
      </c>
      <c r="I883" t="s">
        <v>462</v>
      </c>
    </row>
    <row r="884" spans="1:9" x14ac:dyDescent="0.25">
      <c r="A884" t="s">
        <v>160</v>
      </c>
      <c r="C884" t="s">
        <v>115</v>
      </c>
      <c r="D884" t="s">
        <v>89</v>
      </c>
      <c r="E884" t="s">
        <v>90</v>
      </c>
      <c r="F884" t="s">
        <v>91</v>
      </c>
      <c r="G884" t="str">
        <f t="shared" si="16"/>
        <v>clubiona.reclusa</v>
      </c>
      <c r="H884" s="2">
        <v>1</v>
      </c>
      <c r="I884" t="s">
        <v>460</v>
      </c>
    </row>
    <row r="885" spans="1:9" x14ac:dyDescent="0.25">
      <c r="A885" t="s">
        <v>160</v>
      </c>
      <c r="C885" t="s">
        <v>115</v>
      </c>
      <c r="D885" t="s">
        <v>25</v>
      </c>
      <c r="E885" t="s">
        <v>38</v>
      </c>
      <c r="F885" t="s">
        <v>39</v>
      </c>
      <c r="G885" t="str">
        <f t="shared" si="16"/>
        <v>bathyphantes.gracilis</v>
      </c>
      <c r="H885" s="2">
        <v>2</v>
      </c>
      <c r="I885" t="s">
        <v>459</v>
      </c>
    </row>
    <row r="886" spans="1:9" x14ac:dyDescent="0.25">
      <c r="A886" t="s">
        <v>160</v>
      </c>
      <c r="C886" t="s">
        <v>115</v>
      </c>
      <c r="D886" t="s">
        <v>25</v>
      </c>
      <c r="E886" t="s">
        <v>38</v>
      </c>
      <c r="F886" t="s">
        <v>39</v>
      </c>
      <c r="G886" t="str">
        <f t="shared" si="16"/>
        <v>bathyphantes.gracilis</v>
      </c>
      <c r="H886" s="2">
        <v>3</v>
      </c>
      <c r="I886" t="s">
        <v>459</v>
      </c>
    </row>
    <row r="887" spans="1:9" x14ac:dyDescent="0.25">
      <c r="A887" t="s">
        <v>160</v>
      </c>
      <c r="C887" t="s">
        <v>115</v>
      </c>
      <c r="D887" t="s">
        <v>25</v>
      </c>
      <c r="E887" t="s">
        <v>38</v>
      </c>
      <c r="F887" t="s">
        <v>113</v>
      </c>
      <c r="G887" t="str">
        <f t="shared" si="16"/>
        <v>bathyphantes.parvulus</v>
      </c>
      <c r="H887" s="2">
        <v>1</v>
      </c>
      <c r="I887" t="s">
        <v>459</v>
      </c>
    </row>
    <row r="888" spans="1:9" x14ac:dyDescent="0.25">
      <c r="A888" t="s">
        <v>160</v>
      </c>
      <c r="C888" t="s">
        <v>115</v>
      </c>
      <c r="D888" t="s">
        <v>25</v>
      </c>
      <c r="E888" t="s">
        <v>43</v>
      </c>
      <c r="F888" t="s">
        <v>96</v>
      </c>
      <c r="G888" t="str">
        <f t="shared" si="16"/>
        <v>dicymbium.tibiale</v>
      </c>
      <c r="H888" s="2">
        <v>3</v>
      </c>
      <c r="I888" t="s">
        <v>459</v>
      </c>
    </row>
    <row r="889" spans="1:9" x14ac:dyDescent="0.25">
      <c r="A889" t="s">
        <v>160</v>
      </c>
      <c r="C889" t="s">
        <v>115</v>
      </c>
      <c r="D889" t="s">
        <v>25</v>
      </c>
      <c r="E889" t="s">
        <v>43</v>
      </c>
      <c r="F889" t="s">
        <v>44</v>
      </c>
      <c r="G889" t="str">
        <f t="shared" si="16"/>
        <v>dicymbium.nigrum</v>
      </c>
      <c r="H889" s="2">
        <v>1</v>
      </c>
      <c r="I889" t="s">
        <v>459</v>
      </c>
    </row>
    <row r="890" spans="1:9" x14ac:dyDescent="0.25">
      <c r="A890" t="s">
        <v>160</v>
      </c>
      <c r="C890" t="s">
        <v>115</v>
      </c>
      <c r="D890" t="s">
        <v>25</v>
      </c>
      <c r="E890" t="s">
        <v>43</v>
      </c>
      <c r="F890" t="s">
        <v>44</v>
      </c>
      <c r="G890" t="str">
        <f t="shared" si="16"/>
        <v>dicymbium.nigrum</v>
      </c>
      <c r="H890" s="2">
        <v>1</v>
      </c>
      <c r="I890" t="s">
        <v>459</v>
      </c>
    </row>
    <row r="891" spans="1:9" x14ac:dyDescent="0.25">
      <c r="A891" t="s">
        <v>160</v>
      </c>
      <c r="C891" t="s">
        <v>115</v>
      </c>
      <c r="D891" t="s">
        <v>25</v>
      </c>
      <c r="E891" t="s">
        <v>124</v>
      </c>
      <c r="F891" t="s">
        <v>125</v>
      </c>
      <c r="G891" t="str">
        <f t="shared" si="16"/>
        <v>dismodicus.bifrons</v>
      </c>
      <c r="H891" s="2">
        <v>1</v>
      </c>
      <c r="I891" t="s">
        <v>459</v>
      </c>
    </row>
    <row r="892" spans="1:9" x14ac:dyDescent="0.25">
      <c r="A892" t="s">
        <v>160</v>
      </c>
      <c r="C892" t="s">
        <v>115</v>
      </c>
      <c r="D892" t="s">
        <v>25</v>
      </c>
      <c r="E892" t="s">
        <v>124</v>
      </c>
      <c r="F892" t="s">
        <v>125</v>
      </c>
      <c r="G892" t="str">
        <f t="shared" si="16"/>
        <v>dismodicus.bifrons</v>
      </c>
      <c r="H892" s="2">
        <v>1</v>
      </c>
      <c r="I892" t="s">
        <v>459</v>
      </c>
    </row>
    <row r="893" spans="1:9" x14ac:dyDescent="0.25">
      <c r="A893" t="s">
        <v>160</v>
      </c>
      <c r="C893" t="s">
        <v>115</v>
      </c>
      <c r="D893" t="s">
        <v>25</v>
      </c>
      <c r="E893" t="s">
        <v>35</v>
      </c>
      <c r="F893" t="s">
        <v>36</v>
      </c>
      <c r="G893" t="str">
        <f t="shared" si="16"/>
        <v>gongylidiellum.vivum</v>
      </c>
      <c r="H893" s="2">
        <v>2</v>
      </c>
      <c r="I893" t="s">
        <v>459</v>
      </c>
    </row>
    <row r="894" spans="1:9" x14ac:dyDescent="0.25">
      <c r="A894" t="s">
        <v>160</v>
      </c>
      <c r="C894" t="s">
        <v>115</v>
      </c>
      <c r="D894" t="s">
        <v>25</v>
      </c>
      <c r="E894" t="s">
        <v>35</v>
      </c>
      <c r="F894" t="s">
        <v>36</v>
      </c>
      <c r="G894" t="str">
        <f t="shared" si="16"/>
        <v>gongylidiellum.vivum</v>
      </c>
      <c r="H894" s="2">
        <v>1</v>
      </c>
      <c r="I894" t="s">
        <v>459</v>
      </c>
    </row>
    <row r="895" spans="1:9" s="30" customFormat="1" x14ac:dyDescent="0.25">
      <c r="A895" s="30" t="s">
        <v>160</v>
      </c>
      <c r="C895" s="30" t="s">
        <v>115</v>
      </c>
      <c r="D895" s="30" t="s">
        <v>25</v>
      </c>
      <c r="E895" s="30" t="s">
        <v>93</v>
      </c>
      <c r="F895" s="30" t="s">
        <v>94</v>
      </c>
      <c r="G895" s="30" t="str">
        <f t="shared" si="16"/>
        <v>lophomma.punctatum</v>
      </c>
      <c r="H895" s="31">
        <v>1</v>
      </c>
      <c r="I895" t="s">
        <v>459</v>
      </c>
    </row>
    <row r="896" spans="1:9" x14ac:dyDescent="0.25">
      <c r="A896" t="s">
        <v>160</v>
      </c>
      <c r="C896" t="s">
        <v>115</v>
      </c>
      <c r="D896" t="s">
        <v>25</v>
      </c>
      <c r="E896" t="s">
        <v>97</v>
      </c>
      <c r="F896" t="s">
        <v>98</v>
      </c>
      <c r="G896" t="str">
        <f t="shared" si="16"/>
        <v>micrargus.herbigradus</v>
      </c>
      <c r="H896" s="2">
        <v>1</v>
      </c>
      <c r="I896" t="s">
        <v>459</v>
      </c>
    </row>
    <row r="897" spans="1:9" x14ac:dyDescent="0.25">
      <c r="A897" t="s">
        <v>160</v>
      </c>
      <c r="C897" t="s">
        <v>115</v>
      </c>
      <c r="D897" t="s">
        <v>25</v>
      </c>
      <c r="E897" t="s">
        <v>97</v>
      </c>
      <c r="F897" t="s">
        <v>98</v>
      </c>
      <c r="G897" t="str">
        <f t="shared" si="16"/>
        <v>micrargus.herbigradus</v>
      </c>
      <c r="H897" s="2">
        <v>2</v>
      </c>
      <c r="I897" t="s">
        <v>459</v>
      </c>
    </row>
    <row r="898" spans="1:9" x14ac:dyDescent="0.25">
      <c r="A898" t="s">
        <v>160</v>
      </c>
      <c r="C898" t="s">
        <v>115</v>
      </c>
      <c r="D898" t="s">
        <v>25</v>
      </c>
      <c r="E898" t="s">
        <v>97</v>
      </c>
      <c r="F898" t="s">
        <v>98</v>
      </c>
      <c r="G898" t="str">
        <f t="shared" si="16"/>
        <v>micrargus.herbigradus</v>
      </c>
      <c r="H898" s="2">
        <v>1</v>
      </c>
      <c r="I898" t="s">
        <v>459</v>
      </c>
    </row>
    <row r="899" spans="1:9" x14ac:dyDescent="0.25">
      <c r="A899" t="s">
        <v>160</v>
      </c>
      <c r="C899" t="s">
        <v>115</v>
      </c>
      <c r="D899" t="s">
        <v>25</v>
      </c>
      <c r="E899" t="s">
        <v>97</v>
      </c>
      <c r="F899" t="s">
        <v>98</v>
      </c>
      <c r="G899" t="str">
        <f t="shared" si="16"/>
        <v>micrargus.herbigradus</v>
      </c>
      <c r="H899" s="2">
        <v>1</v>
      </c>
      <c r="I899" t="s">
        <v>459</v>
      </c>
    </row>
    <row r="900" spans="1:9" x14ac:dyDescent="0.25">
      <c r="A900" t="s">
        <v>160</v>
      </c>
      <c r="C900" t="s">
        <v>115</v>
      </c>
      <c r="D900" t="s">
        <v>25</v>
      </c>
      <c r="E900" t="s">
        <v>26</v>
      </c>
      <c r="F900" t="s">
        <v>37</v>
      </c>
      <c r="G900" t="str">
        <f t="shared" si="16"/>
        <v>oedothorax.retusus</v>
      </c>
      <c r="H900" s="2">
        <v>3</v>
      </c>
      <c r="I900" t="s">
        <v>460</v>
      </c>
    </row>
    <row r="901" spans="1:9" x14ac:dyDescent="0.25">
      <c r="A901" t="s">
        <v>160</v>
      </c>
      <c r="C901" t="s">
        <v>115</v>
      </c>
      <c r="D901" t="s">
        <v>25</v>
      </c>
      <c r="E901" t="s">
        <v>26</v>
      </c>
      <c r="F901" t="s">
        <v>37</v>
      </c>
      <c r="G901" t="str">
        <f t="shared" si="16"/>
        <v>oedothorax.retusus</v>
      </c>
      <c r="H901" s="2">
        <v>2</v>
      </c>
      <c r="I901" t="s">
        <v>460</v>
      </c>
    </row>
    <row r="902" spans="1:9" x14ac:dyDescent="0.25">
      <c r="A902" t="s">
        <v>160</v>
      </c>
      <c r="C902" t="s">
        <v>115</v>
      </c>
      <c r="D902" t="s">
        <v>25</v>
      </c>
      <c r="E902" t="s">
        <v>26</v>
      </c>
      <c r="F902" t="s">
        <v>37</v>
      </c>
      <c r="G902" t="str">
        <f t="shared" si="16"/>
        <v>oedothorax.retusus</v>
      </c>
      <c r="H902" s="2">
        <v>2</v>
      </c>
      <c r="I902" t="s">
        <v>460</v>
      </c>
    </row>
    <row r="903" spans="1:9" x14ac:dyDescent="0.25">
      <c r="A903" t="s">
        <v>160</v>
      </c>
      <c r="C903" t="s">
        <v>115</v>
      </c>
      <c r="D903" t="s">
        <v>25</v>
      </c>
      <c r="E903" t="s">
        <v>26</v>
      </c>
      <c r="F903" t="s">
        <v>37</v>
      </c>
      <c r="G903" t="str">
        <f t="shared" si="16"/>
        <v>oedothorax.retusus</v>
      </c>
      <c r="H903" s="2">
        <v>2</v>
      </c>
      <c r="I903" t="s">
        <v>460</v>
      </c>
    </row>
    <row r="904" spans="1:9" x14ac:dyDescent="0.25">
      <c r="A904" t="s">
        <v>160</v>
      </c>
      <c r="C904" t="s">
        <v>115</v>
      </c>
      <c r="D904" t="s">
        <v>25</v>
      </c>
      <c r="E904" t="s">
        <v>58</v>
      </c>
      <c r="F904" t="s">
        <v>73</v>
      </c>
      <c r="G904" t="str">
        <f t="shared" si="16"/>
        <v>palliduphantes.ericaeus</v>
      </c>
      <c r="H904" s="2">
        <v>11</v>
      </c>
      <c r="I904" t="s">
        <v>459</v>
      </c>
    </row>
    <row r="905" spans="1:9" x14ac:dyDescent="0.25">
      <c r="A905" t="s">
        <v>160</v>
      </c>
      <c r="C905" t="s">
        <v>115</v>
      </c>
      <c r="D905" t="s">
        <v>25</v>
      </c>
      <c r="E905" t="s">
        <v>58</v>
      </c>
      <c r="F905" t="s">
        <v>73</v>
      </c>
      <c r="G905" t="str">
        <f t="shared" si="16"/>
        <v>palliduphantes.ericaeus</v>
      </c>
      <c r="H905" s="2">
        <v>15</v>
      </c>
      <c r="I905" t="s">
        <v>459</v>
      </c>
    </row>
    <row r="906" spans="1:9" x14ac:dyDescent="0.25">
      <c r="A906" t="s">
        <v>160</v>
      </c>
      <c r="C906" t="s">
        <v>115</v>
      </c>
      <c r="D906" t="s">
        <v>25</v>
      </c>
      <c r="E906" t="s">
        <v>58</v>
      </c>
      <c r="F906" t="s">
        <v>73</v>
      </c>
      <c r="G906" t="str">
        <f t="shared" si="16"/>
        <v>palliduphantes.ericaeus</v>
      </c>
      <c r="H906" s="2">
        <v>4</v>
      </c>
      <c r="I906" t="s">
        <v>459</v>
      </c>
    </row>
    <row r="907" spans="1:9" x14ac:dyDescent="0.25">
      <c r="A907" t="s">
        <v>160</v>
      </c>
      <c r="C907" t="s">
        <v>115</v>
      </c>
      <c r="D907" t="s">
        <v>25</v>
      </c>
      <c r="E907" t="s">
        <v>58</v>
      </c>
      <c r="F907" t="s">
        <v>73</v>
      </c>
      <c r="G907" t="str">
        <f t="shared" si="16"/>
        <v>palliduphantes.ericaeus</v>
      </c>
      <c r="H907" s="2">
        <v>4</v>
      </c>
      <c r="I907" t="s">
        <v>459</v>
      </c>
    </row>
    <row r="908" spans="1:9" s="30" customFormat="1" x14ac:dyDescent="0.25">
      <c r="A908" s="30" t="s">
        <v>160</v>
      </c>
      <c r="C908" s="30" t="s">
        <v>115</v>
      </c>
      <c r="D908" s="30" t="s">
        <v>25</v>
      </c>
      <c r="E908" s="30" t="s">
        <v>58</v>
      </c>
      <c r="F908" s="30" t="s">
        <v>73</v>
      </c>
      <c r="G908" s="30" t="str">
        <f t="shared" si="16"/>
        <v>palliduphantes.ericaeus</v>
      </c>
      <c r="H908" s="31">
        <v>18</v>
      </c>
      <c r="I908" t="s">
        <v>459</v>
      </c>
    </row>
    <row r="909" spans="1:9" x14ac:dyDescent="0.25">
      <c r="A909" t="s">
        <v>160</v>
      </c>
      <c r="C909" t="s">
        <v>115</v>
      </c>
      <c r="D909" t="s">
        <v>25</v>
      </c>
      <c r="E909" t="s">
        <v>58</v>
      </c>
      <c r="F909" t="s">
        <v>59</v>
      </c>
      <c r="G909" t="str">
        <f t="shared" si="16"/>
        <v>palliduphantes.pallidus</v>
      </c>
      <c r="H909" s="2">
        <v>1</v>
      </c>
      <c r="I909" t="s">
        <v>459</v>
      </c>
    </row>
    <row r="910" spans="1:9" x14ac:dyDescent="0.25">
      <c r="A910" t="s">
        <v>160</v>
      </c>
      <c r="C910" t="s">
        <v>115</v>
      </c>
      <c r="D910" t="s">
        <v>25</v>
      </c>
      <c r="E910" t="s">
        <v>31</v>
      </c>
      <c r="F910" t="s">
        <v>32</v>
      </c>
      <c r="G910" t="str">
        <f t="shared" si="16"/>
        <v>savignia.frontata</v>
      </c>
      <c r="H910" s="2">
        <v>1</v>
      </c>
      <c r="I910" t="s">
        <v>459</v>
      </c>
    </row>
    <row r="911" spans="1:9" x14ac:dyDescent="0.25">
      <c r="A911" t="s">
        <v>160</v>
      </c>
      <c r="C911" t="s">
        <v>115</v>
      </c>
      <c r="D911" t="s">
        <v>25</v>
      </c>
      <c r="E911" t="s">
        <v>45</v>
      </c>
      <c r="F911" t="s">
        <v>46</v>
      </c>
      <c r="G911" t="str">
        <f t="shared" si="16"/>
        <v>tenuiphantes.tenuis</v>
      </c>
      <c r="H911" s="2">
        <v>1</v>
      </c>
      <c r="I911" t="s">
        <v>459</v>
      </c>
    </row>
    <row r="912" spans="1:9" x14ac:dyDescent="0.25">
      <c r="A912" t="s">
        <v>160</v>
      </c>
      <c r="C912" t="s">
        <v>115</v>
      </c>
      <c r="D912" t="s">
        <v>25</v>
      </c>
      <c r="E912" t="s">
        <v>62</v>
      </c>
      <c r="F912" t="s">
        <v>161</v>
      </c>
      <c r="G912" t="str">
        <f t="shared" si="16"/>
        <v>walckenaeria.acuminata</v>
      </c>
      <c r="H912" s="2">
        <v>1</v>
      </c>
      <c r="I912" t="s">
        <v>459</v>
      </c>
    </row>
    <row r="913" spans="1:9" x14ac:dyDescent="0.25">
      <c r="A913" t="s">
        <v>160</v>
      </c>
      <c r="C913" t="s">
        <v>115</v>
      </c>
      <c r="D913" t="s">
        <v>25</v>
      </c>
      <c r="E913" t="s">
        <v>62</v>
      </c>
      <c r="F913" t="s">
        <v>161</v>
      </c>
      <c r="G913" t="str">
        <f t="shared" si="16"/>
        <v>walckenaeria.acuminata</v>
      </c>
      <c r="H913" s="2">
        <v>1</v>
      </c>
      <c r="I913" t="s">
        <v>459</v>
      </c>
    </row>
    <row r="914" spans="1:9" x14ac:dyDescent="0.25">
      <c r="A914" t="s">
        <v>160</v>
      </c>
      <c r="C914" t="s">
        <v>115</v>
      </c>
      <c r="D914" t="s">
        <v>25</v>
      </c>
      <c r="E914" t="s">
        <v>62</v>
      </c>
      <c r="F914" t="s">
        <v>63</v>
      </c>
      <c r="G914" t="str">
        <f t="shared" si="16"/>
        <v>walckenaeria.vigilax</v>
      </c>
      <c r="H914" s="2">
        <v>1</v>
      </c>
      <c r="I914" t="s">
        <v>459</v>
      </c>
    </row>
    <row r="915" spans="1:9" x14ac:dyDescent="0.25">
      <c r="A915" t="s">
        <v>160</v>
      </c>
      <c r="C915" t="s">
        <v>115</v>
      </c>
      <c r="D915" t="s">
        <v>25</v>
      </c>
      <c r="E915" t="s">
        <v>163</v>
      </c>
      <c r="F915" t="s">
        <v>161</v>
      </c>
      <c r="G915" t="str">
        <f t="shared" si="16"/>
        <v>walckenaria.acuminata</v>
      </c>
      <c r="H915" s="2">
        <v>1</v>
      </c>
      <c r="I915" t="s">
        <v>459</v>
      </c>
    </row>
    <row r="916" spans="1:9" x14ac:dyDescent="0.25">
      <c r="A916" t="s">
        <v>160</v>
      </c>
      <c r="C916" t="s">
        <v>115</v>
      </c>
      <c r="D916" t="s">
        <v>21</v>
      </c>
      <c r="E916" t="s">
        <v>22</v>
      </c>
      <c r="F916" t="s">
        <v>76</v>
      </c>
      <c r="G916" t="str">
        <f t="shared" si="16"/>
        <v>pardosa.amentata</v>
      </c>
      <c r="H916" s="2">
        <v>1</v>
      </c>
      <c r="I916" t="s">
        <v>461</v>
      </c>
    </row>
    <row r="917" spans="1:9" x14ac:dyDescent="0.25">
      <c r="A917" t="s">
        <v>160</v>
      </c>
      <c r="C917" t="s">
        <v>115</v>
      </c>
      <c r="D917" t="s">
        <v>21</v>
      </c>
      <c r="E917" t="s">
        <v>22</v>
      </c>
      <c r="F917" t="s">
        <v>23</v>
      </c>
      <c r="G917" t="str">
        <f t="shared" si="16"/>
        <v>pardosa.pullata</v>
      </c>
      <c r="H917" s="2">
        <v>1</v>
      </c>
      <c r="I917" t="s">
        <v>461</v>
      </c>
    </row>
    <row r="918" spans="1:9" x14ac:dyDescent="0.25">
      <c r="A918" t="s">
        <v>160</v>
      </c>
      <c r="C918" t="s">
        <v>115</v>
      </c>
      <c r="D918" t="s">
        <v>21</v>
      </c>
      <c r="E918" t="s">
        <v>22</v>
      </c>
      <c r="F918" t="s">
        <v>23</v>
      </c>
      <c r="G918" t="str">
        <f t="shared" si="16"/>
        <v>pardosa.pullata</v>
      </c>
      <c r="H918" s="2">
        <v>3</v>
      </c>
      <c r="I918" t="s">
        <v>461</v>
      </c>
    </row>
    <row r="919" spans="1:9" x14ac:dyDescent="0.25">
      <c r="A919" t="s">
        <v>160</v>
      </c>
      <c r="C919" t="s">
        <v>115</v>
      </c>
      <c r="D919" t="s">
        <v>21</v>
      </c>
      <c r="E919" t="s">
        <v>22</v>
      </c>
      <c r="F919" t="s">
        <v>95</v>
      </c>
      <c r="G919" t="str">
        <f t="shared" si="16"/>
        <v>pardosa.nigriceps</v>
      </c>
      <c r="H919" s="2">
        <v>1</v>
      </c>
      <c r="I919" t="s">
        <v>461</v>
      </c>
    </row>
    <row r="920" spans="1:9" s="30" customFormat="1" x14ac:dyDescent="0.25">
      <c r="A920" s="30" t="s">
        <v>160</v>
      </c>
      <c r="C920" s="30" t="s">
        <v>115</v>
      </c>
      <c r="D920" s="30" t="s">
        <v>21</v>
      </c>
      <c r="E920" s="30" t="s">
        <v>22</v>
      </c>
      <c r="F920" s="30" t="s">
        <v>23</v>
      </c>
      <c r="G920" s="30" t="str">
        <f t="shared" si="16"/>
        <v>pardosa.pullata</v>
      </c>
      <c r="H920" s="31">
        <v>4</v>
      </c>
      <c r="I920" t="s">
        <v>461</v>
      </c>
    </row>
    <row r="921" spans="1:9" x14ac:dyDescent="0.25">
      <c r="A921" t="s">
        <v>160</v>
      </c>
      <c r="C921" t="s">
        <v>115</v>
      </c>
      <c r="D921" t="s">
        <v>21</v>
      </c>
      <c r="E921" t="s">
        <v>22</v>
      </c>
      <c r="F921" t="s">
        <v>76</v>
      </c>
      <c r="G921" t="str">
        <f t="shared" si="16"/>
        <v>pardosa.amentata</v>
      </c>
      <c r="H921" s="2">
        <v>1</v>
      </c>
      <c r="I921" t="s">
        <v>461</v>
      </c>
    </row>
    <row r="922" spans="1:9" x14ac:dyDescent="0.25">
      <c r="A922" t="s">
        <v>160</v>
      </c>
      <c r="C922" t="s">
        <v>115</v>
      </c>
      <c r="D922" t="s">
        <v>28</v>
      </c>
      <c r="E922" t="s">
        <v>29</v>
      </c>
      <c r="F922" t="s">
        <v>30</v>
      </c>
      <c r="G922" t="str">
        <f t="shared" si="16"/>
        <v>pachygnatha.degeeri</v>
      </c>
      <c r="H922" s="2">
        <v>4</v>
      </c>
      <c r="I922" t="s">
        <v>461</v>
      </c>
    </row>
    <row r="923" spans="1:9" x14ac:dyDescent="0.25">
      <c r="A923" t="s">
        <v>160</v>
      </c>
      <c r="C923" t="s">
        <v>115</v>
      </c>
      <c r="D923" t="s">
        <v>28</v>
      </c>
      <c r="E923" t="s">
        <v>29</v>
      </c>
      <c r="F923" t="s">
        <v>30</v>
      </c>
      <c r="G923" t="str">
        <f t="shared" si="16"/>
        <v>pachygnatha.degeeri</v>
      </c>
      <c r="H923" s="2">
        <v>3</v>
      </c>
      <c r="I923" t="s">
        <v>461</v>
      </c>
    </row>
    <row r="924" spans="1:9" x14ac:dyDescent="0.25">
      <c r="A924" t="s">
        <v>164</v>
      </c>
      <c r="C924" t="s">
        <v>115</v>
      </c>
      <c r="D924" t="s">
        <v>25</v>
      </c>
      <c r="E924" t="s">
        <v>38</v>
      </c>
      <c r="F924" t="s">
        <v>39</v>
      </c>
      <c r="G924" t="str">
        <f t="shared" ref="G924:G987" si="17">LOWER(E924&amp;"."&amp;F924)</f>
        <v>bathyphantes.gracilis</v>
      </c>
      <c r="H924" s="2">
        <v>1</v>
      </c>
      <c r="I924" t="s">
        <v>459</v>
      </c>
    </row>
    <row r="925" spans="1:9" x14ac:dyDescent="0.25">
      <c r="A925" t="s">
        <v>164</v>
      </c>
      <c r="C925" t="s">
        <v>115</v>
      </c>
      <c r="D925" t="s">
        <v>25</v>
      </c>
      <c r="E925" t="s">
        <v>38</v>
      </c>
      <c r="F925" t="s">
        <v>39</v>
      </c>
      <c r="G925" t="str">
        <f t="shared" si="17"/>
        <v>bathyphantes.gracilis</v>
      </c>
      <c r="H925" s="2">
        <v>1</v>
      </c>
      <c r="I925" t="s">
        <v>459</v>
      </c>
    </row>
    <row r="926" spans="1:9" x14ac:dyDescent="0.25">
      <c r="A926" t="s">
        <v>164</v>
      </c>
      <c r="C926" t="s">
        <v>115</v>
      </c>
      <c r="D926" t="s">
        <v>25</v>
      </c>
      <c r="E926" t="s">
        <v>38</v>
      </c>
      <c r="F926" t="s">
        <v>113</v>
      </c>
      <c r="G926" t="str">
        <f t="shared" si="17"/>
        <v>bathyphantes.parvulus</v>
      </c>
      <c r="H926" s="2">
        <v>1</v>
      </c>
      <c r="I926" t="s">
        <v>459</v>
      </c>
    </row>
    <row r="927" spans="1:9" x14ac:dyDescent="0.25">
      <c r="A927" t="s">
        <v>164</v>
      </c>
      <c r="C927" t="s">
        <v>115</v>
      </c>
      <c r="D927" t="s">
        <v>25</v>
      </c>
      <c r="E927" t="s">
        <v>38</v>
      </c>
      <c r="F927" t="s">
        <v>39</v>
      </c>
      <c r="G927" t="str">
        <f t="shared" si="17"/>
        <v>bathyphantes.gracilis</v>
      </c>
      <c r="H927" s="2">
        <v>1</v>
      </c>
      <c r="I927" t="s">
        <v>459</v>
      </c>
    </row>
    <row r="928" spans="1:9" x14ac:dyDescent="0.25">
      <c r="A928" t="s">
        <v>164</v>
      </c>
      <c r="C928" t="s">
        <v>115</v>
      </c>
      <c r="D928" t="s">
        <v>25</v>
      </c>
      <c r="E928" t="s">
        <v>43</v>
      </c>
      <c r="F928" t="s">
        <v>44</v>
      </c>
      <c r="G928" t="str">
        <f t="shared" si="17"/>
        <v>dicymbium.nigrum</v>
      </c>
      <c r="H928" s="2">
        <v>2</v>
      </c>
      <c r="I928" t="s">
        <v>459</v>
      </c>
    </row>
    <row r="929" spans="1:9" x14ac:dyDescent="0.25">
      <c r="A929" t="s">
        <v>164</v>
      </c>
      <c r="C929" t="s">
        <v>115</v>
      </c>
      <c r="D929" t="s">
        <v>25</v>
      </c>
      <c r="E929" t="s">
        <v>43</v>
      </c>
      <c r="F929" t="s">
        <v>96</v>
      </c>
      <c r="G929" t="str">
        <f t="shared" si="17"/>
        <v>dicymbium.tibiale</v>
      </c>
      <c r="H929" s="2">
        <v>1</v>
      </c>
      <c r="I929" t="s">
        <v>459</v>
      </c>
    </row>
    <row r="930" spans="1:9" x14ac:dyDescent="0.25">
      <c r="A930" t="s">
        <v>164</v>
      </c>
      <c r="C930" t="s">
        <v>115</v>
      </c>
      <c r="D930" t="s">
        <v>25</v>
      </c>
      <c r="E930" t="s">
        <v>124</v>
      </c>
      <c r="F930" t="s">
        <v>125</v>
      </c>
      <c r="G930" t="str">
        <f t="shared" si="17"/>
        <v>dismodicus.bifrons</v>
      </c>
      <c r="H930" s="2">
        <v>1</v>
      </c>
      <c r="I930" t="s">
        <v>459</v>
      </c>
    </row>
    <row r="931" spans="1:9" x14ac:dyDescent="0.25">
      <c r="A931" t="s">
        <v>164</v>
      </c>
      <c r="C931" t="s">
        <v>115</v>
      </c>
      <c r="D931" t="s">
        <v>25</v>
      </c>
      <c r="E931" t="s">
        <v>124</v>
      </c>
      <c r="F931" t="s">
        <v>125</v>
      </c>
      <c r="G931" t="str">
        <f t="shared" si="17"/>
        <v>dismodicus.bifrons</v>
      </c>
      <c r="H931" s="2">
        <v>2</v>
      </c>
      <c r="I931" t="s">
        <v>459</v>
      </c>
    </row>
    <row r="932" spans="1:9" x14ac:dyDescent="0.25">
      <c r="A932" t="s">
        <v>164</v>
      </c>
      <c r="C932" t="s">
        <v>115</v>
      </c>
      <c r="D932" t="s">
        <v>25</v>
      </c>
      <c r="E932" t="s">
        <v>35</v>
      </c>
      <c r="F932" t="s">
        <v>36</v>
      </c>
      <c r="G932" t="str">
        <f t="shared" si="17"/>
        <v>gongylidiellum.vivum</v>
      </c>
      <c r="H932" s="2">
        <v>1</v>
      </c>
      <c r="I932" t="s">
        <v>459</v>
      </c>
    </row>
    <row r="933" spans="1:9" s="30" customFormat="1" x14ac:dyDescent="0.25">
      <c r="A933" s="30" t="s">
        <v>164</v>
      </c>
      <c r="C933" s="30" t="s">
        <v>115</v>
      </c>
      <c r="D933" s="30" t="s">
        <v>25</v>
      </c>
      <c r="E933" s="30" t="s">
        <v>79</v>
      </c>
      <c r="F933" s="30" t="s">
        <v>80</v>
      </c>
      <c r="G933" s="30" t="str">
        <f t="shared" si="17"/>
        <v>hypomma.bituberculatum</v>
      </c>
      <c r="H933" s="31">
        <v>1</v>
      </c>
      <c r="I933" t="s">
        <v>459</v>
      </c>
    </row>
    <row r="934" spans="1:9" x14ac:dyDescent="0.25">
      <c r="A934" t="s">
        <v>164</v>
      </c>
      <c r="C934" t="s">
        <v>115</v>
      </c>
      <c r="D934" t="s">
        <v>25</v>
      </c>
      <c r="E934" t="s">
        <v>93</v>
      </c>
      <c r="F934" t="s">
        <v>94</v>
      </c>
      <c r="G934" t="str">
        <f t="shared" si="17"/>
        <v>lophomma.punctatum</v>
      </c>
      <c r="H934" s="2">
        <v>3</v>
      </c>
      <c r="I934" t="s">
        <v>459</v>
      </c>
    </row>
    <row r="935" spans="1:9" x14ac:dyDescent="0.25">
      <c r="A935" t="s">
        <v>164</v>
      </c>
      <c r="C935" t="s">
        <v>115</v>
      </c>
      <c r="D935" t="s">
        <v>25</v>
      </c>
      <c r="E935" t="s">
        <v>97</v>
      </c>
      <c r="F935" t="s">
        <v>98</v>
      </c>
      <c r="G935" t="str">
        <f t="shared" si="17"/>
        <v>micrargus.herbigradus</v>
      </c>
      <c r="H935" s="2">
        <v>1</v>
      </c>
      <c r="I935" t="s">
        <v>459</v>
      </c>
    </row>
    <row r="936" spans="1:9" x14ac:dyDescent="0.25">
      <c r="A936" t="s">
        <v>164</v>
      </c>
      <c r="C936" t="s">
        <v>115</v>
      </c>
      <c r="D936" t="s">
        <v>25</v>
      </c>
      <c r="E936" t="s">
        <v>97</v>
      </c>
      <c r="F936" t="s">
        <v>98</v>
      </c>
      <c r="G936" t="str">
        <f t="shared" si="17"/>
        <v>micrargus.herbigradus</v>
      </c>
      <c r="H936" s="2">
        <v>1</v>
      </c>
      <c r="I936" t="s">
        <v>459</v>
      </c>
    </row>
    <row r="937" spans="1:9" x14ac:dyDescent="0.25">
      <c r="A937" t="s">
        <v>164</v>
      </c>
      <c r="C937" t="s">
        <v>115</v>
      </c>
      <c r="D937" t="s">
        <v>25</v>
      </c>
      <c r="E937" t="s">
        <v>26</v>
      </c>
      <c r="F937" t="s">
        <v>37</v>
      </c>
      <c r="G937" t="str">
        <f t="shared" si="17"/>
        <v>oedothorax.retusus</v>
      </c>
      <c r="H937" s="2">
        <v>1</v>
      </c>
      <c r="I937" t="s">
        <v>460</v>
      </c>
    </row>
    <row r="938" spans="1:9" x14ac:dyDescent="0.25">
      <c r="A938" t="s">
        <v>164</v>
      </c>
      <c r="C938" t="s">
        <v>115</v>
      </c>
      <c r="D938" t="s">
        <v>25</v>
      </c>
      <c r="E938" t="s">
        <v>58</v>
      </c>
      <c r="F938" t="s">
        <v>73</v>
      </c>
      <c r="G938" t="str">
        <f t="shared" si="17"/>
        <v>palliduphantes.ericaeus</v>
      </c>
      <c r="H938" s="2">
        <v>1</v>
      </c>
      <c r="I938" t="s">
        <v>459</v>
      </c>
    </row>
    <row r="939" spans="1:9" x14ac:dyDescent="0.25">
      <c r="A939" t="s">
        <v>164</v>
      </c>
      <c r="C939" t="s">
        <v>115</v>
      </c>
      <c r="D939" t="s">
        <v>25</v>
      </c>
      <c r="E939" t="s">
        <v>58</v>
      </c>
      <c r="F939" t="s">
        <v>73</v>
      </c>
      <c r="G939" t="str">
        <f t="shared" si="17"/>
        <v>palliduphantes.ericaeus</v>
      </c>
      <c r="H939" s="2">
        <v>3</v>
      </c>
      <c r="I939" t="s">
        <v>459</v>
      </c>
    </row>
    <row r="940" spans="1:9" x14ac:dyDescent="0.25">
      <c r="A940" t="s">
        <v>164</v>
      </c>
      <c r="C940" t="s">
        <v>115</v>
      </c>
      <c r="D940" t="s">
        <v>25</v>
      </c>
      <c r="E940" t="s">
        <v>58</v>
      </c>
      <c r="F940" t="s">
        <v>73</v>
      </c>
      <c r="G940" t="str">
        <f t="shared" si="17"/>
        <v>palliduphantes.ericaeus</v>
      </c>
      <c r="H940" s="2">
        <v>6</v>
      </c>
      <c r="I940" t="s">
        <v>459</v>
      </c>
    </row>
    <row r="941" spans="1:9" s="30" customFormat="1" x14ac:dyDescent="0.25">
      <c r="A941" s="30" t="s">
        <v>164</v>
      </c>
      <c r="C941" s="30" t="s">
        <v>115</v>
      </c>
      <c r="D941" s="30" t="s">
        <v>25</v>
      </c>
      <c r="E941" s="30" t="s">
        <v>58</v>
      </c>
      <c r="F941" s="30" t="s">
        <v>73</v>
      </c>
      <c r="G941" s="30" t="str">
        <f t="shared" si="17"/>
        <v>palliduphantes.ericaeus</v>
      </c>
      <c r="H941" s="31">
        <v>6</v>
      </c>
      <c r="I941" t="s">
        <v>459</v>
      </c>
    </row>
    <row r="942" spans="1:9" x14ac:dyDescent="0.25">
      <c r="A942" t="s">
        <v>164</v>
      </c>
      <c r="C942" t="s">
        <v>115</v>
      </c>
      <c r="D942" t="s">
        <v>25</v>
      </c>
      <c r="E942" t="s">
        <v>58</v>
      </c>
      <c r="F942" t="s">
        <v>73</v>
      </c>
      <c r="G942" t="str">
        <f t="shared" si="17"/>
        <v>palliduphantes.ericaeus</v>
      </c>
      <c r="H942" s="2">
        <v>2</v>
      </c>
      <c r="I942" t="s">
        <v>459</v>
      </c>
    </row>
    <row r="943" spans="1:9" x14ac:dyDescent="0.25">
      <c r="A943" t="s">
        <v>164</v>
      </c>
      <c r="C943" t="s">
        <v>115</v>
      </c>
      <c r="D943" t="s">
        <v>25</v>
      </c>
      <c r="E943" t="s">
        <v>31</v>
      </c>
      <c r="F943" t="s">
        <v>32</v>
      </c>
      <c r="G943" t="str">
        <f t="shared" si="17"/>
        <v>savignia.frontata</v>
      </c>
      <c r="H943" s="2">
        <v>1</v>
      </c>
      <c r="I943" t="s">
        <v>459</v>
      </c>
    </row>
    <row r="944" spans="1:9" x14ac:dyDescent="0.25">
      <c r="A944" t="s">
        <v>164</v>
      </c>
      <c r="C944" t="s">
        <v>115</v>
      </c>
      <c r="D944" t="s">
        <v>25</v>
      </c>
      <c r="E944" t="s">
        <v>31</v>
      </c>
      <c r="F944" t="s">
        <v>32</v>
      </c>
      <c r="G944" t="str">
        <f t="shared" si="17"/>
        <v>savignia.frontata</v>
      </c>
      <c r="H944" s="2">
        <v>1</v>
      </c>
      <c r="I944" t="s">
        <v>459</v>
      </c>
    </row>
    <row r="945" spans="1:9" x14ac:dyDescent="0.25">
      <c r="A945" t="s">
        <v>164</v>
      </c>
      <c r="C945" t="s">
        <v>115</v>
      </c>
      <c r="D945" t="s">
        <v>25</v>
      </c>
      <c r="E945" t="s">
        <v>45</v>
      </c>
      <c r="F945" t="s">
        <v>46</v>
      </c>
      <c r="G945" t="str">
        <f t="shared" si="17"/>
        <v>tenuiphantes.tenuis</v>
      </c>
      <c r="H945" s="2">
        <v>1</v>
      </c>
      <c r="I945" t="s">
        <v>459</v>
      </c>
    </row>
    <row r="946" spans="1:9" x14ac:dyDescent="0.25">
      <c r="A946" t="s">
        <v>164</v>
      </c>
      <c r="C946" t="s">
        <v>115</v>
      </c>
      <c r="D946" t="s">
        <v>25</v>
      </c>
      <c r="E946" t="s">
        <v>45</v>
      </c>
      <c r="F946" t="s">
        <v>46</v>
      </c>
      <c r="G946" t="str">
        <f t="shared" si="17"/>
        <v>tenuiphantes.tenuis</v>
      </c>
      <c r="H946" s="2">
        <v>1</v>
      </c>
      <c r="I946" t="s">
        <v>459</v>
      </c>
    </row>
    <row r="947" spans="1:9" x14ac:dyDescent="0.25">
      <c r="A947" t="s">
        <v>164</v>
      </c>
      <c r="C947" t="s">
        <v>115</v>
      </c>
      <c r="D947" t="s">
        <v>166</v>
      </c>
      <c r="E947" t="s">
        <v>22</v>
      </c>
      <c r="F947" t="s">
        <v>76</v>
      </c>
      <c r="G947" t="str">
        <f t="shared" si="17"/>
        <v>pardosa.amentata</v>
      </c>
      <c r="H947" s="2">
        <v>6</v>
      </c>
      <c r="I947" t="s">
        <v>461</v>
      </c>
    </row>
    <row r="948" spans="1:9" x14ac:dyDescent="0.25">
      <c r="A948" t="s">
        <v>164</v>
      </c>
      <c r="C948" t="s">
        <v>115</v>
      </c>
      <c r="D948" t="s">
        <v>166</v>
      </c>
      <c r="E948" t="s">
        <v>22</v>
      </c>
      <c r="F948" t="s">
        <v>23</v>
      </c>
      <c r="G948" t="str">
        <f t="shared" si="17"/>
        <v>pardosa.pullata</v>
      </c>
      <c r="H948" s="2">
        <v>1</v>
      </c>
      <c r="I948" t="s">
        <v>461</v>
      </c>
    </row>
    <row r="949" spans="1:9" x14ac:dyDescent="0.25">
      <c r="A949" t="s">
        <v>164</v>
      </c>
      <c r="C949" t="s">
        <v>115</v>
      </c>
      <c r="D949" t="s">
        <v>21</v>
      </c>
      <c r="E949" t="s">
        <v>22</v>
      </c>
      <c r="F949" t="s">
        <v>76</v>
      </c>
      <c r="G949" t="str">
        <f t="shared" si="17"/>
        <v>pardosa.amentata</v>
      </c>
      <c r="H949" s="2">
        <v>9</v>
      </c>
      <c r="I949" t="s">
        <v>461</v>
      </c>
    </row>
    <row r="950" spans="1:9" x14ac:dyDescent="0.25">
      <c r="A950" t="s">
        <v>164</v>
      </c>
      <c r="C950" t="s">
        <v>115</v>
      </c>
      <c r="D950" t="s">
        <v>21</v>
      </c>
      <c r="E950" t="s">
        <v>22</v>
      </c>
      <c r="F950" t="s">
        <v>23</v>
      </c>
      <c r="G950" t="str">
        <f t="shared" si="17"/>
        <v>pardosa.pullata</v>
      </c>
      <c r="H950" s="2">
        <v>1</v>
      </c>
      <c r="I950" t="s">
        <v>461</v>
      </c>
    </row>
    <row r="951" spans="1:9" s="30" customFormat="1" x14ac:dyDescent="0.25">
      <c r="A951" s="30" t="s">
        <v>164</v>
      </c>
      <c r="C951" s="30" t="s">
        <v>115</v>
      </c>
      <c r="D951" s="30" t="s">
        <v>21</v>
      </c>
      <c r="E951" s="30" t="s">
        <v>22</v>
      </c>
      <c r="F951" s="30" t="s">
        <v>76</v>
      </c>
      <c r="G951" s="30" t="str">
        <f t="shared" si="17"/>
        <v>pardosa.amentata</v>
      </c>
      <c r="H951" s="31">
        <v>9</v>
      </c>
      <c r="I951" t="s">
        <v>461</v>
      </c>
    </row>
    <row r="952" spans="1:9" x14ac:dyDescent="0.25">
      <c r="A952" t="s">
        <v>164</v>
      </c>
      <c r="C952" t="s">
        <v>115</v>
      </c>
      <c r="D952" t="s">
        <v>21</v>
      </c>
      <c r="E952" t="s">
        <v>22</v>
      </c>
      <c r="F952" t="s">
        <v>23</v>
      </c>
      <c r="G952" t="str">
        <f t="shared" si="17"/>
        <v>pardosa.pullata</v>
      </c>
      <c r="H952" s="2">
        <v>17</v>
      </c>
      <c r="I952" t="s">
        <v>461</v>
      </c>
    </row>
    <row r="953" spans="1:9" x14ac:dyDescent="0.25">
      <c r="A953" t="s">
        <v>164</v>
      </c>
      <c r="C953" t="s">
        <v>115</v>
      </c>
      <c r="D953" t="s">
        <v>21</v>
      </c>
      <c r="E953" t="s">
        <v>22</v>
      </c>
      <c r="F953" t="s">
        <v>76</v>
      </c>
      <c r="G953" t="str">
        <f t="shared" si="17"/>
        <v>pardosa.amentata</v>
      </c>
      <c r="H953" s="2">
        <v>26</v>
      </c>
      <c r="I953" t="s">
        <v>461</v>
      </c>
    </row>
    <row r="954" spans="1:9" x14ac:dyDescent="0.25">
      <c r="A954" t="s">
        <v>164</v>
      </c>
      <c r="C954" t="s">
        <v>115</v>
      </c>
      <c r="D954" t="s">
        <v>21</v>
      </c>
      <c r="E954" t="s">
        <v>22</v>
      </c>
      <c r="F954" t="s">
        <v>23</v>
      </c>
      <c r="G954" t="str">
        <f t="shared" si="17"/>
        <v>pardosa.pullata</v>
      </c>
      <c r="H954" s="2">
        <v>5</v>
      </c>
      <c r="I954" t="s">
        <v>461</v>
      </c>
    </row>
    <row r="955" spans="1:9" x14ac:dyDescent="0.25">
      <c r="A955" t="s">
        <v>164</v>
      </c>
      <c r="C955" t="s">
        <v>115</v>
      </c>
      <c r="D955" t="s">
        <v>21</v>
      </c>
      <c r="E955" t="s">
        <v>22</v>
      </c>
      <c r="F955" t="s">
        <v>76</v>
      </c>
      <c r="G955" t="str">
        <f t="shared" si="17"/>
        <v>pardosa.amentata</v>
      </c>
      <c r="H955" s="2">
        <v>3</v>
      </c>
      <c r="I955" t="s">
        <v>461</v>
      </c>
    </row>
    <row r="956" spans="1:9" x14ac:dyDescent="0.25">
      <c r="A956" t="s">
        <v>164</v>
      </c>
      <c r="C956" t="s">
        <v>115</v>
      </c>
      <c r="D956" t="s">
        <v>21</v>
      </c>
      <c r="E956" t="s">
        <v>22</v>
      </c>
      <c r="F956" t="s">
        <v>95</v>
      </c>
      <c r="G956" t="str">
        <f t="shared" si="17"/>
        <v>pardosa.nigriceps</v>
      </c>
      <c r="H956" s="2">
        <v>1</v>
      </c>
      <c r="I956" t="s">
        <v>461</v>
      </c>
    </row>
    <row r="957" spans="1:9" x14ac:dyDescent="0.25">
      <c r="A957" t="s">
        <v>159</v>
      </c>
      <c r="C957" t="s">
        <v>88</v>
      </c>
      <c r="D957" t="s">
        <v>25</v>
      </c>
      <c r="E957" t="s">
        <v>38</v>
      </c>
      <c r="F957" t="s">
        <v>39</v>
      </c>
      <c r="G957" t="str">
        <f t="shared" si="17"/>
        <v>bathyphantes.gracilis</v>
      </c>
      <c r="H957" s="2">
        <v>1</v>
      </c>
      <c r="I957" t="s">
        <v>459</v>
      </c>
    </row>
    <row r="958" spans="1:9" x14ac:dyDescent="0.25">
      <c r="A958" t="s">
        <v>159</v>
      </c>
      <c r="C958" t="s">
        <v>88</v>
      </c>
      <c r="D958" t="s">
        <v>25</v>
      </c>
      <c r="E958" t="s">
        <v>38</v>
      </c>
      <c r="F958" t="s">
        <v>39</v>
      </c>
      <c r="G958" t="str">
        <f t="shared" si="17"/>
        <v>bathyphantes.gracilis</v>
      </c>
      <c r="H958" s="2">
        <v>1</v>
      </c>
      <c r="I958" t="s">
        <v>459</v>
      </c>
    </row>
    <row r="959" spans="1:9" x14ac:dyDescent="0.25">
      <c r="A959" t="s">
        <v>159</v>
      </c>
      <c r="C959" t="s">
        <v>88</v>
      </c>
      <c r="D959" t="s">
        <v>25</v>
      </c>
      <c r="E959" t="s">
        <v>38</v>
      </c>
      <c r="F959" t="s">
        <v>39</v>
      </c>
      <c r="G959" t="str">
        <f t="shared" si="17"/>
        <v>bathyphantes.gracilis</v>
      </c>
      <c r="H959" s="2">
        <v>1</v>
      </c>
      <c r="I959" t="s">
        <v>459</v>
      </c>
    </row>
    <row r="960" spans="1:9" x14ac:dyDescent="0.25">
      <c r="A960" t="s">
        <v>159</v>
      </c>
      <c r="C960" t="s">
        <v>88</v>
      </c>
      <c r="D960" t="s">
        <v>25</v>
      </c>
      <c r="E960" t="s">
        <v>33</v>
      </c>
      <c r="F960" t="s">
        <v>34</v>
      </c>
      <c r="G960" t="str">
        <f t="shared" si="17"/>
        <v>erigone.dentipalpis</v>
      </c>
      <c r="H960" s="2">
        <v>1</v>
      </c>
      <c r="I960" t="s">
        <v>460</v>
      </c>
    </row>
    <row r="961" spans="1:9" x14ac:dyDescent="0.25">
      <c r="A961" t="s">
        <v>159</v>
      </c>
      <c r="C961" t="s">
        <v>88</v>
      </c>
      <c r="D961" t="s">
        <v>25</v>
      </c>
      <c r="E961" t="s">
        <v>79</v>
      </c>
      <c r="F961" t="s">
        <v>80</v>
      </c>
      <c r="G961" t="str">
        <f t="shared" si="17"/>
        <v>hypomma.bituberculatum</v>
      </c>
      <c r="H961" s="2">
        <v>1</v>
      </c>
      <c r="I961" t="s">
        <v>459</v>
      </c>
    </row>
    <row r="962" spans="1:9" x14ac:dyDescent="0.25">
      <c r="A962" t="s">
        <v>159</v>
      </c>
      <c r="C962" t="s">
        <v>88</v>
      </c>
      <c r="D962" t="s">
        <v>25</v>
      </c>
      <c r="E962" t="s">
        <v>79</v>
      </c>
      <c r="F962" t="s">
        <v>80</v>
      </c>
      <c r="G962" t="str">
        <f t="shared" si="17"/>
        <v>hypomma.bituberculatum</v>
      </c>
      <c r="H962" s="2">
        <v>2</v>
      </c>
      <c r="I962" t="s">
        <v>459</v>
      </c>
    </row>
    <row r="963" spans="1:9" s="30" customFormat="1" x14ac:dyDescent="0.25">
      <c r="A963" s="30" t="s">
        <v>159</v>
      </c>
      <c r="C963" s="30" t="s">
        <v>88</v>
      </c>
      <c r="D963" s="30" t="s">
        <v>25</v>
      </c>
      <c r="E963" s="30" t="s">
        <v>26</v>
      </c>
      <c r="F963" s="30" t="s">
        <v>37</v>
      </c>
      <c r="G963" s="30" t="str">
        <f t="shared" si="17"/>
        <v>oedothorax.retusus</v>
      </c>
      <c r="H963" s="31">
        <v>19</v>
      </c>
      <c r="I963" t="s">
        <v>460</v>
      </c>
    </row>
    <row r="964" spans="1:9" x14ac:dyDescent="0.25">
      <c r="A964" t="s">
        <v>159</v>
      </c>
      <c r="C964" t="s">
        <v>88</v>
      </c>
      <c r="D964" t="s">
        <v>25</v>
      </c>
      <c r="E964" t="s">
        <v>26</v>
      </c>
      <c r="F964" t="s">
        <v>27</v>
      </c>
      <c r="G964" t="str">
        <f t="shared" si="17"/>
        <v>oedothorax.fuscus</v>
      </c>
      <c r="H964" s="2">
        <v>3</v>
      </c>
      <c r="I964" t="s">
        <v>460</v>
      </c>
    </row>
    <row r="965" spans="1:9" x14ac:dyDescent="0.25">
      <c r="A965" t="s">
        <v>159</v>
      </c>
      <c r="C965" t="s">
        <v>88</v>
      </c>
      <c r="D965" t="s">
        <v>25</v>
      </c>
      <c r="E965" t="s">
        <v>26</v>
      </c>
      <c r="F965" t="s">
        <v>37</v>
      </c>
      <c r="G965" t="str">
        <f t="shared" si="17"/>
        <v>oedothorax.retusus</v>
      </c>
      <c r="H965" s="2">
        <v>15</v>
      </c>
      <c r="I965" t="s">
        <v>460</v>
      </c>
    </row>
    <row r="966" spans="1:9" x14ac:dyDescent="0.25">
      <c r="A966" t="s">
        <v>159</v>
      </c>
      <c r="C966" t="s">
        <v>88</v>
      </c>
      <c r="D966" t="s">
        <v>25</v>
      </c>
      <c r="E966" t="s">
        <v>26</v>
      </c>
      <c r="F966" t="s">
        <v>27</v>
      </c>
      <c r="G966" t="str">
        <f t="shared" si="17"/>
        <v>oedothorax.fuscus</v>
      </c>
      <c r="H966" s="2">
        <v>3</v>
      </c>
      <c r="I966" t="s">
        <v>460</v>
      </c>
    </row>
    <row r="967" spans="1:9" x14ac:dyDescent="0.25">
      <c r="A967" t="s">
        <v>159</v>
      </c>
      <c r="C967" t="s">
        <v>88</v>
      </c>
      <c r="D967" t="s">
        <v>25</v>
      </c>
      <c r="E967" t="s">
        <v>26</v>
      </c>
      <c r="F967" t="s">
        <v>37</v>
      </c>
      <c r="G967" t="str">
        <f t="shared" si="17"/>
        <v>oedothorax.retusus</v>
      </c>
      <c r="H967" s="2">
        <v>10</v>
      </c>
      <c r="I967" t="s">
        <v>460</v>
      </c>
    </row>
    <row r="968" spans="1:9" x14ac:dyDescent="0.25">
      <c r="A968" t="s">
        <v>159</v>
      </c>
      <c r="C968" t="s">
        <v>88</v>
      </c>
      <c r="D968" t="s">
        <v>25</v>
      </c>
      <c r="E968" t="s">
        <v>26</v>
      </c>
      <c r="F968" t="s">
        <v>27</v>
      </c>
      <c r="G968" t="str">
        <f t="shared" si="17"/>
        <v>oedothorax.fuscus</v>
      </c>
      <c r="H968" s="2">
        <v>4</v>
      </c>
      <c r="I968" t="s">
        <v>460</v>
      </c>
    </row>
    <row r="969" spans="1:9" x14ac:dyDescent="0.25">
      <c r="A969" t="s">
        <v>159</v>
      </c>
      <c r="C969" t="s">
        <v>88</v>
      </c>
      <c r="D969" t="s">
        <v>25</v>
      </c>
      <c r="E969" t="s">
        <v>26</v>
      </c>
      <c r="F969" t="s">
        <v>37</v>
      </c>
      <c r="G969" t="str">
        <f t="shared" si="17"/>
        <v>oedothorax.retusus</v>
      </c>
      <c r="H969" s="2">
        <v>29</v>
      </c>
      <c r="I969" t="s">
        <v>460</v>
      </c>
    </row>
    <row r="970" spans="1:9" x14ac:dyDescent="0.25">
      <c r="A970" t="s">
        <v>159</v>
      </c>
      <c r="C970" t="s">
        <v>88</v>
      </c>
      <c r="D970" t="s">
        <v>25</v>
      </c>
      <c r="E970" t="s">
        <v>26</v>
      </c>
      <c r="F970" t="s">
        <v>37</v>
      </c>
      <c r="G970" t="str">
        <f t="shared" si="17"/>
        <v>oedothorax.retusus</v>
      </c>
      <c r="H970" s="2">
        <v>11</v>
      </c>
      <c r="I970" t="s">
        <v>460</v>
      </c>
    </row>
    <row r="971" spans="1:9" s="30" customFormat="1" x14ac:dyDescent="0.25">
      <c r="A971" s="30" t="s">
        <v>159</v>
      </c>
      <c r="C971" s="30" t="s">
        <v>88</v>
      </c>
      <c r="D971" s="30" t="s">
        <v>25</v>
      </c>
      <c r="E971" s="30" t="s">
        <v>26</v>
      </c>
      <c r="F971" s="30" t="s">
        <v>27</v>
      </c>
      <c r="G971" s="30" t="str">
        <f t="shared" si="17"/>
        <v>oedothorax.fuscus</v>
      </c>
      <c r="H971" s="31">
        <v>1</v>
      </c>
      <c r="I971" t="s">
        <v>460</v>
      </c>
    </row>
    <row r="972" spans="1:9" x14ac:dyDescent="0.25">
      <c r="A972" t="s">
        <v>159</v>
      </c>
      <c r="C972" t="s">
        <v>88</v>
      </c>
      <c r="D972" t="s">
        <v>25</v>
      </c>
      <c r="E972" t="s">
        <v>58</v>
      </c>
      <c r="F972" t="s">
        <v>73</v>
      </c>
      <c r="G972" t="str">
        <f t="shared" si="17"/>
        <v>palliduphantes.ericaeus</v>
      </c>
      <c r="H972" s="2">
        <v>1</v>
      </c>
      <c r="I972" t="s">
        <v>459</v>
      </c>
    </row>
    <row r="973" spans="1:9" x14ac:dyDescent="0.25">
      <c r="A973" t="s">
        <v>159</v>
      </c>
      <c r="C973" t="s">
        <v>88</v>
      </c>
      <c r="D973" t="s">
        <v>25</v>
      </c>
      <c r="E973" t="s">
        <v>31</v>
      </c>
      <c r="F973" t="s">
        <v>32</v>
      </c>
      <c r="G973" t="str">
        <f t="shared" si="17"/>
        <v>savignia.frontata</v>
      </c>
      <c r="H973" s="2">
        <v>1</v>
      </c>
      <c r="I973" t="s">
        <v>459</v>
      </c>
    </row>
    <row r="974" spans="1:9" x14ac:dyDescent="0.25">
      <c r="A974" t="s">
        <v>159</v>
      </c>
      <c r="C974" t="s">
        <v>88</v>
      </c>
      <c r="D974" t="s">
        <v>25</v>
      </c>
      <c r="E974" t="s">
        <v>31</v>
      </c>
      <c r="F974" t="s">
        <v>32</v>
      </c>
      <c r="G974" t="str">
        <f t="shared" si="17"/>
        <v>savignia.frontata</v>
      </c>
      <c r="H974" s="2">
        <v>5</v>
      </c>
      <c r="I974" t="s">
        <v>459</v>
      </c>
    </row>
    <row r="975" spans="1:9" x14ac:dyDescent="0.25">
      <c r="A975" t="s">
        <v>159</v>
      </c>
      <c r="C975" t="s">
        <v>88</v>
      </c>
      <c r="D975" t="s">
        <v>25</v>
      </c>
      <c r="E975" t="s">
        <v>31</v>
      </c>
      <c r="F975" t="s">
        <v>32</v>
      </c>
      <c r="G975" t="str">
        <f t="shared" si="17"/>
        <v>savignia.frontata</v>
      </c>
      <c r="H975" s="2">
        <v>1</v>
      </c>
      <c r="I975" t="s">
        <v>459</v>
      </c>
    </row>
    <row r="976" spans="1:9" x14ac:dyDescent="0.25">
      <c r="A976" t="s">
        <v>159</v>
      </c>
      <c r="C976" t="s">
        <v>88</v>
      </c>
      <c r="D976" t="s">
        <v>25</v>
      </c>
      <c r="E976" t="s">
        <v>56</v>
      </c>
      <c r="F976" t="s">
        <v>57</v>
      </c>
      <c r="G976" t="str">
        <f t="shared" si="17"/>
        <v>tiso.vagans</v>
      </c>
      <c r="H976" s="2">
        <v>1</v>
      </c>
      <c r="I976" t="s">
        <v>459</v>
      </c>
    </row>
    <row r="977" spans="1:9" x14ac:dyDescent="0.25">
      <c r="A977" t="s">
        <v>159</v>
      </c>
      <c r="C977" t="s">
        <v>88</v>
      </c>
      <c r="D977" t="s">
        <v>25</v>
      </c>
      <c r="E977" t="s">
        <v>62</v>
      </c>
      <c r="F977" t="s">
        <v>63</v>
      </c>
      <c r="G977" t="str">
        <f t="shared" si="17"/>
        <v>walckenaeria.vigilax</v>
      </c>
      <c r="H977" s="2">
        <v>2</v>
      </c>
      <c r="I977" t="s">
        <v>459</v>
      </c>
    </row>
    <row r="978" spans="1:9" x14ac:dyDescent="0.25">
      <c r="A978" t="s">
        <v>159</v>
      </c>
      <c r="C978" t="s">
        <v>88</v>
      </c>
      <c r="D978" t="s">
        <v>21</v>
      </c>
      <c r="E978" t="s">
        <v>22</v>
      </c>
      <c r="F978" t="s">
        <v>23</v>
      </c>
      <c r="G978" t="str">
        <f t="shared" si="17"/>
        <v>pardosa.pullata</v>
      </c>
      <c r="H978" s="2">
        <v>10</v>
      </c>
      <c r="I978" t="s">
        <v>461</v>
      </c>
    </row>
    <row r="979" spans="1:9" x14ac:dyDescent="0.25">
      <c r="A979" t="s">
        <v>159</v>
      </c>
      <c r="C979" t="s">
        <v>88</v>
      </c>
      <c r="D979" t="s">
        <v>21</v>
      </c>
      <c r="E979" t="s">
        <v>22</v>
      </c>
      <c r="F979" t="s">
        <v>76</v>
      </c>
      <c r="G979" t="str">
        <f t="shared" si="17"/>
        <v>pardosa.amentata</v>
      </c>
      <c r="H979" s="2">
        <v>1</v>
      </c>
      <c r="I979" t="s">
        <v>461</v>
      </c>
    </row>
    <row r="980" spans="1:9" x14ac:dyDescent="0.25">
      <c r="A980" t="s">
        <v>159</v>
      </c>
      <c r="C980" t="s">
        <v>88</v>
      </c>
      <c r="D980" t="s">
        <v>21</v>
      </c>
      <c r="E980" t="s">
        <v>22</v>
      </c>
      <c r="F980" t="s">
        <v>24</v>
      </c>
      <c r="G980" t="str">
        <f t="shared" si="17"/>
        <v>pardosa.palustris</v>
      </c>
      <c r="H980" s="2">
        <v>2</v>
      </c>
      <c r="I980" t="s">
        <v>461</v>
      </c>
    </row>
    <row r="981" spans="1:9" s="30" customFormat="1" x14ac:dyDescent="0.25">
      <c r="A981" s="30" t="s">
        <v>159</v>
      </c>
      <c r="C981" s="30" t="s">
        <v>88</v>
      </c>
      <c r="D981" s="30" t="s">
        <v>21</v>
      </c>
      <c r="E981" s="30" t="s">
        <v>22</v>
      </c>
      <c r="F981" s="30" t="s">
        <v>76</v>
      </c>
      <c r="G981" s="30" t="str">
        <f t="shared" si="17"/>
        <v>pardosa.amentata</v>
      </c>
      <c r="H981" s="31">
        <v>2</v>
      </c>
      <c r="I981" t="s">
        <v>461</v>
      </c>
    </row>
    <row r="982" spans="1:9" x14ac:dyDescent="0.25">
      <c r="A982" t="s">
        <v>159</v>
      </c>
      <c r="C982" t="s">
        <v>88</v>
      </c>
      <c r="D982" t="s">
        <v>21</v>
      </c>
      <c r="E982" t="s">
        <v>22</v>
      </c>
      <c r="F982" t="s">
        <v>23</v>
      </c>
      <c r="G982" t="str">
        <f t="shared" si="17"/>
        <v>pardosa.pullata</v>
      </c>
      <c r="H982" s="2">
        <v>5</v>
      </c>
      <c r="I982" t="s">
        <v>461</v>
      </c>
    </row>
    <row r="983" spans="1:9" x14ac:dyDescent="0.25">
      <c r="A983" t="s">
        <v>159</v>
      </c>
      <c r="C983" t="s">
        <v>88</v>
      </c>
      <c r="D983" t="s">
        <v>21</v>
      </c>
      <c r="E983" t="s">
        <v>22</v>
      </c>
      <c r="F983" t="s">
        <v>23</v>
      </c>
      <c r="G983" t="str">
        <f t="shared" si="17"/>
        <v>pardosa.pullata</v>
      </c>
      <c r="H983" s="2">
        <v>10</v>
      </c>
      <c r="I983" t="s">
        <v>461</v>
      </c>
    </row>
    <row r="984" spans="1:9" x14ac:dyDescent="0.25">
      <c r="A984" t="s">
        <v>159</v>
      </c>
      <c r="C984" t="s">
        <v>88</v>
      </c>
      <c r="D984" t="s">
        <v>21</v>
      </c>
      <c r="E984" t="s">
        <v>22</v>
      </c>
      <c r="F984" t="s">
        <v>24</v>
      </c>
      <c r="G984" t="str">
        <f t="shared" si="17"/>
        <v>pardosa.palustris</v>
      </c>
      <c r="H984" s="2">
        <v>1</v>
      </c>
      <c r="I984" t="s">
        <v>461</v>
      </c>
    </row>
    <row r="985" spans="1:9" x14ac:dyDescent="0.25">
      <c r="A985" t="s">
        <v>159</v>
      </c>
      <c r="C985" t="s">
        <v>88</v>
      </c>
      <c r="D985" t="s">
        <v>21</v>
      </c>
      <c r="E985" t="s">
        <v>22</v>
      </c>
      <c r="F985" t="s">
        <v>76</v>
      </c>
      <c r="G985" t="str">
        <f t="shared" si="17"/>
        <v>pardosa.amentata</v>
      </c>
      <c r="H985" s="2">
        <v>2</v>
      </c>
      <c r="I985" t="s">
        <v>461</v>
      </c>
    </row>
    <row r="986" spans="1:9" x14ac:dyDescent="0.25">
      <c r="A986" t="s">
        <v>159</v>
      </c>
      <c r="C986" t="s">
        <v>88</v>
      </c>
      <c r="D986" t="s">
        <v>21</v>
      </c>
      <c r="E986" t="s">
        <v>22</v>
      </c>
      <c r="F986" t="s">
        <v>23</v>
      </c>
      <c r="G986" t="str">
        <f t="shared" si="17"/>
        <v>pardosa.pullata</v>
      </c>
      <c r="H986" s="2">
        <v>18</v>
      </c>
      <c r="I986" t="s">
        <v>461</v>
      </c>
    </row>
    <row r="987" spans="1:9" x14ac:dyDescent="0.25">
      <c r="A987" t="s">
        <v>159</v>
      </c>
      <c r="C987" t="s">
        <v>88</v>
      </c>
      <c r="D987" t="s">
        <v>21</v>
      </c>
      <c r="E987" t="s">
        <v>22</v>
      </c>
      <c r="F987" t="s">
        <v>24</v>
      </c>
      <c r="G987" t="str">
        <f t="shared" si="17"/>
        <v>pardosa.palustris</v>
      </c>
      <c r="H987" s="2">
        <v>4</v>
      </c>
      <c r="I987" t="s">
        <v>461</v>
      </c>
    </row>
    <row r="988" spans="1:9" x14ac:dyDescent="0.25">
      <c r="A988" t="s">
        <v>159</v>
      </c>
      <c r="C988" t="s">
        <v>88</v>
      </c>
      <c r="D988" t="s">
        <v>21</v>
      </c>
      <c r="E988" t="s">
        <v>22</v>
      </c>
      <c r="F988" t="s">
        <v>76</v>
      </c>
      <c r="G988" t="str">
        <f t="shared" ref="G988:G1051" si="18">LOWER(E988&amp;"."&amp;F988)</f>
        <v>pardosa.amentata</v>
      </c>
      <c r="H988" s="2">
        <v>1</v>
      </c>
      <c r="I988" t="s">
        <v>461</v>
      </c>
    </row>
    <row r="989" spans="1:9" x14ac:dyDescent="0.25">
      <c r="A989" t="s">
        <v>159</v>
      </c>
      <c r="C989" t="s">
        <v>88</v>
      </c>
      <c r="D989" t="s">
        <v>21</v>
      </c>
      <c r="E989" t="s">
        <v>22</v>
      </c>
      <c r="F989" t="s">
        <v>23</v>
      </c>
      <c r="G989" t="str">
        <f t="shared" si="18"/>
        <v>pardosa.pullata</v>
      </c>
      <c r="H989" s="2">
        <v>10</v>
      </c>
      <c r="I989" t="s">
        <v>461</v>
      </c>
    </row>
    <row r="990" spans="1:9" x14ac:dyDescent="0.25">
      <c r="A990" t="s">
        <v>159</v>
      </c>
      <c r="C990" t="s">
        <v>88</v>
      </c>
      <c r="D990" t="s">
        <v>21</v>
      </c>
      <c r="E990" t="s">
        <v>22</v>
      </c>
      <c r="F990" t="s">
        <v>24</v>
      </c>
      <c r="G990" t="str">
        <f t="shared" si="18"/>
        <v>pardosa.palustris</v>
      </c>
      <c r="H990" s="2">
        <v>3</v>
      </c>
      <c r="I990" t="s">
        <v>461</v>
      </c>
    </row>
    <row r="991" spans="1:9" s="30" customFormat="1" x14ac:dyDescent="0.25">
      <c r="A991" s="30" t="s">
        <v>159</v>
      </c>
      <c r="C991" s="30" t="s">
        <v>88</v>
      </c>
      <c r="D991" s="30" t="s">
        <v>28</v>
      </c>
      <c r="E991" s="30" t="s">
        <v>29</v>
      </c>
      <c r="F991" s="30" t="s">
        <v>30</v>
      </c>
      <c r="G991" s="30" t="str">
        <f t="shared" si="18"/>
        <v>pachygnatha.degeeri</v>
      </c>
      <c r="H991" s="31">
        <v>2</v>
      </c>
      <c r="I991" t="s">
        <v>461</v>
      </c>
    </row>
    <row r="992" spans="1:9" x14ac:dyDescent="0.25">
      <c r="A992" t="s">
        <v>159</v>
      </c>
      <c r="C992" t="s">
        <v>88</v>
      </c>
      <c r="D992" t="s">
        <v>28</v>
      </c>
      <c r="E992" t="s">
        <v>29</v>
      </c>
      <c r="F992" t="s">
        <v>112</v>
      </c>
      <c r="G992" t="str">
        <f t="shared" si="18"/>
        <v>pachygnatha.clercki</v>
      </c>
      <c r="H992" s="2">
        <v>1</v>
      </c>
      <c r="I992" t="s">
        <v>461</v>
      </c>
    </row>
    <row r="993" spans="1:9" x14ac:dyDescent="0.25">
      <c r="A993" t="s">
        <v>159</v>
      </c>
      <c r="C993" t="s">
        <v>88</v>
      </c>
      <c r="D993" t="s">
        <v>28</v>
      </c>
      <c r="E993" t="s">
        <v>29</v>
      </c>
      <c r="F993" t="s">
        <v>30</v>
      </c>
      <c r="G993" t="str">
        <f t="shared" si="18"/>
        <v>pachygnatha.degeeri</v>
      </c>
      <c r="H993" s="2">
        <v>8</v>
      </c>
      <c r="I993" t="s">
        <v>461</v>
      </c>
    </row>
    <row r="994" spans="1:9" x14ac:dyDescent="0.25">
      <c r="A994" t="s">
        <v>159</v>
      </c>
      <c r="C994" t="s">
        <v>88</v>
      </c>
      <c r="D994" t="s">
        <v>28</v>
      </c>
      <c r="E994" t="s">
        <v>29</v>
      </c>
      <c r="F994" t="s">
        <v>30</v>
      </c>
      <c r="G994" t="str">
        <f t="shared" si="18"/>
        <v>pachygnatha.degeeri</v>
      </c>
      <c r="H994" s="2">
        <v>6</v>
      </c>
      <c r="I994" t="s">
        <v>461</v>
      </c>
    </row>
    <row r="995" spans="1:9" x14ac:dyDescent="0.25">
      <c r="A995" t="s">
        <v>159</v>
      </c>
      <c r="C995" t="s">
        <v>88</v>
      </c>
      <c r="D995" t="s">
        <v>28</v>
      </c>
      <c r="E995" t="s">
        <v>29</v>
      </c>
      <c r="F995" t="s">
        <v>30</v>
      </c>
      <c r="G995" t="str">
        <f t="shared" si="18"/>
        <v>pachygnatha.degeeri</v>
      </c>
      <c r="H995" s="2">
        <v>10</v>
      </c>
      <c r="I995" t="s">
        <v>461</v>
      </c>
    </row>
    <row r="996" spans="1:9" x14ac:dyDescent="0.25">
      <c r="A996" t="s">
        <v>159</v>
      </c>
      <c r="C996" t="s">
        <v>88</v>
      </c>
      <c r="D996" t="s">
        <v>28</v>
      </c>
      <c r="E996" t="s">
        <v>29</v>
      </c>
      <c r="F996" t="s">
        <v>30</v>
      </c>
      <c r="G996" t="str">
        <f t="shared" si="18"/>
        <v>pachygnatha.degeeri</v>
      </c>
      <c r="H996" s="2">
        <v>3</v>
      </c>
      <c r="I996" t="s">
        <v>461</v>
      </c>
    </row>
    <row r="997" spans="1:9" x14ac:dyDescent="0.25">
      <c r="A997" t="s">
        <v>155</v>
      </c>
      <c r="C997" t="s">
        <v>88</v>
      </c>
      <c r="D997" t="s">
        <v>25</v>
      </c>
      <c r="E997" t="s">
        <v>38</v>
      </c>
      <c r="F997" t="s">
        <v>39</v>
      </c>
      <c r="G997" t="str">
        <f t="shared" si="18"/>
        <v>bathyphantes.gracilis</v>
      </c>
      <c r="H997" s="2">
        <v>1</v>
      </c>
      <c r="I997" t="s">
        <v>459</v>
      </c>
    </row>
    <row r="998" spans="1:9" x14ac:dyDescent="0.25">
      <c r="A998" t="s">
        <v>155</v>
      </c>
      <c r="C998" t="s">
        <v>88</v>
      </c>
      <c r="D998" t="s">
        <v>25</v>
      </c>
      <c r="E998" t="s">
        <v>127</v>
      </c>
      <c r="F998" t="s">
        <v>128</v>
      </c>
      <c r="G998" t="str">
        <f t="shared" si="18"/>
        <v>diplocephalus.permixtus</v>
      </c>
      <c r="H998" s="2">
        <v>1</v>
      </c>
      <c r="I998" t="s">
        <v>459</v>
      </c>
    </row>
    <row r="999" spans="1:9" x14ac:dyDescent="0.25">
      <c r="A999" t="s">
        <v>155</v>
      </c>
      <c r="C999" t="s">
        <v>88</v>
      </c>
      <c r="D999" t="s">
        <v>25</v>
      </c>
      <c r="E999" t="s">
        <v>124</v>
      </c>
      <c r="F999" t="s">
        <v>125</v>
      </c>
      <c r="G999" t="str">
        <f t="shared" si="18"/>
        <v>dismodicus.bifrons</v>
      </c>
      <c r="H999" s="2">
        <v>1</v>
      </c>
      <c r="I999" t="s">
        <v>459</v>
      </c>
    </row>
    <row r="1000" spans="1:9" x14ac:dyDescent="0.25">
      <c r="A1000" t="s">
        <v>155</v>
      </c>
      <c r="C1000" t="s">
        <v>88</v>
      </c>
      <c r="D1000" t="s">
        <v>25</v>
      </c>
      <c r="E1000" t="s">
        <v>35</v>
      </c>
      <c r="F1000" t="s">
        <v>36</v>
      </c>
      <c r="G1000" t="str">
        <f t="shared" si="18"/>
        <v>gongylidiellum.vivum</v>
      </c>
      <c r="H1000" s="2">
        <v>3</v>
      </c>
      <c r="I1000" t="s">
        <v>459</v>
      </c>
    </row>
    <row r="1001" spans="1:9" x14ac:dyDescent="0.25">
      <c r="A1001" t="s">
        <v>155</v>
      </c>
      <c r="C1001" t="s">
        <v>88</v>
      </c>
      <c r="D1001" t="s">
        <v>25</v>
      </c>
      <c r="E1001" t="s">
        <v>35</v>
      </c>
      <c r="F1001" t="s">
        <v>36</v>
      </c>
      <c r="G1001" t="str">
        <f t="shared" si="18"/>
        <v>gongylidiellum.vivum</v>
      </c>
      <c r="H1001" s="2">
        <v>1</v>
      </c>
      <c r="I1001" t="s">
        <v>459</v>
      </c>
    </row>
    <row r="1002" spans="1:9" x14ac:dyDescent="0.25">
      <c r="A1002" t="s">
        <v>155</v>
      </c>
      <c r="C1002" t="s">
        <v>88</v>
      </c>
      <c r="D1002" t="s">
        <v>25</v>
      </c>
      <c r="E1002" t="s">
        <v>35</v>
      </c>
      <c r="F1002" t="s">
        <v>36</v>
      </c>
      <c r="G1002" t="str">
        <f t="shared" si="18"/>
        <v>gongylidiellum.vivum</v>
      </c>
      <c r="H1002" s="2">
        <v>2</v>
      </c>
      <c r="I1002" t="s">
        <v>459</v>
      </c>
    </row>
    <row r="1003" spans="1:9" x14ac:dyDescent="0.25">
      <c r="A1003" t="s">
        <v>155</v>
      </c>
      <c r="C1003" t="s">
        <v>88</v>
      </c>
      <c r="D1003" t="s">
        <v>25</v>
      </c>
      <c r="E1003" t="s">
        <v>35</v>
      </c>
      <c r="F1003" t="s">
        <v>36</v>
      </c>
      <c r="G1003" t="str">
        <f t="shared" si="18"/>
        <v>gongylidiellum.vivum</v>
      </c>
      <c r="H1003" s="2">
        <v>1</v>
      </c>
      <c r="I1003" t="s">
        <v>459</v>
      </c>
    </row>
    <row r="1004" spans="1:9" x14ac:dyDescent="0.25">
      <c r="A1004" t="s">
        <v>155</v>
      </c>
      <c r="C1004" t="s">
        <v>88</v>
      </c>
      <c r="D1004" t="s">
        <v>25</v>
      </c>
      <c r="E1004" t="s">
        <v>35</v>
      </c>
      <c r="F1004" t="s">
        <v>36</v>
      </c>
      <c r="G1004" t="str">
        <f t="shared" si="18"/>
        <v>gongylidiellum.vivum</v>
      </c>
      <c r="H1004" s="2">
        <v>1</v>
      </c>
      <c r="I1004" t="s">
        <v>459</v>
      </c>
    </row>
    <row r="1005" spans="1:9" x14ac:dyDescent="0.25">
      <c r="A1005" t="s">
        <v>155</v>
      </c>
      <c r="C1005" t="s">
        <v>88</v>
      </c>
      <c r="D1005" t="s">
        <v>25</v>
      </c>
      <c r="E1005" t="s">
        <v>26</v>
      </c>
      <c r="F1005" t="s">
        <v>37</v>
      </c>
      <c r="G1005" t="str">
        <f t="shared" si="18"/>
        <v>oedothorax.retusus</v>
      </c>
      <c r="H1005" s="2">
        <v>6</v>
      </c>
      <c r="I1005" t="s">
        <v>460</v>
      </c>
    </row>
    <row r="1006" spans="1:9" x14ac:dyDescent="0.25">
      <c r="A1006" t="s">
        <v>155</v>
      </c>
      <c r="C1006" t="s">
        <v>88</v>
      </c>
      <c r="D1006" t="s">
        <v>25</v>
      </c>
      <c r="E1006" t="s">
        <v>26</v>
      </c>
      <c r="F1006" t="s">
        <v>27</v>
      </c>
      <c r="G1006" t="str">
        <f t="shared" si="18"/>
        <v>oedothorax.fuscus</v>
      </c>
      <c r="H1006" s="2">
        <v>2</v>
      </c>
      <c r="I1006" t="s">
        <v>460</v>
      </c>
    </row>
    <row r="1007" spans="1:9" s="30" customFormat="1" x14ac:dyDescent="0.25">
      <c r="A1007" s="30" t="s">
        <v>155</v>
      </c>
      <c r="C1007" s="30" t="s">
        <v>88</v>
      </c>
      <c r="D1007" s="30" t="s">
        <v>25</v>
      </c>
      <c r="E1007" s="30" t="s">
        <v>26</v>
      </c>
      <c r="F1007" s="30" t="s">
        <v>37</v>
      </c>
      <c r="G1007" s="30" t="str">
        <f t="shared" si="18"/>
        <v>oedothorax.retusus</v>
      </c>
      <c r="H1007" s="31">
        <v>5</v>
      </c>
      <c r="I1007" t="s">
        <v>460</v>
      </c>
    </row>
    <row r="1008" spans="1:9" x14ac:dyDescent="0.25">
      <c r="A1008" t="s">
        <v>155</v>
      </c>
      <c r="C1008" t="s">
        <v>88</v>
      </c>
      <c r="D1008" t="s">
        <v>25</v>
      </c>
      <c r="E1008" t="s">
        <v>26</v>
      </c>
      <c r="F1008" t="s">
        <v>37</v>
      </c>
      <c r="G1008" t="str">
        <f t="shared" si="18"/>
        <v>oedothorax.retusus</v>
      </c>
      <c r="H1008" s="2">
        <v>2</v>
      </c>
      <c r="I1008" t="s">
        <v>460</v>
      </c>
    </row>
    <row r="1009" spans="1:9" x14ac:dyDescent="0.25">
      <c r="A1009" t="s">
        <v>155</v>
      </c>
      <c r="C1009" t="s">
        <v>88</v>
      </c>
      <c r="D1009" t="s">
        <v>25</v>
      </c>
      <c r="E1009" t="s">
        <v>26</v>
      </c>
      <c r="F1009" t="s">
        <v>27</v>
      </c>
      <c r="G1009" t="str">
        <f t="shared" si="18"/>
        <v>oedothorax.fuscus</v>
      </c>
      <c r="H1009" s="2">
        <v>2</v>
      </c>
      <c r="I1009" t="s">
        <v>460</v>
      </c>
    </row>
    <row r="1010" spans="1:9" x14ac:dyDescent="0.25">
      <c r="A1010" t="s">
        <v>155</v>
      </c>
      <c r="C1010" t="s">
        <v>88</v>
      </c>
      <c r="D1010" t="s">
        <v>25</v>
      </c>
      <c r="E1010" t="s">
        <v>58</v>
      </c>
      <c r="F1010" t="s">
        <v>73</v>
      </c>
      <c r="G1010" t="str">
        <f t="shared" si="18"/>
        <v>palliduphantes.ericaeus</v>
      </c>
      <c r="H1010" s="2">
        <v>1</v>
      </c>
      <c r="I1010" t="s">
        <v>459</v>
      </c>
    </row>
    <row r="1011" spans="1:9" x14ac:dyDescent="0.25">
      <c r="A1011" t="s">
        <v>155</v>
      </c>
      <c r="C1011" t="s">
        <v>88</v>
      </c>
      <c r="D1011" t="s">
        <v>25</v>
      </c>
      <c r="E1011" t="s">
        <v>58</v>
      </c>
      <c r="F1011" t="s">
        <v>73</v>
      </c>
      <c r="G1011" t="str">
        <f t="shared" si="18"/>
        <v>palliduphantes.ericaeus</v>
      </c>
      <c r="H1011" s="2">
        <v>2</v>
      </c>
      <c r="I1011" t="s">
        <v>459</v>
      </c>
    </row>
    <row r="1012" spans="1:9" x14ac:dyDescent="0.25">
      <c r="A1012" t="s">
        <v>155</v>
      </c>
      <c r="C1012" t="s">
        <v>88</v>
      </c>
      <c r="D1012" t="s">
        <v>25</v>
      </c>
      <c r="E1012" t="s">
        <v>31</v>
      </c>
      <c r="F1012" t="s">
        <v>32</v>
      </c>
      <c r="G1012" t="str">
        <f t="shared" si="18"/>
        <v>savignia.frontata</v>
      </c>
      <c r="H1012" s="2">
        <v>5</v>
      </c>
      <c r="I1012" t="s">
        <v>459</v>
      </c>
    </row>
    <row r="1013" spans="1:9" x14ac:dyDescent="0.25">
      <c r="A1013" t="s">
        <v>155</v>
      </c>
      <c r="C1013" t="s">
        <v>88</v>
      </c>
      <c r="D1013" t="s">
        <v>25</v>
      </c>
      <c r="E1013" t="s">
        <v>31</v>
      </c>
      <c r="F1013" t="s">
        <v>32</v>
      </c>
      <c r="G1013" t="str">
        <f t="shared" si="18"/>
        <v>savignia.frontata</v>
      </c>
      <c r="H1013" s="2">
        <v>5</v>
      </c>
      <c r="I1013" t="s">
        <v>459</v>
      </c>
    </row>
    <row r="1014" spans="1:9" s="30" customFormat="1" x14ac:dyDescent="0.25">
      <c r="A1014" s="30" t="s">
        <v>155</v>
      </c>
      <c r="C1014" s="30" t="s">
        <v>88</v>
      </c>
      <c r="D1014" s="30" t="s">
        <v>25</v>
      </c>
      <c r="E1014" s="30" t="s">
        <v>45</v>
      </c>
      <c r="F1014" s="30" t="s">
        <v>46</v>
      </c>
      <c r="G1014" s="30" t="str">
        <f t="shared" si="18"/>
        <v>tenuiphantes.tenuis</v>
      </c>
      <c r="H1014" s="31">
        <v>1</v>
      </c>
      <c r="I1014" t="s">
        <v>459</v>
      </c>
    </row>
    <row r="1015" spans="1:9" x14ac:dyDescent="0.25">
      <c r="A1015" t="s">
        <v>155</v>
      </c>
      <c r="C1015" t="s">
        <v>88</v>
      </c>
      <c r="D1015" t="s">
        <v>25</v>
      </c>
      <c r="E1015" t="s">
        <v>56</v>
      </c>
      <c r="F1015" t="s">
        <v>57</v>
      </c>
      <c r="G1015" t="str">
        <f t="shared" si="18"/>
        <v>tiso.vagans</v>
      </c>
      <c r="H1015" s="2">
        <v>1</v>
      </c>
      <c r="I1015" t="s">
        <v>459</v>
      </c>
    </row>
    <row r="1016" spans="1:9" x14ac:dyDescent="0.25">
      <c r="A1016" t="s">
        <v>155</v>
      </c>
      <c r="C1016" t="s">
        <v>88</v>
      </c>
      <c r="D1016" t="s">
        <v>25</v>
      </c>
      <c r="E1016" t="s">
        <v>56</v>
      </c>
      <c r="F1016" t="s">
        <v>57</v>
      </c>
      <c r="G1016" t="str">
        <f t="shared" si="18"/>
        <v>tiso.vagans</v>
      </c>
      <c r="H1016" s="2">
        <v>3</v>
      </c>
      <c r="I1016" t="s">
        <v>459</v>
      </c>
    </row>
    <row r="1017" spans="1:9" x14ac:dyDescent="0.25">
      <c r="A1017" t="s">
        <v>155</v>
      </c>
      <c r="C1017" t="s">
        <v>88</v>
      </c>
      <c r="D1017" t="s">
        <v>21</v>
      </c>
      <c r="E1017" t="s">
        <v>77</v>
      </c>
      <c r="F1017" t="s">
        <v>78</v>
      </c>
      <c r="G1017" t="str">
        <f t="shared" si="18"/>
        <v>alopecosa.pulverulenta</v>
      </c>
      <c r="H1017" s="2">
        <v>1</v>
      </c>
      <c r="I1017" t="s">
        <v>461</v>
      </c>
    </row>
    <row r="1018" spans="1:9" x14ac:dyDescent="0.25">
      <c r="A1018" t="s">
        <v>155</v>
      </c>
      <c r="C1018" t="s">
        <v>88</v>
      </c>
      <c r="D1018" t="s">
        <v>21</v>
      </c>
      <c r="E1018" t="s">
        <v>22</v>
      </c>
      <c r="F1018" t="s">
        <v>76</v>
      </c>
      <c r="G1018" t="str">
        <f t="shared" si="18"/>
        <v>pardosa.amentata</v>
      </c>
      <c r="H1018" s="2">
        <v>8</v>
      </c>
      <c r="I1018" t="s">
        <v>461</v>
      </c>
    </row>
    <row r="1019" spans="1:9" x14ac:dyDescent="0.25">
      <c r="A1019" t="s">
        <v>155</v>
      </c>
      <c r="C1019" t="s">
        <v>88</v>
      </c>
      <c r="D1019" t="s">
        <v>21</v>
      </c>
      <c r="E1019" t="s">
        <v>22</v>
      </c>
      <c r="F1019" t="s">
        <v>23</v>
      </c>
      <c r="G1019" t="str">
        <f t="shared" si="18"/>
        <v>pardosa.pullata</v>
      </c>
      <c r="H1019" s="2">
        <v>12</v>
      </c>
      <c r="I1019" t="s">
        <v>461</v>
      </c>
    </row>
    <row r="1020" spans="1:9" x14ac:dyDescent="0.25">
      <c r="A1020" t="s">
        <v>155</v>
      </c>
      <c r="C1020" t="s">
        <v>88</v>
      </c>
      <c r="D1020" t="s">
        <v>21</v>
      </c>
      <c r="E1020" t="s">
        <v>22</v>
      </c>
      <c r="F1020" t="s">
        <v>24</v>
      </c>
      <c r="G1020" t="str">
        <f t="shared" si="18"/>
        <v>pardosa.palustris</v>
      </c>
      <c r="H1020" s="2">
        <v>5</v>
      </c>
      <c r="I1020" t="s">
        <v>461</v>
      </c>
    </row>
    <row r="1021" spans="1:9" x14ac:dyDescent="0.25">
      <c r="A1021" t="s">
        <v>155</v>
      </c>
      <c r="C1021" t="s">
        <v>88</v>
      </c>
      <c r="D1021" t="s">
        <v>21</v>
      </c>
      <c r="E1021" t="s">
        <v>22</v>
      </c>
      <c r="F1021" t="s">
        <v>76</v>
      </c>
      <c r="G1021" t="str">
        <f t="shared" si="18"/>
        <v>pardosa.amentata</v>
      </c>
      <c r="H1021" s="2">
        <v>2</v>
      </c>
      <c r="I1021" t="s">
        <v>461</v>
      </c>
    </row>
    <row r="1022" spans="1:9" x14ac:dyDescent="0.25">
      <c r="A1022" t="s">
        <v>155</v>
      </c>
      <c r="C1022" t="s">
        <v>88</v>
      </c>
      <c r="D1022" t="s">
        <v>21</v>
      </c>
      <c r="E1022" t="s">
        <v>22</v>
      </c>
      <c r="F1022" t="s">
        <v>23</v>
      </c>
      <c r="G1022" t="str">
        <f t="shared" si="18"/>
        <v>pardosa.pullata</v>
      </c>
      <c r="H1022" s="2">
        <v>4</v>
      </c>
      <c r="I1022" t="s">
        <v>461</v>
      </c>
    </row>
    <row r="1023" spans="1:9" s="30" customFormat="1" x14ac:dyDescent="0.25">
      <c r="A1023" s="30" t="s">
        <v>155</v>
      </c>
      <c r="C1023" s="30" t="s">
        <v>88</v>
      </c>
      <c r="D1023" s="30" t="s">
        <v>21</v>
      </c>
      <c r="E1023" s="30" t="s">
        <v>22</v>
      </c>
      <c r="F1023" s="30" t="s">
        <v>76</v>
      </c>
      <c r="G1023" s="30" t="str">
        <f t="shared" si="18"/>
        <v>pardosa.amentata</v>
      </c>
      <c r="H1023" s="31">
        <v>9</v>
      </c>
      <c r="I1023" t="s">
        <v>461</v>
      </c>
    </row>
    <row r="1024" spans="1:9" x14ac:dyDescent="0.25">
      <c r="A1024" t="s">
        <v>155</v>
      </c>
      <c r="C1024" t="s">
        <v>88</v>
      </c>
      <c r="D1024" t="s">
        <v>21</v>
      </c>
      <c r="E1024" t="s">
        <v>22</v>
      </c>
      <c r="F1024" t="s">
        <v>23</v>
      </c>
      <c r="G1024" t="str">
        <f t="shared" si="18"/>
        <v>pardosa.pullata</v>
      </c>
      <c r="H1024" s="2">
        <v>20</v>
      </c>
      <c r="I1024" t="s">
        <v>461</v>
      </c>
    </row>
    <row r="1025" spans="1:9" x14ac:dyDescent="0.25">
      <c r="A1025" t="s">
        <v>155</v>
      </c>
      <c r="C1025" t="s">
        <v>88</v>
      </c>
      <c r="D1025" t="s">
        <v>21</v>
      </c>
      <c r="E1025" t="s">
        <v>22</v>
      </c>
      <c r="F1025" t="s">
        <v>24</v>
      </c>
      <c r="G1025" t="str">
        <f t="shared" si="18"/>
        <v>pardosa.palustris</v>
      </c>
      <c r="H1025" s="2">
        <v>8</v>
      </c>
      <c r="I1025" t="s">
        <v>461</v>
      </c>
    </row>
    <row r="1026" spans="1:9" x14ac:dyDescent="0.25">
      <c r="A1026" t="s">
        <v>155</v>
      </c>
      <c r="C1026" t="s">
        <v>88</v>
      </c>
      <c r="D1026" t="s">
        <v>21</v>
      </c>
      <c r="E1026" t="s">
        <v>22</v>
      </c>
      <c r="F1026" t="s">
        <v>23</v>
      </c>
      <c r="G1026" t="str">
        <f t="shared" si="18"/>
        <v>pardosa.pullata</v>
      </c>
      <c r="H1026" s="2">
        <v>1</v>
      </c>
      <c r="I1026" t="s">
        <v>461</v>
      </c>
    </row>
    <row r="1027" spans="1:9" x14ac:dyDescent="0.25">
      <c r="A1027" t="s">
        <v>155</v>
      </c>
      <c r="C1027" t="s">
        <v>88</v>
      </c>
      <c r="D1027" t="s">
        <v>21</v>
      </c>
      <c r="E1027" t="s">
        <v>22</v>
      </c>
      <c r="F1027" t="s">
        <v>23</v>
      </c>
      <c r="G1027" t="str">
        <f t="shared" si="18"/>
        <v>pardosa.pullata</v>
      </c>
      <c r="H1027" s="2">
        <v>12</v>
      </c>
      <c r="I1027" t="s">
        <v>461</v>
      </c>
    </row>
    <row r="1028" spans="1:9" x14ac:dyDescent="0.25">
      <c r="A1028" t="s">
        <v>155</v>
      </c>
      <c r="C1028" t="s">
        <v>88</v>
      </c>
      <c r="D1028" t="s">
        <v>21</v>
      </c>
      <c r="E1028" t="s">
        <v>22</v>
      </c>
      <c r="F1028" t="s">
        <v>76</v>
      </c>
      <c r="G1028" t="str">
        <f t="shared" si="18"/>
        <v>pardosa.amentata</v>
      </c>
      <c r="H1028" s="2">
        <v>4</v>
      </c>
      <c r="I1028" t="s">
        <v>461</v>
      </c>
    </row>
    <row r="1029" spans="1:9" x14ac:dyDescent="0.25">
      <c r="A1029" t="s">
        <v>155</v>
      </c>
      <c r="C1029" t="s">
        <v>88</v>
      </c>
      <c r="D1029" t="s">
        <v>21</v>
      </c>
      <c r="E1029" t="s">
        <v>22</v>
      </c>
      <c r="F1029" t="s">
        <v>24</v>
      </c>
      <c r="G1029" t="str">
        <f t="shared" si="18"/>
        <v>pardosa.palustris</v>
      </c>
      <c r="H1029" s="2">
        <v>1</v>
      </c>
      <c r="I1029" t="s">
        <v>461</v>
      </c>
    </row>
    <row r="1030" spans="1:9" x14ac:dyDescent="0.25">
      <c r="A1030" t="s">
        <v>155</v>
      </c>
      <c r="C1030" t="s">
        <v>88</v>
      </c>
      <c r="D1030" t="s">
        <v>28</v>
      </c>
      <c r="E1030" t="s">
        <v>29</v>
      </c>
      <c r="F1030" t="s">
        <v>30</v>
      </c>
      <c r="G1030" t="str">
        <f t="shared" si="18"/>
        <v>pachygnatha.degeeri</v>
      </c>
      <c r="H1030" s="2">
        <v>7</v>
      </c>
      <c r="I1030" t="s">
        <v>461</v>
      </c>
    </row>
    <row r="1031" spans="1:9" x14ac:dyDescent="0.25">
      <c r="A1031" t="s">
        <v>155</v>
      </c>
      <c r="C1031" t="s">
        <v>88</v>
      </c>
      <c r="D1031" t="s">
        <v>28</v>
      </c>
      <c r="E1031" t="s">
        <v>29</v>
      </c>
      <c r="F1031" t="s">
        <v>30</v>
      </c>
      <c r="G1031" t="str">
        <f t="shared" si="18"/>
        <v>pachygnatha.degeeri</v>
      </c>
      <c r="H1031" s="2">
        <v>5</v>
      </c>
      <c r="I1031" t="s">
        <v>461</v>
      </c>
    </row>
    <row r="1032" spans="1:9" x14ac:dyDescent="0.25">
      <c r="A1032" t="s">
        <v>155</v>
      </c>
      <c r="C1032" t="s">
        <v>88</v>
      </c>
      <c r="D1032" t="s">
        <v>28</v>
      </c>
      <c r="E1032" t="s">
        <v>29</v>
      </c>
      <c r="F1032" t="s">
        <v>30</v>
      </c>
      <c r="G1032" t="str">
        <f t="shared" si="18"/>
        <v>pachygnatha.degeeri</v>
      </c>
      <c r="H1032" s="2">
        <v>1</v>
      </c>
      <c r="I1032" t="s">
        <v>461</v>
      </c>
    </row>
    <row r="1033" spans="1:9" x14ac:dyDescent="0.25">
      <c r="A1033" t="s">
        <v>155</v>
      </c>
      <c r="C1033" t="s">
        <v>88</v>
      </c>
      <c r="D1033" t="s">
        <v>28</v>
      </c>
      <c r="E1033" t="s">
        <v>29</v>
      </c>
      <c r="F1033" t="s">
        <v>30</v>
      </c>
      <c r="G1033" t="str">
        <f t="shared" si="18"/>
        <v>pachygnatha.degeeri</v>
      </c>
      <c r="H1033" s="2">
        <v>5</v>
      </c>
      <c r="I1033" t="s">
        <v>461</v>
      </c>
    </row>
    <row r="1034" spans="1:9" x14ac:dyDescent="0.25">
      <c r="A1034" t="s">
        <v>155</v>
      </c>
      <c r="C1034" t="s">
        <v>88</v>
      </c>
      <c r="D1034" t="s">
        <v>108</v>
      </c>
      <c r="E1034" t="s">
        <v>109</v>
      </c>
      <c r="F1034" t="s">
        <v>110</v>
      </c>
      <c r="G1034" t="str">
        <f t="shared" si="18"/>
        <v>xysticus.cristatus</v>
      </c>
      <c r="H1034" s="2">
        <v>1</v>
      </c>
      <c r="I1034" t="s">
        <v>462</v>
      </c>
    </row>
    <row r="1035" spans="1:9" x14ac:dyDescent="0.25">
      <c r="A1035" t="s">
        <v>157</v>
      </c>
      <c r="C1035" t="s">
        <v>88</v>
      </c>
      <c r="D1035" t="s">
        <v>25</v>
      </c>
      <c r="E1035" t="s">
        <v>38</v>
      </c>
      <c r="F1035" t="s">
        <v>39</v>
      </c>
      <c r="G1035" t="str">
        <f t="shared" si="18"/>
        <v>bathyphantes.gracilis</v>
      </c>
      <c r="H1035" s="2">
        <v>4</v>
      </c>
      <c r="I1035" t="s">
        <v>459</v>
      </c>
    </row>
    <row r="1036" spans="1:9" s="30" customFormat="1" x14ac:dyDescent="0.25">
      <c r="A1036" s="30" t="s">
        <v>157</v>
      </c>
      <c r="C1036" s="30" t="s">
        <v>88</v>
      </c>
      <c r="D1036" s="30" t="s">
        <v>25</v>
      </c>
      <c r="E1036" s="30" t="s">
        <v>43</v>
      </c>
      <c r="F1036" s="30" t="s">
        <v>44</v>
      </c>
      <c r="G1036" s="30" t="str">
        <f t="shared" si="18"/>
        <v>dicymbium.nigrum</v>
      </c>
      <c r="H1036" s="31">
        <v>1</v>
      </c>
      <c r="I1036" t="s">
        <v>459</v>
      </c>
    </row>
    <row r="1037" spans="1:9" x14ac:dyDescent="0.25">
      <c r="A1037" t="s">
        <v>157</v>
      </c>
      <c r="C1037" t="s">
        <v>88</v>
      </c>
      <c r="D1037" t="s">
        <v>25</v>
      </c>
      <c r="E1037" t="s">
        <v>124</v>
      </c>
      <c r="F1037" t="s">
        <v>125</v>
      </c>
      <c r="G1037" t="str">
        <f t="shared" si="18"/>
        <v>dismodicus.bifrons</v>
      </c>
      <c r="H1037" s="2">
        <v>2</v>
      </c>
      <c r="I1037" t="s">
        <v>459</v>
      </c>
    </row>
    <row r="1038" spans="1:9" x14ac:dyDescent="0.25">
      <c r="A1038" t="s">
        <v>157</v>
      </c>
      <c r="C1038" t="s">
        <v>88</v>
      </c>
      <c r="D1038" t="s">
        <v>25</v>
      </c>
      <c r="E1038" t="s">
        <v>124</v>
      </c>
      <c r="F1038" t="s">
        <v>125</v>
      </c>
      <c r="G1038" t="str">
        <f t="shared" si="18"/>
        <v>dismodicus.bifrons</v>
      </c>
      <c r="H1038" s="2">
        <v>1</v>
      </c>
      <c r="I1038" t="s">
        <v>459</v>
      </c>
    </row>
    <row r="1039" spans="1:9" x14ac:dyDescent="0.25">
      <c r="A1039" t="s">
        <v>157</v>
      </c>
      <c r="C1039" t="s">
        <v>88</v>
      </c>
      <c r="D1039" t="s">
        <v>25</v>
      </c>
      <c r="E1039" t="s">
        <v>35</v>
      </c>
      <c r="F1039" t="s">
        <v>36</v>
      </c>
      <c r="G1039" t="str">
        <f t="shared" si="18"/>
        <v>gongylidiellum.vivum</v>
      </c>
      <c r="H1039" s="2">
        <v>1</v>
      </c>
      <c r="I1039" t="s">
        <v>459</v>
      </c>
    </row>
    <row r="1040" spans="1:9" x14ac:dyDescent="0.25">
      <c r="A1040" t="s">
        <v>157</v>
      </c>
      <c r="C1040" t="s">
        <v>88</v>
      </c>
      <c r="D1040" t="s">
        <v>25</v>
      </c>
      <c r="E1040" t="s">
        <v>35</v>
      </c>
      <c r="F1040" t="s">
        <v>36</v>
      </c>
      <c r="G1040" t="str">
        <f t="shared" si="18"/>
        <v>gongylidiellum.vivum</v>
      </c>
      <c r="H1040" s="2">
        <v>1</v>
      </c>
      <c r="I1040" t="s">
        <v>459</v>
      </c>
    </row>
    <row r="1041" spans="1:9" x14ac:dyDescent="0.25">
      <c r="A1041" t="s">
        <v>157</v>
      </c>
      <c r="C1041" t="s">
        <v>88</v>
      </c>
      <c r="D1041" t="s">
        <v>25</v>
      </c>
      <c r="E1041" t="s">
        <v>35</v>
      </c>
      <c r="F1041" t="s">
        <v>36</v>
      </c>
      <c r="G1041" t="str">
        <f t="shared" si="18"/>
        <v>gongylidiellum.vivum</v>
      </c>
      <c r="H1041" s="2">
        <v>3</v>
      </c>
      <c r="I1041" t="s">
        <v>459</v>
      </c>
    </row>
    <row r="1042" spans="1:9" x14ac:dyDescent="0.25">
      <c r="A1042" t="s">
        <v>157</v>
      </c>
      <c r="C1042" t="s">
        <v>88</v>
      </c>
      <c r="D1042" t="s">
        <v>25</v>
      </c>
      <c r="E1042" t="s">
        <v>35</v>
      </c>
      <c r="F1042" t="s">
        <v>36</v>
      </c>
      <c r="G1042" t="str">
        <f t="shared" si="18"/>
        <v>gongylidiellum.vivum</v>
      </c>
      <c r="H1042" s="2">
        <v>5</v>
      </c>
      <c r="I1042" t="s">
        <v>459</v>
      </c>
    </row>
    <row r="1043" spans="1:9" x14ac:dyDescent="0.25">
      <c r="A1043" t="s">
        <v>157</v>
      </c>
      <c r="C1043" t="s">
        <v>88</v>
      </c>
      <c r="D1043" t="s">
        <v>25</v>
      </c>
      <c r="E1043" t="s">
        <v>97</v>
      </c>
      <c r="F1043" t="s">
        <v>98</v>
      </c>
      <c r="G1043" t="str">
        <f t="shared" si="18"/>
        <v>micrargus.herbigradus</v>
      </c>
      <c r="H1043" s="2">
        <v>1</v>
      </c>
      <c r="I1043" t="s">
        <v>459</v>
      </c>
    </row>
    <row r="1044" spans="1:9" x14ac:dyDescent="0.25">
      <c r="A1044" t="s">
        <v>157</v>
      </c>
      <c r="C1044" t="s">
        <v>88</v>
      </c>
      <c r="D1044" t="s">
        <v>25</v>
      </c>
      <c r="E1044" t="s">
        <v>26</v>
      </c>
      <c r="F1044" t="s">
        <v>37</v>
      </c>
      <c r="G1044" t="str">
        <f t="shared" si="18"/>
        <v>oedothorax.retusus</v>
      </c>
      <c r="H1044" s="2">
        <v>8</v>
      </c>
      <c r="I1044" t="s">
        <v>460</v>
      </c>
    </row>
    <row r="1045" spans="1:9" x14ac:dyDescent="0.25">
      <c r="A1045" t="s">
        <v>157</v>
      </c>
      <c r="C1045" t="s">
        <v>88</v>
      </c>
      <c r="D1045" t="s">
        <v>25</v>
      </c>
      <c r="E1045" t="s">
        <v>26</v>
      </c>
      <c r="F1045" t="s">
        <v>27</v>
      </c>
      <c r="G1045" t="str">
        <f t="shared" si="18"/>
        <v>oedothorax.fuscus</v>
      </c>
      <c r="H1045" s="2">
        <v>1</v>
      </c>
      <c r="I1045" t="s">
        <v>460</v>
      </c>
    </row>
    <row r="1046" spans="1:9" x14ac:dyDescent="0.25">
      <c r="A1046" t="s">
        <v>157</v>
      </c>
      <c r="C1046" t="s">
        <v>88</v>
      </c>
      <c r="D1046" t="s">
        <v>25</v>
      </c>
      <c r="E1046" t="s">
        <v>26</v>
      </c>
      <c r="F1046" t="s">
        <v>37</v>
      </c>
      <c r="G1046" t="str">
        <f t="shared" si="18"/>
        <v>oedothorax.retusus</v>
      </c>
      <c r="H1046" s="2">
        <v>1</v>
      </c>
      <c r="I1046" t="s">
        <v>460</v>
      </c>
    </row>
    <row r="1047" spans="1:9" x14ac:dyDescent="0.25">
      <c r="A1047" t="s">
        <v>157</v>
      </c>
      <c r="C1047" t="s">
        <v>88</v>
      </c>
      <c r="D1047" t="s">
        <v>25</v>
      </c>
      <c r="E1047" t="s">
        <v>26</v>
      </c>
      <c r="F1047" t="s">
        <v>37</v>
      </c>
      <c r="G1047" t="str">
        <f t="shared" si="18"/>
        <v>oedothorax.retusus</v>
      </c>
      <c r="H1047" s="2">
        <v>11</v>
      </c>
      <c r="I1047" t="s">
        <v>460</v>
      </c>
    </row>
    <row r="1048" spans="1:9" s="30" customFormat="1" x14ac:dyDescent="0.25">
      <c r="A1048" s="30" t="s">
        <v>157</v>
      </c>
      <c r="C1048" s="30" t="s">
        <v>88</v>
      </c>
      <c r="D1048" s="30" t="s">
        <v>25</v>
      </c>
      <c r="E1048" s="30" t="s">
        <v>26</v>
      </c>
      <c r="F1048" s="30" t="s">
        <v>27</v>
      </c>
      <c r="G1048" s="30" t="str">
        <f t="shared" si="18"/>
        <v>oedothorax.fuscus</v>
      </c>
      <c r="H1048" s="31">
        <v>1</v>
      </c>
      <c r="I1048" t="s">
        <v>460</v>
      </c>
    </row>
    <row r="1049" spans="1:9" ht="15" customHeight="1" x14ac:dyDescent="0.25">
      <c r="A1049" t="s">
        <v>157</v>
      </c>
      <c r="C1049" t="s">
        <v>88</v>
      </c>
      <c r="D1049" t="s">
        <v>25</v>
      </c>
      <c r="E1049" t="s">
        <v>26</v>
      </c>
      <c r="F1049" t="s">
        <v>37</v>
      </c>
      <c r="G1049" t="str">
        <f t="shared" si="18"/>
        <v>oedothorax.retusus</v>
      </c>
      <c r="H1049" s="2">
        <v>4</v>
      </c>
      <c r="I1049" t="s">
        <v>460</v>
      </c>
    </row>
    <row r="1050" spans="1:9" ht="15" customHeight="1" x14ac:dyDescent="0.25">
      <c r="A1050" t="s">
        <v>157</v>
      </c>
      <c r="C1050" t="s">
        <v>88</v>
      </c>
      <c r="D1050" t="s">
        <v>25</v>
      </c>
      <c r="E1050" t="s">
        <v>26</v>
      </c>
      <c r="F1050" t="s">
        <v>37</v>
      </c>
      <c r="G1050" t="str">
        <f t="shared" si="18"/>
        <v>oedothorax.retusus</v>
      </c>
      <c r="H1050" s="2">
        <v>5</v>
      </c>
      <c r="I1050" t="s">
        <v>460</v>
      </c>
    </row>
    <row r="1051" spans="1:9" ht="15" customHeight="1" x14ac:dyDescent="0.25">
      <c r="A1051" t="s">
        <v>157</v>
      </c>
      <c r="C1051" t="s">
        <v>88</v>
      </c>
      <c r="D1051" t="s">
        <v>25</v>
      </c>
      <c r="E1051" t="s">
        <v>26</v>
      </c>
      <c r="F1051" t="s">
        <v>27</v>
      </c>
      <c r="G1051" t="str">
        <f t="shared" si="18"/>
        <v>oedothorax.fuscus</v>
      </c>
      <c r="H1051" s="2">
        <v>2</v>
      </c>
      <c r="I1051" t="s">
        <v>460</v>
      </c>
    </row>
    <row r="1052" spans="1:9" ht="15" customHeight="1" x14ac:dyDescent="0.25">
      <c r="A1052" t="s">
        <v>157</v>
      </c>
      <c r="C1052" t="s">
        <v>88</v>
      </c>
      <c r="D1052" t="s">
        <v>25</v>
      </c>
      <c r="E1052" t="s">
        <v>31</v>
      </c>
      <c r="F1052" t="s">
        <v>32</v>
      </c>
      <c r="G1052" t="str">
        <f t="shared" ref="G1052:G1115" si="19">LOWER(E1052&amp;"."&amp;F1052)</f>
        <v>savignia.frontata</v>
      </c>
      <c r="H1052" s="2">
        <v>2</v>
      </c>
      <c r="I1052" t="s">
        <v>459</v>
      </c>
    </row>
    <row r="1053" spans="1:9" ht="15" customHeight="1" x14ac:dyDescent="0.25">
      <c r="A1053" t="s">
        <v>157</v>
      </c>
      <c r="C1053" t="s">
        <v>88</v>
      </c>
      <c r="D1053" t="s">
        <v>25</v>
      </c>
      <c r="E1053" t="s">
        <v>31</v>
      </c>
      <c r="F1053" t="s">
        <v>32</v>
      </c>
      <c r="G1053" t="str">
        <f t="shared" si="19"/>
        <v>savignia.frontata</v>
      </c>
      <c r="H1053" s="2">
        <v>1</v>
      </c>
      <c r="I1053" t="s">
        <v>459</v>
      </c>
    </row>
    <row r="1054" spans="1:9" ht="15" customHeight="1" x14ac:dyDescent="0.25">
      <c r="A1054" t="s">
        <v>157</v>
      </c>
      <c r="C1054" t="s">
        <v>88</v>
      </c>
      <c r="D1054" t="s">
        <v>25</v>
      </c>
      <c r="E1054" t="s">
        <v>31</v>
      </c>
      <c r="F1054" t="s">
        <v>32</v>
      </c>
      <c r="G1054" t="str">
        <f t="shared" si="19"/>
        <v>savignia.frontata</v>
      </c>
      <c r="H1054" s="2">
        <v>1</v>
      </c>
      <c r="I1054" t="s">
        <v>459</v>
      </c>
    </row>
    <row r="1055" spans="1:9" ht="15" customHeight="1" x14ac:dyDescent="0.25">
      <c r="A1055" t="s">
        <v>157</v>
      </c>
      <c r="C1055" t="s">
        <v>88</v>
      </c>
      <c r="D1055" t="s">
        <v>25</v>
      </c>
      <c r="E1055" t="s">
        <v>45</v>
      </c>
      <c r="F1055" t="s">
        <v>46</v>
      </c>
      <c r="G1055" t="str">
        <f t="shared" si="19"/>
        <v>tenuiphantes.tenuis</v>
      </c>
      <c r="H1055" s="2">
        <v>2</v>
      </c>
      <c r="I1055" t="s">
        <v>459</v>
      </c>
    </row>
    <row r="1056" spans="1:9" ht="15" customHeight="1" x14ac:dyDescent="0.25">
      <c r="A1056" t="s">
        <v>157</v>
      </c>
      <c r="C1056" t="s">
        <v>88</v>
      </c>
      <c r="D1056" t="s">
        <v>25</v>
      </c>
      <c r="E1056" t="s">
        <v>56</v>
      </c>
      <c r="F1056" t="s">
        <v>57</v>
      </c>
      <c r="G1056" t="str">
        <f t="shared" si="19"/>
        <v>tiso.vagans</v>
      </c>
      <c r="H1056" s="2">
        <v>2</v>
      </c>
      <c r="I1056" t="s">
        <v>459</v>
      </c>
    </row>
    <row r="1057" spans="1:9" ht="15" customHeight="1" x14ac:dyDescent="0.25">
      <c r="A1057" t="s">
        <v>157</v>
      </c>
      <c r="C1057" t="s">
        <v>88</v>
      </c>
      <c r="D1057" t="s">
        <v>25</v>
      </c>
      <c r="E1057" t="s">
        <v>56</v>
      </c>
      <c r="F1057" t="s">
        <v>57</v>
      </c>
      <c r="G1057" t="str">
        <f t="shared" si="19"/>
        <v>tiso.vagans</v>
      </c>
      <c r="H1057" s="2">
        <v>1</v>
      </c>
      <c r="I1057" t="s">
        <v>459</v>
      </c>
    </row>
    <row r="1058" spans="1:9" ht="15" customHeight="1" x14ac:dyDescent="0.25">
      <c r="A1058" t="s">
        <v>157</v>
      </c>
      <c r="C1058" t="s">
        <v>88</v>
      </c>
      <c r="D1058" t="s">
        <v>25</v>
      </c>
      <c r="E1058" t="s">
        <v>56</v>
      </c>
      <c r="F1058" t="s">
        <v>57</v>
      </c>
      <c r="G1058" t="str">
        <f t="shared" si="19"/>
        <v>tiso.vagans</v>
      </c>
      <c r="H1058" s="2">
        <v>1</v>
      </c>
      <c r="I1058" t="s">
        <v>459</v>
      </c>
    </row>
    <row r="1059" spans="1:9" ht="15" customHeight="1" x14ac:dyDescent="0.25">
      <c r="A1059" t="s">
        <v>157</v>
      </c>
      <c r="C1059" t="s">
        <v>88</v>
      </c>
      <c r="D1059" t="s">
        <v>21</v>
      </c>
      <c r="E1059" t="s">
        <v>22</v>
      </c>
      <c r="F1059" t="s">
        <v>23</v>
      </c>
      <c r="G1059" t="str">
        <f t="shared" si="19"/>
        <v>pardosa.pullata</v>
      </c>
      <c r="H1059" s="2">
        <v>3</v>
      </c>
      <c r="I1059" t="s">
        <v>461</v>
      </c>
    </row>
    <row r="1060" spans="1:9" ht="15" customHeight="1" x14ac:dyDescent="0.25">
      <c r="A1060" t="s">
        <v>157</v>
      </c>
      <c r="C1060" t="s">
        <v>88</v>
      </c>
      <c r="D1060" t="s">
        <v>21</v>
      </c>
      <c r="E1060" t="s">
        <v>22</v>
      </c>
      <c r="F1060" t="s">
        <v>76</v>
      </c>
      <c r="G1060" t="str">
        <f t="shared" si="19"/>
        <v>pardosa.amentata</v>
      </c>
      <c r="H1060" s="2">
        <v>1</v>
      </c>
      <c r="I1060" t="s">
        <v>461</v>
      </c>
    </row>
    <row r="1061" spans="1:9" ht="15" customHeight="1" x14ac:dyDescent="0.25">
      <c r="A1061" t="s">
        <v>157</v>
      </c>
      <c r="C1061" t="s">
        <v>88</v>
      </c>
      <c r="D1061" t="s">
        <v>21</v>
      </c>
      <c r="E1061" t="s">
        <v>22</v>
      </c>
      <c r="F1061" t="s">
        <v>76</v>
      </c>
      <c r="G1061" t="str">
        <f t="shared" si="19"/>
        <v>pardosa.amentata</v>
      </c>
      <c r="H1061" s="2">
        <v>16</v>
      </c>
      <c r="I1061" t="s">
        <v>461</v>
      </c>
    </row>
    <row r="1062" spans="1:9" ht="15" customHeight="1" x14ac:dyDescent="0.25">
      <c r="A1062" t="s">
        <v>157</v>
      </c>
      <c r="C1062" t="s">
        <v>88</v>
      </c>
      <c r="D1062" t="s">
        <v>21</v>
      </c>
      <c r="E1062" t="s">
        <v>22</v>
      </c>
      <c r="F1062" t="s">
        <v>24</v>
      </c>
      <c r="G1062" t="str">
        <f t="shared" si="19"/>
        <v>pardosa.palustris</v>
      </c>
      <c r="H1062" s="2">
        <v>3</v>
      </c>
      <c r="I1062" t="s">
        <v>461</v>
      </c>
    </row>
    <row r="1063" spans="1:9" ht="15" customHeight="1" x14ac:dyDescent="0.25">
      <c r="A1063" t="s">
        <v>157</v>
      </c>
      <c r="C1063" t="s">
        <v>88</v>
      </c>
      <c r="D1063" t="s">
        <v>21</v>
      </c>
      <c r="E1063" t="s">
        <v>22</v>
      </c>
      <c r="F1063" t="s">
        <v>23</v>
      </c>
      <c r="G1063" t="str">
        <f t="shared" si="19"/>
        <v>pardosa.pullata</v>
      </c>
      <c r="H1063" s="2">
        <v>4</v>
      </c>
      <c r="I1063" t="s">
        <v>461</v>
      </c>
    </row>
    <row r="1064" spans="1:9" ht="15" customHeight="1" x14ac:dyDescent="0.25">
      <c r="A1064" t="s">
        <v>157</v>
      </c>
      <c r="C1064" t="s">
        <v>88</v>
      </c>
      <c r="D1064" t="s">
        <v>21</v>
      </c>
      <c r="E1064" t="s">
        <v>22</v>
      </c>
      <c r="F1064" t="s">
        <v>76</v>
      </c>
      <c r="G1064" t="str">
        <f t="shared" si="19"/>
        <v>pardosa.amentata</v>
      </c>
      <c r="H1064" s="2">
        <v>19</v>
      </c>
      <c r="I1064" t="s">
        <v>461</v>
      </c>
    </row>
    <row r="1065" spans="1:9" s="30" customFormat="1" ht="15" customHeight="1" x14ac:dyDescent="0.25">
      <c r="A1065" s="30" t="s">
        <v>157</v>
      </c>
      <c r="C1065" s="30" t="s">
        <v>88</v>
      </c>
      <c r="D1065" s="30" t="s">
        <v>21</v>
      </c>
      <c r="E1065" s="30" t="s">
        <v>22</v>
      </c>
      <c r="F1065" s="30" t="s">
        <v>24</v>
      </c>
      <c r="G1065" s="30" t="str">
        <f t="shared" si="19"/>
        <v>pardosa.palustris</v>
      </c>
      <c r="H1065" s="31">
        <v>18</v>
      </c>
      <c r="I1065" t="s">
        <v>461</v>
      </c>
    </row>
    <row r="1066" spans="1:9" ht="15" customHeight="1" x14ac:dyDescent="0.25">
      <c r="A1066" t="s">
        <v>157</v>
      </c>
      <c r="C1066" t="s">
        <v>88</v>
      </c>
      <c r="D1066" t="s">
        <v>21</v>
      </c>
      <c r="E1066" t="s">
        <v>22</v>
      </c>
      <c r="F1066" t="s">
        <v>23</v>
      </c>
      <c r="G1066" t="str">
        <f t="shared" si="19"/>
        <v>pardosa.pullata</v>
      </c>
      <c r="H1066" s="2">
        <v>9</v>
      </c>
      <c r="I1066" t="s">
        <v>461</v>
      </c>
    </row>
    <row r="1067" spans="1:9" ht="15" customHeight="1" x14ac:dyDescent="0.25">
      <c r="A1067" t="s">
        <v>157</v>
      </c>
      <c r="C1067" t="s">
        <v>88</v>
      </c>
      <c r="D1067" t="s">
        <v>21</v>
      </c>
      <c r="E1067" t="s">
        <v>22</v>
      </c>
      <c r="F1067" t="s">
        <v>23</v>
      </c>
      <c r="G1067" t="str">
        <f t="shared" si="19"/>
        <v>pardosa.pullata</v>
      </c>
      <c r="H1067" s="2">
        <v>4</v>
      </c>
      <c r="I1067" t="s">
        <v>461</v>
      </c>
    </row>
    <row r="1068" spans="1:9" ht="15" customHeight="1" x14ac:dyDescent="0.25">
      <c r="A1068" t="s">
        <v>157</v>
      </c>
      <c r="C1068" t="s">
        <v>88</v>
      </c>
      <c r="D1068" t="s">
        <v>21</v>
      </c>
      <c r="E1068" t="s">
        <v>22</v>
      </c>
      <c r="F1068" t="s">
        <v>24</v>
      </c>
      <c r="G1068" t="str">
        <f t="shared" si="19"/>
        <v>pardosa.palustris</v>
      </c>
      <c r="H1068" s="2">
        <v>4</v>
      </c>
      <c r="I1068" t="s">
        <v>461</v>
      </c>
    </row>
    <row r="1069" spans="1:9" ht="15" customHeight="1" x14ac:dyDescent="0.25">
      <c r="A1069" t="s">
        <v>157</v>
      </c>
      <c r="C1069" t="s">
        <v>88</v>
      </c>
      <c r="D1069" t="s">
        <v>21</v>
      </c>
      <c r="E1069" t="s">
        <v>22</v>
      </c>
      <c r="F1069" t="s">
        <v>76</v>
      </c>
      <c r="G1069" t="str">
        <f t="shared" si="19"/>
        <v>pardosa.amentata</v>
      </c>
      <c r="H1069" s="2">
        <v>6</v>
      </c>
      <c r="I1069" t="s">
        <v>461</v>
      </c>
    </row>
    <row r="1070" spans="1:9" ht="15" customHeight="1" x14ac:dyDescent="0.25">
      <c r="A1070" t="s">
        <v>157</v>
      </c>
      <c r="C1070" t="s">
        <v>88</v>
      </c>
      <c r="D1070" t="s">
        <v>21</v>
      </c>
      <c r="E1070" t="s">
        <v>22</v>
      </c>
      <c r="F1070" t="s">
        <v>23</v>
      </c>
      <c r="G1070" t="str">
        <f t="shared" si="19"/>
        <v>pardosa.pullata</v>
      </c>
      <c r="H1070" s="2">
        <v>1</v>
      </c>
      <c r="I1070" t="s">
        <v>461</v>
      </c>
    </row>
    <row r="1071" spans="1:9" ht="15" customHeight="1" x14ac:dyDescent="0.25">
      <c r="A1071" t="s">
        <v>157</v>
      </c>
      <c r="C1071" t="s">
        <v>88</v>
      </c>
      <c r="D1071" t="s">
        <v>21</v>
      </c>
      <c r="E1071" t="s">
        <v>22</v>
      </c>
      <c r="F1071" t="s">
        <v>24</v>
      </c>
      <c r="G1071" t="str">
        <f t="shared" si="19"/>
        <v>pardosa.palustris</v>
      </c>
      <c r="H1071" s="2">
        <v>1</v>
      </c>
      <c r="I1071" t="s">
        <v>461</v>
      </c>
    </row>
    <row r="1072" spans="1:9" ht="15" customHeight="1" x14ac:dyDescent="0.25">
      <c r="A1072" t="s">
        <v>157</v>
      </c>
      <c r="C1072" t="s">
        <v>88</v>
      </c>
      <c r="D1072" t="s">
        <v>21</v>
      </c>
      <c r="E1072" t="s">
        <v>22</v>
      </c>
      <c r="F1072" t="s">
        <v>76</v>
      </c>
      <c r="G1072" t="str">
        <f t="shared" si="19"/>
        <v>pardosa.amentata</v>
      </c>
      <c r="H1072" s="2">
        <v>6</v>
      </c>
      <c r="I1072" t="s">
        <v>461</v>
      </c>
    </row>
    <row r="1073" spans="1:9" ht="15" customHeight="1" x14ac:dyDescent="0.25">
      <c r="A1073" t="s">
        <v>157</v>
      </c>
      <c r="C1073" t="s">
        <v>88</v>
      </c>
      <c r="D1073" t="s">
        <v>21</v>
      </c>
      <c r="E1073" t="s">
        <v>22</v>
      </c>
      <c r="F1073" t="s">
        <v>95</v>
      </c>
      <c r="G1073" t="str">
        <f t="shared" si="19"/>
        <v>pardosa.nigriceps</v>
      </c>
      <c r="H1073" s="2">
        <v>1</v>
      </c>
      <c r="I1073" t="s">
        <v>461</v>
      </c>
    </row>
    <row r="1074" spans="1:9" ht="15" customHeight="1" x14ac:dyDescent="0.25">
      <c r="A1074" t="s">
        <v>157</v>
      </c>
      <c r="C1074" t="s">
        <v>88</v>
      </c>
      <c r="D1074" t="s">
        <v>28</v>
      </c>
      <c r="E1074" t="s">
        <v>29</v>
      </c>
      <c r="F1074" t="s">
        <v>30</v>
      </c>
      <c r="G1074" t="str">
        <f t="shared" si="19"/>
        <v>pachygnatha.degeeri</v>
      </c>
      <c r="H1074" s="2">
        <v>4</v>
      </c>
      <c r="I1074" t="s">
        <v>461</v>
      </c>
    </row>
    <row r="1075" spans="1:9" ht="15" customHeight="1" x14ac:dyDescent="0.25">
      <c r="A1075" t="s">
        <v>157</v>
      </c>
      <c r="C1075" t="s">
        <v>88</v>
      </c>
      <c r="D1075" t="s">
        <v>28</v>
      </c>
      <c r="E1075" t="s">
        <v>29</v>
      </c>
      <c r="F1075" t="s">
        <v>30</v>
      </c>
      <c r="G1075" t="str">
        <f t="shared" si="19"/>
        <v>pachygnatha.degeeri</v>
      </c>
      <c r="H1075" s="2">
        <v>3</v>
      </c>
      <c r="I1075" t="s">
        <v>461</v>
      </c>
    </row>
    <row r="1076" spans="1:9" ht="15" customHeight="1" x14ac:dyDescent="0.25">
      <c r="A1076" t="s">
        <v>157</v>
      </c>
      <c r="C1076" t="s">
        <v>88</v>
      </c>
      <c r="D1076" t="s">
        <v>28</v>
      </c>
      <c r="E1076" t="s">
        <v>29</v>
      </c>
      <c r="F1076" t="s">
        <v>30</v>
      </c>
      <c r="G1076" t="str">
        <f t="shared" si="19"/>
        <v>pachygnatha.degeeri</v>
      </c>
      <c r="H1076" s="2">
        <v>5</v>
      </c>
      <c r="I1076" t="s">
        <v>461</v>
      </c>
    </row>
    <row r="1077" spans="1:9" ht="15" customHeight="1" x14ac:dyDescent="0.25">
      <c r="A1077" t="s">
        <v>157</v>
      </c>
      <c r="C1077" t="s">
        <v>88</v>
      </c>
      <c r="D1077" t="s">
        <v>28</v>
      </c>
      <c r="E1077" t="s">
        <v>29</v>
      </c>
      <c r="F1077" t="s">
        <v>30</v>
      </c>
      <c r="G1077" t="str">
        <f t="shared" si="19"/>
        <v>pachygnatha.degeeri</v>
      </c>
      <c r="H1077" s="2">
        <v>3</v>
      </c>
      <c r="I1077" t="s">
        <v>461</v>
      </c>
    </row>
    <row r="1078" spans="1:9" ht="15" customHeight="1" x14ac:dyDescent="0.25">
      <c r="A1078" t="s">
        <v>157</v>
      </c>
      <c r="C1078" t="s">
        <v>88</v>
      </c>
      <c r="D1078" t="s">
        <v>28</v>
      </c>
      <c r="E1078" t="s">
        <v>29</v>
      </c>
      <c r="F1078" t="s">
        <v>30</v>
      </c>
      <c r="G1078" t="str">
        <f t="shared" si="19"/>
        <v>pachygnatha.degeeri</v>
      </c>
      <c r="H1078" s="2">
        <v>4</v>
      </c>
      <c r="I1078" t="s">
        <v>461</v>
      </c>
    </row>
    <row r="1079" spans="1:9" ht="15" customHeight="1" x14ac:dyDescent="0.25">
      <c r="A1079" t="s">
        <v>19</v>
      </c>
      <c r="C1079" t="s">
        <v>20</v>
      </c>
      <c r="D1079" t="s">
        <v>25</v>
      </c>
      <c r="E1079" t="s">
        <v>52</v>
      </c>
      <c r="F1079" t="s">
        <v>53</v>
      </c>
      <c r="G1079" t="str">
        <f t="shared" si="19"/>
        <v>agyneta.decora</v>
      </c>
      <c r="H1079" s="2">
        <v>1</v>
      </c>
      <c r="I1079" t="s">
        <v>459</v>
      </c>
    </row>
    <row r="1080" spans="1:9" ht="15" customHeight="1" x14ac:dyDescent="0.25">
      <c r="A1080" t="s">
        <v>19</v>
      </c>
      <c r="C1080" t="s">
        <v>20</v>
      </c>
      <c r="D1080" t="s">
        <v>25</v>
      </c>
      <c r="E1080" t="s">
        <v>52</v>
      </c>
      <c r="F1080" t="s">
        <v>53</v>
      </c>
      <c r="G1080" t="str">
        <f t="shared" si="19"/>
        <v>agyneta.decora</v>
      </c>
      <c r="H1080" s="2">
        <v>1</v>
      </c>
      <c r="I1080" t="s">
        <v>459</v>
      </c>
    </row>
    <row r="1081" spans="1:9" ht="15" customHeight="1" x14ac:dyDescent="0.25">
      <c r="A1081" t="s">
        <v>19</v>
      </c>
      <c r="C1081" t="s">
        <v>20</v>
      </c>
      <c r="D1081" t="s">
        <v>25</v>
      </c>
      <c r="E1081" t="s">
        <v>38</v>
      </c>
      <c r="F1081" t="s">
        <v>39</v>
      </c>
      <c r="G1081" t="str">
        <f t="shared" si="19"/>
        <v>bathyphantes.gracilis</v>
      </c>
      <c r="H1081" s="2">
        <v>1</v>
      </c>
      <c r="I1081" t="s">
        <v>459</v>
      </c>
    </row>
    <row r="1082" spans="1:9" ht="15" customHeight="1" x14ac:dyDescent="0.25">
      <c r="A1082" t="s">
        <v>19</v>
      </c>
      <c r="C1082" t="s">
        <v>20</v>
      </c>
      <c r="D1082" t="s">
        <v>25</v>
      </c>
      <c r="E1082" t="s">
        <v>38</v>
      </c>
      <c r="F1082" t="s">
        <v>39</v>
      </c>
      <c r="G1082" t="str">
        <f t="shared" si="19"/>
        <v>bathyphantes.gracilis</v>
      </c>
      <c r="H1082" s="2">
        <v>1</v>
      </c>
      <c r="I1082" t="s">
        <v>459</v>
      </c>
    </row>
    <row r="1083" spans="1:9" s="30" customFormat="1" ht="15" customHeight="1" x14ac:dyDescent="0.25">
      <c r="A1083" s="30" t="s">
        <v>19</v>
      </c>
      <c r="C1083" s="30" t="s">
        <v>20</v>
      </c>
      <c r="D1083" s="30" t="s">
        <v>25</v>
      </c>
      <c r="E1083" s="30" t="s">
        <v>38</v>
      </c>
      <c r="F1083" s="30" t="s">
        <v>39</v>
      </c>
      <c r="G1083" s="30" t="str">
        <f t="shared" si="19"/>
        <v>bathyphantes.gracilis</v>
      </c>
      <c r="H1083" s="31">
        <v>5</v>
      </c>
      <c r="I1083" s="30" t="s">
        <v>459</v>
      </c>
    </row>
    <row r="1084" spans="1:9" ht="15" customHeight="1" x14ac:dyDescent="0.25">
      <c r="A1084" t="s">
        <v>19</v>
      </c>
      <c r="C1084" t="s">
        <v>20</v>
      </c>
      <c r="D1084" t="s">
        <v>25</v>
      </c>
      <c r="E1084" t="s">
        <v>64</v>
      </c>
      <c r="F1084" t="s">
        <v>65</v>
      </c>
      <c r="G1084" t="str">
        <f t="shared" si="19"/>
        <v>ceratinella.brevipes</v>
      </c>
      <c r="H1084" s="2">
        <v>1</v>
      </c>
      <c r="I1084" s="30" t="s">
        <v>459</v>
      </c>
    </row>
    <row r="1085" spans="1:9" ht="15" customHeight="1" x14ac:dyDescent="0.25">
      <c r="A1085" t="s">
        <v>19</v>
      </c>
      <c r="C1085" t="s">
        <v>20</v>
      </c>
      <c r="D1085" t="s">
        <v>25</v>
      </c>
      <c r="E1085" t="s">
        <v>43</v>
      </c>
      <c r="F1085" t="s">
        <v>44</v>
      </c>
      <c r="G1085" t="str">
        <f t="shared" si="19"/>
        <v>dicymbium.nigrum</v>
      </c>
      <c r="H1085" s="2">
        <v>2</v>
      </c>
      <c r="I1085" s="30" t="s">
        <v>459</v>
      </c>
    </row>
    <row r="1086" spans="1:9" ht="15" customHeight="1" x14ac:dyDescent="0.25">
      <c r="A1086" t="s">
        <v>19</v>
      </c>
      <c r="C1086" t="s">
        <v>20</v>
      </c>
      <c r="D1086" t="s">
        <v>25</v>
      </c>
      <c r="E1086" t="s">
        <v>43</v>
      </c>
      <c r="F1086" t="s">
        <v>44</v>
      </c>
      <c r="G1086" t="str">
        <f t="shared" si="19"/>
        <v>dicymbium.nigrum</v>
      </c>
      <c r="H1086" s="2">
        <v>1</v>
      </c>
      <c r="I1086" s="30" t="s">
        <v>459</v>
      </c>
    </row>
    <row r="1087" spans="1:9" ht="15" customHeight="1" x14ac:dyDescent="0.25">
      <c r="A1087" t="s">
        <v>19</v>
      </c>
      <c r="C1087" t="s">
        <v>20</v>
      </c>
      <c r="D1087" t="s">
        <v>25</v>
      </c>
      <c r="E1087" t="s">
        <v>43</v>
      </c>
      <c r="F1087" t="s">
        <v>44</v>
      </c>
      <c r="G1087" t="str">
        <f t="shared" si="19"/>
        <v>dicymbium.nigrum</v>
      </c>
      <c r="H1087" s="2">
        <v>2</v>
      </c>
      <c r="I1087" s="30" t="s">
        <v>459</v>
      </c>
    </row>
    <row r="1088" spans="1:9" ht="15" customHeight="1" x14ac:dyDescent="0.25">
      <c r="A1088" t="s">
        <v>19</v>
      </c>
      <c r="C1088" t="s">
        <v>20</v>
      </c>
      <c r="D1088" t="s">
        <v>25</v>
      </c>
      <c r="E1088" t="s">
        <v>43</v>
      </c>
      <c r="F1088" t="s">
        <v>44</v>
      </c>
      <c r="G1088" t="str">
        <f t="shared" si="19"/>
        <v>dicymbium.nigrum</v>
      </c>
      <c r="H1088" s="2">
        <v>1</v>
      </c>
      <c r="I1088" s="30" t="s">
        <v>459</v>
      </c>
    </row>
    <row r="1089" spans="1:9" ht="15" customHeight="1" x14ac:dyDescent="0.25">
      <c r="A1089" t="s">
        <v>19</v>
      </c>
      <c r="C1089" t="s">
        <v>20</v>
      </c>
      <c r="D1089" t="s">
        <v>25</v>
      </c>
      <c r="E1089" t="s">
        <v>33</v>
      </c>
      <c r="F1089" t="s">
        <v>34</v>
      </c>
      <c r="G1089" t="str">
        <f t="shared" si="19"/>
        <v>erigone.dentipalpis</v>
      </c>
      <c r="H1089" s="2">
        <v>23</v>
      </c>
      <c r="I1089" s="30" t="s">
        <v>460</v>
      </c>
    </row>
    <row r="1090" spans="1:9" ht="15" customHeight="1" x14ac:dyDescent="0.25">
      <c r="A1090" t="s">
        <v>19</v>
      </c>
      <c r="C1090" t="s">
        <v>20</v>
      </c>
      <c r="D1090" t="s">
        <v>25</v>
      </c>
      <c r="E1090" t="s">
        <v>33</v>
      </c>
      <c r="F1090" t="s">
        <v>40</v>
      </c>
      <c r="G1090" t="str">
        <f t="shared" si="19"/>
        <v>erigone.atra</v>
      </c>
      <c r="H1090" s="2">
        <v>2</v>
      </c>
      <c r="I1090" s="30" t="s">
        <v>460</v>
      </c>
    </row>
    <row r="1091" spans="1:9" ht="15" customHeight="1" x14ac:dyDescent="0.25">
      <c r="A1091" t="s">
        <v>19</v>
      </c>
      <c r="C1091" t="s">
        <v>20</v>
      </c>
      <c r="D1091" t="s">
        <v>25</v>
      </c>
      <c r="E1091" t="s">
        <v>33</v>
      </c>
      <c r="F1091" t="s">
        <v>34</v>
      </c>
      <c r="G1091" t="str">
        <f t="shared" si="19"/>
        <v>erigone.dentipalpis</v>
      </c>
      <c r="H1091" s="2">
        <v>18</v>
      </c>
      <c r="I1091" s="30" t="s">
        <v>460</v>
      </c>
    </row>
    <row r="1092" spans="1:9" ht="15" customHeight="1" x14ac:dyDescent="0.25">
      <c r="A1092" t="s">
        <v>19</v>
      </c>
      <c r="C1092" t="s">
        <v>20</v>
      </c>
      <c r="D1092" t="s">
        <v>25</v>
      </c>
      <c r="E1092" t="s">
        <v>33</v>
      </c>
      <c r="F1092" t="s">
        <v>40</v>
      </c>
      <c r="G1092" t="str">
        <f t="shared" si="19"/>
        <v>erigone.atra</v>
      </c>
      <c r="H1092" s="2">
        <v>2</v>
      </c>
      <c r="I1092" s="30" t="s">
        <v>460</v>
      </c>
    </row>
    <row r="1093" spans="1:9" ht="15" customHeight="1" x14ac:dyDescent="0.25">
      <c r="A1093" t="s">
        <v>19</v>
      </c>
      <c r="C1093" t="s">
        <v>20</v>
      </c>
      <c r="D1093" t="s">
        <v>25</v>
      </c>
      <c r="E1093" t="s">
        <v>33</v>
      </c>
      <c r="F1093" t="s">
        <v>34</v>
      </c>
      <c r="G1093" t="str">
        <f t="shared" si="19"/>
        <v>erigone.dentipalpis</v>
      </c>
      <c r="H1093" s="2">
        <v>18</v>
      </c>
      <c r="I1093" s="30" t="s">
        <v>460</v>
      </c>
    </row>
    <row r="1094" spans="1:9" s="30" customFormat="1" ht="15" customHeight="1" x14ac:dyDescent="0.25">
      <c r="A1094" s="30" t="s">
        <v>19</v>
      </c>
      <c r="C1094" s="30" t="s">
        <v>20</v>
      </c>
      <c r="D1094" s="30" t="s">
        <v>25</v>
      </c>
      <c r="E1094" s="30" t="s">
        <v>33</v>
      </c>
      <c r="F1094" s="30" t="s">
        <v>40</v>
      </c>
      <c r="G1094" s="30" t="str">
        <f t="shared" si="19"/>
        <v>erigone.atra</v>
      </c>
      <c r="H1094" s="31">
        <v>2</v>
      </c>
      <c r="I1094" s="30" t="s">
        <v>460</v>
      </c>
    </row>
    <row r="1095" spans="1:9" ht="15" customHeight="1" x14ac:dyDescent="0.25">
      <c r="A1095" t="s">
        <v>19</v>
      </c>
      <c r="C1095" t="s">
        <v>20</v>
      </c>
      <c r="D1095" t="s">
        <v>25</v>
      </c>
      <c r="E1095" t="s">
        <v>33</v>
      </c>
      <c r="F1095" t="s">
        <v>40</v>
      </c>
      <c r="G1095" t="str">
        <f t="shared" si="19"/>
        <v>erigone.atra</v>
      </c>
      <c r="H1095" s="2">
        <v>2</v>
      </c>
      <c r="I1095" s="30" t="s">
        <v>460</v>
      </c>
    </row>
    <row r="1096" spans="1:9" ht="15" customHeight="1" x14ac:dyDescent="0.25">
      <c r="A1096" t="s">
        <v>19</v>
      </c>
      <c r="C1096" t="s">
        <v>20</v>
      </c>
      <c r="D1096" t="s">
        <v>25</v>
      </c>
      <c r="E1096" t="s">
        <v>33</v>
      </c>
      <c r="F1096" t="s">
        <v>34</v>
      </c>
      <c r="G1096" t="str">
        <f t="shared" si="19"/>
        <v>erigone.dentipalpis</v>
      </c>
      <c r="H1096" s="2">
        <v>4</v>
      </c>
      <c r="I1096" s="30" t="s">
        <v>460</v>
      </c>
    </row>
    <row r="1097" spans="1:9" ht="15" customHeight="1" x14ac:dyDescent="0.25">
      <c r="A1097" t="s">
        <v>19</v>
      </c>
      <c r="C1097" t="s">
        <v>20</v>
      </c>
      <c r="D1097" t="s">
        <v>25</v>
      </c>
      <c r="E1097" t="s">
        <v>33</v>
      </c>
      <c r="F1097" t="s">
        <v>34</v>
      </c>
      <c r="G1097" t="str">
        <f t="shared" si="19"/>
        <v>erigone.dentipalpis</v>
      </c>
      <c r="H1097" s="2">
        <v>11</v>
      </c>
      <c r="I1097" s="30" t="s">
        <v>460</v>
      </c>
    </row>
    <row r="1098" spans="1:9" ht="15" customHeight="1" x14ac:dyDescent="0.25">
      <c r="A1098" t="s">
        <v>19</v>
      </c>
      <c r="C1098" t="s">
        <v>20</v>
      </c>
      <c r="D1098" t="s">
        <v>25</v>
      </c>
      <c r="E1098" t="s">
        <v>33</v>
      </c>
      <c r="F1098" t="s">
        <v>40</v>
      </c>
      <c r="G1098" t="str">
        <f t="shared" si="19"/>
        <v>erigone.atra</v>
      </c>
      <c r="H1098" s="2">
        <v>1</v>
      </c>
      <c r="I1098" s="30" t="s">
        <v>460</v>
      </c>
    </row>
    <row r="1099" spans="1:9" ht="15" customHeight="1" x14ac:dyDescent="0.25">
      <c r="A1099" t="s">
        <v>19</v>
      </c>
      <c r="C1099" t="s">
        <v>20</v>
      </c>
      <c r="D1099" t="s">
        <v>25</v>
      </c>
      <c r="E1099" t="s">
        <v>35</v>
      </c>
      <c r="F1099" t="s">
        <v>36</v>
      </c>
      <c r="G1099" t="str">
        <f t="shared" si="19"/>
        <v>gongylidiellum.vivum</v>
      </c>
      <c r="H1099" s="2">
        <v>2</v>
      </c>
      <c r="I1099" s="30" t="s">
        <v>459</v>
      </c>
    </row>
    <row r="1100" spans="1:9" ht="15" customHeight="1" x14ac:dyDescent="0.25">
      <c r="A1100" t="s">
        <v>19</v>
      </c>
      <c r="C1100" t="s">
        <v>20</v>
      </c>
      <c r="D1100" t="s">
        <v>25</v>
      </c>
      <c r="E1100" t="s">
        <v>35</v>
      </c>
      <c r="F1100" t="s">
        <v>36</v>
      </c>
      <c r="G1100" t="str">
        <f t="shared" si="19"/>
        <v>gongylidiellum.vivum</v>
      </c>
      <c r="H1100" s="2">
        <v>3</v>
      </c>
      <c r="I1100" s="30" t="s">
        <v>459</v>
      </c>
    </row>
    <row r="1101" spans="1:9" ht="15" customHeight="1" x14ac:dyDescent="0.25">
      <c r="A1101" t="s">
        <v>19</v>
      </c>
      <c r="C1101" t="s">
        <v>20</v>
      </c>
      <c r="D1101" t="s">
        <v>25</v>
      </c>
      <c r="E1101" t="s">
        <v>35</v>
      </c>
      <c r="F1101" t="s">
        <v>36</v>
      </c>
      <c r="G1101" t="str">
        <f t="shared" si="19"/>
        <v>gongylidiellum.vivum</v>
      </c>
      <c r="H1101" s="2">
        <v>1</v>
      </c>
      <c r="I1101" s="30" t="s">
        <v>459</v>
      </c>
    </row>
    <row r="1102" spans="1:9" ht="15" customHeight="1" x14ac:dyDescent="0.25">
      <c r="A1102" t="s">
        <v>19</v>
      </c>
      <c r="C1102" t="s">
        <v>20</v>
      </c>
      <c r="D1102" t="s">
        <v>25</v>
      </c>
      <c r="E1102" t="s">
        <v>26</v>
      </c>
      <c r="F1102" t="s">
        <v>27</v>
      </c>
      <c r="G1102" t="str">
        <f t="shared" si="19"/>
        <v>oedothorax.fuscus</v>
      </c>
      <c r="H1102" s="2">
        <v>53</v>
      </c>
      <c r="I1102" s="30" t="s">
        <v>460</v>
      </c>
    </row>
    <row r="1103" spans="1:9" ht="15" customHeight="1" x14ac:dyDescent="0.25">
      <c r="A1103" t="s">
        <v>19</v>
      </c>
      <c r="C1103" t="s">
        <v>20</v>
      </c>
      <c r="D1103" t="s">
        <v>25</v>
      </c>
      <c r="E1103" t="s">
        <v>26</v>
      </c>
      <c r="F1103" t="s">
        <v>27</v>
      </c>
      <c r="G1103" t="str">
        <f t="shared" si="19"/>
        <v>oedothorax.fuscus</v>
      </c>
      <c r="H1103" s="2">
        <v>32</v>
      </c>
      <c r="I1103" s="30" t="s">
        <v>460</v>
      </c>
    </row>
    <row r="1104" spans="1:9" ht="15" customHeight="1" x14ac:dyDescent="0.25">
      <c r="A1104" t="s">
        <v>19</v>
      </c>
      <c r="C1104" t="s">
        <v>20</v>
      </c>
      <c r="D1104" t="s">
        <v>25</v>
      </c>
      <c r="E1104" t="s">
        <v>26</v>
      </c>
      <c r="F1104" t="s">
        <v>37</v>
      </c>
      <c r="G1104" t="str">
        <f t="shared" si="19"/>
        <v>oedothorax.retusus</v>
      </c>
      <c r="H1104" s="2">
        <v>7</v>
      </c>
      <c r="I1104" s="30" t="s">
        <v>460</v>
      </c>
    </row>
    <row r="1105" spans="1:9" ht="15" customHeight="1" x14ac:dyDescent="0.25">
      <c r="A1105" t="s">
        <v>19</v>
      </c>
      <c r="C1105" t="s">
        <v>20</v>
      </c>
      <c r="D1105" t="s">
        <v>25</v>
      </c>
      <c r="E1105" t="s">
        <v>26</v>
      </c>
      <c r="F1105" t="s">
        <v>27</v>
      </c>
      <c r="G1105" t="str">
        <f t="shared" si="19"/>
        <v>oedothorax.fuscus</v>
      </c>
      <c r="H1105" s="2">
        <v>21</v>
      </c>
      <c r="I1105" s="30" t="s">
        <v>460</v>
      </c>
    </row>
    <row r="1106" spans="1:9" ht="15" customHeight="1" x14ac:dyDescent="0.25">
      <c r="A1106" t="s">
        <v>19</v>
      </c>
      <c r="C1106" t="s">
        <v>20</v>
      </c>
      <c r="D1106" t="s">
        <v>25</v>
      </c>
      <c r="E1106" t="s">
        <v>26</v>
      </c>
      <c r="F1106" t="s">
        <v>27</v>
      </c>
      <c r="G1106" t="str">
        <f t="shared" si="19"/>
        <v>oedothorax.fuscus</v>
      </c>
      <c r="H1106" s="2">
        <v>14</v>
      </c>
      <c r="I1106" s="30" t="s">
        <v>460</v>
      </c>
    </row>
    <row r="1107" spans="1:9" s="30" customFormat="1" ht="15" customHeight="1" x14ac:dyDescent="0.25">
      <c r="A1107" s="30" t="s">
        <v>19</v>
      </c>
      <c r="C1107" s="30" t="s">
        <v>20</v>
      </c>
      <c r="D1107" s="30" t="s">
        <v>25</v>
      </c>
      <c r="E1107" s="30" t="s">
        <v>26</v>
      </c>
      <c r="F1107" s="30" t="s">
        <v>37</v>
      </c>
      <c r="G1107" s="30" t="str">
        <f t="shared" si="19"/>
        <v>oedothorax.retusus</v>
      </c>
      <c r="H1107" s="31">
        <v>1</v>
      </c>
      <c r="I1107" s="30" t="s">
        <v>460</v>
      </c>
    </row>
    <row r="1108" spans="1:9" ht="15" customHeight="1" x14ac:dyDescent="0.25">
      <c r="A1108" t="s">
        <v>19</v>
      </c>
      <c r="C1108" t="s">
        <v>20</v>
      </c>
      <c r="D1108" t="s">
        <v>25</v>
      </c>
      <c r="E1108" t="s">
        <v>26</v>
      </c>
      <c r="F1108" t="s">
        <v>27</v>
      </c>
      <c r="G1108" t="str">
        <f t="shared" si="19"/>
        <v>oedothorax.fuscus</v>
      </c>
      <c r="H1108" s="2">
        <v>24</v>
      </c>
      <c r="I1108" s="30" t="s">
        <v>460</v>
      </c>
    </row>
    <row r="1109" spans="1:9" ht="15" customHeight="1" x14ac:dyDescent="0.25">
      <c r="A1109" t="s">
        <v>19</v>
      </c>
      <c r="C1109" t="s">
        <v>20</v>
      </c>
      <c r="D1109" t="s">
        <v>25</v>
      </c>
      <c r="E1109" t="s">
        <v>26</v>
      </c>
      <c r="F1109" t="s">
        <v>37</v>
      </c>
      <c r="G1109" t="str">
        <f t="shared" si="19"/>
        <v>oedothorax.retusus</v>
      </c>
      <c r="H1109" s="2">
        <v>2</v>
      </c>
      <c r="I1109" s="30"/>
    </row>
    <row r="1110" spans="1:9" ht="15" customHeight="1" x14ac:dyDescent="0.25">
      <c r="A1110" t="s">
        <v>19</v>
      </c>
      <c r="C1110" t="s">
        <v>20</v>
      </c>
      <c r="D1110" t="s">
        <v>25</v>
      </c>
      <c r="E1110" t="s">
        <v>58</v>
      </c>
      <c r="F1110" t="s">
        <v>59</v>
      </c>
      <c r="G1110" t="str">
        <f t="shared" si="19"/>
        <v>palliduphantes.pallidus</v>
      </c>
      <c r="H1110" s="2">
        <v>1</v>
      </c>
      <c r="I1110" s="30" t="s">
        <v>459</v>
      </c>
    </row>
    <row r="1111" spans="1:9" ht="15" customHeight="1" x14ac:dyDescent="0.25">
      <c r="A1111" t="s">
        <v>19</v>
      </c>
      <c r="C1111" t="s">
        <v>20</v>
      </c>
      <c r="D1111" t="s">
        <v>25</v>
      </c>
      <c r="E1111" t="s">
        <v>50</v>
      </c>
      <c r="F1111" t="s">
        <v>51</v>
      </c>
      <c r="G1111" t="str">
        <f t="shared" si="19"/>
        <v>pelecopsis.parallela</v>
      </c>
      <c r="H1111" s="2">
        <v>1</v>
      </c>
      <c r="I1111" s="30" t="s">
        <v>459</v>
      </c>
    </row>
    <row r="1112" spans="1:9" ht="15" customHeight="1" x14ac:dyDescent="0.25">
      <c r="A1112" t="s">
        <v>19</v>
      </c>
      <c r="C1112" t="s">
        <v>20</v>
      </c>
      <c r="D1112" t="s">
        <v>25</v>
      </c>
      <c r="E1112" t="s">
        <v>60</v>
      </c>
      <c r="F1112" t="s">
        <v>61</v>
      </c>
      <c r="G1112" t="str">
        <f t="shared" si="19"/>
        <v>pocadicnemis.pumila</v>
      </c>
      <c r="H1112" s="2">
        <v>1</v>
      </c>
      <c r="I1112" s="30" t="s">
        <v>459</v>
      </c>
    </row>
    <row r="1113" spans="1:9" ht="15" customHeight="1" x14ac:dyDescent="0.25">
      <c r="A1113" t="s">
        <v>19</v>
      </c>
      <c r="C1113" t="s">
        <v>20</v>
      </c>
      <c r="D1113" t="s">
        <v>25</v>
      </c>
      <c r="E1113" t="s">
        <v>31</v>
      </c>
      <c r="F1113" t="s">
        <v>32</v>
      </c>
      <c r="G1113" t="str">
        <f t="shared" si="19"/>
        <v>savignia.frontata</v>
      </c>
      <c r="H1113" s="2">
        <v>10</v>
      </c>
      <c r="I1113" s="30" t="s">
        <v>459</v>
      </c>
    </row>
    <row r="1114" spans="1:9" ht="15" customHeight="1" x14ac:dyDescent="0.25">
      <c r="A1114" t="s">
        <v>19</v>
      </c>
      <c r="C1114" t="s">
        <v>20</v>
      </c>
      <c r="D1114" t="s">
        <v>25</v>
      </c>
      <c r="E1114" t="s">
        <v>31</v>
      </c>
      <c r="F1114" t="s">
        <v>32</v>
      </c>
      <c r="G1114" t="str">
        <f t="shared" si="19"/>
        <v>savignia.frontata</v>
      </c>
      <c r="H1114" s="2">
        <v>13</v>
      </c>
      <c r="I1114" s="30" t="s">
        <v>459</v>
      </c>
    </row>
    <row r="1115" spans="1:9" ht="15" customHeight="1" x14ac:dyDescent="0.25">
      <c r="A1115" t="s">
        <v>19</v>
      </c>
      <c r="C1115" t="s">
        <v>20</v>
      </c>
      <c r="D1115" t="s">
        <v>25</v>
      </c>
      <c r="E1115" t="s">
        <v>31</v>
      </c>
      <c r="F1115" t="s">
        <v>32</v>
      </c>
      <c r="G1115" t="str">
        <f t="shared" si="19"/>
        <v>savignia.frontata</v>
      </c>
      <c r="H1115" s="2">
        <v>5</v>
      </c>
      <c r="I1115" s="30" t="s">
        <v>459</v>
      </c>
    </row>
    <row r="1116" spans="1:9" ht="15" customHeight="1" x14ac:dyDescent="0.25">
      <c r="A1116" t="s">
        <v>19</v>
      </c>
      <c r="C1116" t="s">
        <v>20</v>
      </c>
      <c r="D1116" t="s">
        <v>25</v>
      </c>
      <c r="E1116" t="s">
        <v>31</v>
      </c>
      <c r="F1116" t="s">
        <v>32</v>
      </c>
      <c r="G1116" t="str">
        <f t="shared" ref="G1116:G1179" si="20">LOWER(E1116&amp;"."&amp;F1116)</f>
        <v>savignia.frontata</v>
      </c>
      <c r="H1116" s="2">
        <v>6</v>
      </c>
      <c r="I1116" s="30" t="s">
        <v>459</v>
      </c>
    </row>
    <row r="1117" spans="1:9" ht="15" customHeight="1" x14ac:dyDescent="0.25">
      <c r="A1117" t="s">
        <v>19</v>
      </c>
      <c r="C1117" t="s">
        <v>20</v>
      </c>
      <c r="D1117" t="s">
        <v>25</v>
      </c>
      <c r="E1117" t="s">
        <v>31</v>
      </c>
      <c r="F1117" t="s">
        <v>32</v>
      </c>
      <c r="G1117" t="str">
        <f t="shared" si="20"/>
        <v>savignia.frontata</v>
      </c>
      <c r="H1117" s="2">
        <v>8</v>
      </c>
      <c r="I1117" s="30" t="s">
        <v>459</v>
      </c>
    </row>
    <row r="1118" spans="1:9" ht="15" customHeight="1" x14ac:dyDescent="0.25">
      <c r="A1118" t="s">
        <v>19</v>
      </c>
      <c r="C1118" t="s">
        <v>20</v>
      </c>
      <c r="D1118" t="s">
        <v>25</v>
      </c>
      <c r="E1118" t="s">
        <v>45</v>
      </c>
      <c r="F1118" t="s">
        <v>46</v>
      </c>
      <c r="G1118" t="str">
        <f t="shared" si="20"/>
        <v>tenuiphantes.tenuis</v>
      </c>
      <c r="H1118" s="2">
        <v>1</v>
      </c>
      <c r="I1118" s="30" t="s">
        <v>459</v>
      </c>
    </row>
    <row r="1119" spans="1:9" ht="15" customHeight="1" x14ac:dyDescent="0.25">
      <c r="A1119" t="s">
        <v>19</v>
      </c>
      <c r="C1119" t="s">
        <v>20</v>
      </c>
      <c r="D1119" t="s">
        <v>25</v>
      </c>
      <c r="E1119" t="s">
        <v>45</v>
      </c>
      <c r="F1119" t="s">
        <v>46</v>
      </c>
      <c r="G1119" t="str">
        <f t="shared" si="20"/>
        <v>tenuiphantes.tenuis</v>
      </c>
      <c r="H1119" s="2">
        <v>2</v>
      </c>
      <c r="I1119" s="30" t="s">
        <v>459</v>
      </c>
    </row>
    <row r="1120" spans="1:9" s="30" customFormat="1" ht="15" customHeight="1" x14ac:dyDescent="0.25">
      <c r="A1120" s="30" t="s">
        <v>19</v>
      </c>
      <c r="C1120" s="30" t="s">
        <v>20</v>
      </c>
      <c r="D1120" s="30" t="s">
        <v>25</v>
      </c>
      <c r="E1120" s="30" t="s">
        <v>56</v>
      </c>
      <c r="F1120" s="30" t="s">
        <v>57</v>
      </c>
      <c r="G1120" s="30" t="str">
        <f t="shared" si="20"/>
        <v>tiso.vagans</v>
      </c>
      <c r="H1120" s="31">
        <v>5</v>
      </c>
      <c r="I1120" s="30" t="s">
        <v>459</v>
      </c>
    </row>
    <row r="1121" spans="1:9" ht="15" customHeight="1" x14ac:dyDescent="0.25">
      <c r="A1121" t="s">
        <v>19</v>
      </c>
      <c r="C1121" t="s">
        <v>20</v>
      </c>
      <c r="D1121" t="s">
        <v>25</v>
      </c>
      <c r="E1121" t="s">
        <v>56</v>
      </c>
      <c r="F1121" t="s">
        <v>57</v>
      </c>
      <c r="G1121" t="str">
        <f t="shared" si="20"/>
        <v>tiso.vagans</v>
      </c>
      <c r="H1121" s="2">
        <v>1</v>
      </c>
      <c r="I1121" s="30" t="s">
        <v>459</v>
      </c>
    </row>
    <row r="1122" spans="1:9" ht="15" customHeight="1" x14ac:dyDescent="0.25">
      <c r="A1122" t="s">
        <v>19</v>
      </c>
      <c r="C1122" t="s">
        <v>20</v>
      </c>
      <c r="D1122" t="s">
        <v>25</v>
      </c>
      <c r="E1122" t="s">
        <v>56</v>
      </c>
      <c r="F1122" t="s">
        <v>57</v>
      </c>
      <c r="G1122" t="str">
        <f t="shared" si="20"/>
        <v>tiso.vagans</v>
      </c>
      <c r="H1122" s="2">
        <v>6</v>
      </c>
      <c r="I1122" s="30" t="s">
        <v>459</v>
      </c>
    </row>
    <row r="1123" spans="1:9" ht="15" customHeight="1" x14ac:dyDescent="0.25">
      <c r="A1123" t="s">
        <v>19</v>
      </c>
      <c r="C1123" t="s">
        <v>20</v>
      </c>
      <c r="D1123" t="s">
        <v>25</v>
      </c>
      <c r="E1123" t="s">
        <v>62</v>
      </c>
      <c r="F1123" t="s">
        <v>63</v>
      </c>
      <c r="G1123" t="str">
        <f t="shared" si="20"/>
        <v>walckenaeria.vigilax</v>
      </c>
      <c r="H1123" s="2">
        <v>1</v>
      </c>
      <c r="I1123" s="30" t="s">
        <v>459</v>
      </c>
    </row>
    <row r="1124" spans="1:9" ht="15" customHeight="1" x14ac:dyDescent="0.25">
      <c r="A1124" t="s">
        <v>19</v>
      </c>
      <c r="C1124" t="s">
        <v>20</v>
      </c>
      <c r="D1124" t="s">
        <v>21</v>
      </c>
      <c r="E1124" t="s">
        <v>22</v>
      </c>
      <c r="F1124" t="s">
        <v>24</v>
      </c>
      <c r="G1124" t="str">
        <f t="shared" si="20"/>
        <v>pardosa.palustris</v>
      </c>
      <c r="H1124" s="2">
        <v>3</v>
      </c>
      <c r="I1124" s="30" t="s">
        <v>461</v>
      </c>
    </row>
    <row r="1125" spans="1:9" ht="15" customHeight="1" x14ac:dyDescent="0.25">
      <c r="A1125" t="s">
        <v>19</v>
      </c>
      <c r="C1125" t="s">
        <v>20</v>
      </c>
      <c r="D1125" t="s">
        <v>21</v>
      </c>
      <c r="E1125" t="s">
        <v>22</v>
      </c>
      <c r="F1125" t="s">
        <v>23</v>
      </c>
      <c r="G1125" t="str">
        <f t="shared" si="20"/>
        <v>pardosa.pullata</v>
      </c>
      <c r="H1125" s="2">
        <v>1</v>
      </c>
      <c r="I1125" s="30" t="s">
        <v>461</v>
      </c>
    </row>
    <row r="1126" spans="1:9" ht="15" customHeight="1" x14ac:dyDescent="0.25">
      <c r="A1126" t="s">
        <v>19</v>
      </c>
      <c r="C1126" t="s">
        <v>20</v>
      </c>
      <c r="D1126" t="s">
        <v>21</v>
      </c>
      <c r="E1126" t="s">
        <v>22</v>
      </c>
      <c r="F1126" t="s">
        <v>23</v>
      </c>
      <c r="G1126" t="str">
        <f t="shared" si="20"/>
        <v>pardosa.pullata</v>
      </c>
      <c r="H1126" s="2">
        <v>4</v>
      </c>
      <c r="I1126" s="30" t="s">
        <v>461</v>
      </c>
    </row>
    <row r="1127" spans="1:9" ht="15" customHeight="1" x14ac:dyDescent="0.25">
      <c r="A1127" t="s">
        <v>19</v>
      </c>
      <c r="C1127" t="s">
        <v>20</v>
      </c>
      <c r="D1127" t="s">
        <v>21</v>
      </c>
      <c r="E1127" t="s">
        <v>22</v>
      </c>
      <c r="F1127" t="s">
        <v>24</v>
      </c>
      <c r="G1127" t="str">
        <f t="shared" si="20"/>
        <v>pardosa.palustris</v>
      </c>
      <c r="H1127" s="2">
        <v>1</v>
      </c>
      <c r="I1127" s="30" t="s">
        <v>461</v>
      </c>
    </row>
    <row r="1128" spans="1:9" ht="15" customHeight="1" x14ac:dyDescent="0.25">
      <c r="A1128" t="s">
        <v>19</v>
      </c>
      <c r="C1128" t="s">
        <v>20</v>
      </c>
      <c r="D1128" t="s">
        <v>21</v>
      </c>
      <c r="E1128" t="s">
        <v>22</v>
      </c>
      <c r="F1128" t="s">
        <v>24</v>
      </c>
      <c r="G1128" t="str">
        <f t="shared" si="20"/>
        <v>pardosa.palustris</v>
      </c>
      <c r="H1128" s="2">
        <v>2</v>
      </c>
      <c r="I1128" s="30" t="s">
        <v>461</v>
      </c>
    </row>
    <row r="1129" spans="1:9" ht="15" customHeight="1" x14ac:dyDescent="0.25">
      <c r="A1129" t="s">
        <v>19</v>
      </c>
      <c r="C1129" t="s">
        <v>20</v>
      </c>
      <c r="D1129" t="s">
        <v>21</v>
      </c>
      <c r="E1129" t="s">
        <v>22</v>
      </c>
      <c r="F1129" t="s">
        <v>23</v>
      </c>
      <c r="G1129" t="str">
        <f t="shared" si="20"/>
        <v>pardosa.pullata</v>
      </c>
      <c r="H1129" s="2">
        <v>1</v>
      </c>
      <c r="I1129" s="30" t="s">
        <v>461</v>
      </c>
    </row>
    <row r="1130" spans="1:9" ht="15" customHeight="1" x14ac:dyDescent="0.25">
      <c r="A1130" t="s">
        <v>19</v>
      </c>
      <c r="C1130" t="s">
        <v>20</v>
      </c>
      <c r="D1130" t="s">
        <v>21</v>
      </c>
      <c r="E1130" t="s">
        <v>22</v>
      </c>
      <c r="F1130" t="s">
        <v>24</v>
      </c>
      <c r="G1130" t="str">
        <f t="shared" si="20"/>
        <v>pardosa.palustris</v>
      </c>
      <c r="H1130" s="2">
        <v>2</v>
      </c>
      <c r="I1130" s="30" t="s">
        <v>461</v>
      </c>
    </row>
    <row r="1131" spans="1:9" ht="15" customHeight="1" x14ac:dyDescent="0.25">
      <c r="A1131" t="s">
        <v>19</v>
      </c>
      <c r="C1131" t="s">
        <v>20</v>
      </c>
      <c r="D1131" t="s">
        <v>21</v>
      </c>
      <c r="E1131" t="s">
        <v>22</v>
      </c>
      <c r="F1131" t="s">
        <v>24</v>
      </c>
      <c r="G1131" t="str">
        <f t="shared" si="20"/>
        <v>pardosa.palustris</v>
      </c>
      <c r="H1131" s="2">
        <v>3</v>
      </c>
      <c r="I1131" s="30" t="s">
        <v>461</v>
      </c>
    </row>
    <row r="1132" spans="1:9" s="30" customFormat="1" ht="15" customHeight="1" x14ac:dyDescent="0.25">
      <c r="A1132" s="30" t="s">
        <v>19</v>
      </c>
      <c r="C1132" s="30" t="s">
        <v>20</v>
      </c>
      <c r="D1132" s="30" t="s">
        <v>28</v>
      </c>
      <c r="E1132" s="30" t="s">
        <v>29</v>
      </c>
      <c r="F1132" s="30" t="s">
        <v>30</v>
      </c>
      <c r="G1132" s="30" t="str">
        <f t="shared" si="20"/>
        <v>pachygnatha.degeeri</v>
      </c>
      <c r="H1132" s="31">
        <v>6</v>
      </c>
      <c r="I1132" s="30" t="s">
        <v>461</v>
      </c>
    </row>
    <row r="1133" spans="1:9" ht="15" customHeight="1" x14ac:dyDescent="0.25">
      <c r="A1133" t="s">
        <v>19</v>
      </c>
      <c r="C1133" t="s">
        <v>20</v>
      </c>
      <c r="D1133" t="s">
        <v>28</v>
      </c>
      <c r="E1133" t="s">
        <v>29</v>
      </c>
      <c r="F1133" t="s">
        <v>30</v>
      </c>
      <c r="G1133" t="str">
        <f t="shared" si="20"/>
        <v>pachygnatha.degeeri</v>
      </c>
      <c r="H1133" s="2">
        <v>9</v>
      </c>
      <c r="I1133" s="30" t="s">
        <v>461</v>
      </c>
    </row>
    <row r="1134" spans="1:9" ht="15" customHeight="1" x14ac:dyDescent="0.25">
      <c r="A1134" t="s">
        <v>19</v>
      </c>
      <c r="C1134" t="s">
        <v>20</v>
      </c>
      <c r="D1134" t="s">
        <v>28</v>
      </c>
      <c r="E1134" t="s">
        <v>29</v>
      </c>
      <c r="F1134" t="s">
        <v>30</v>
      </c>
      <c r="G1134" t="str">
        <f t="shared" si="20"/>
        <v>pachygnatha.degeeri</v>
      </c>
      <c r="H1134" s="2">
        <v>4</v>
      </c>
      <c r="I1134" s="30" t="s">
        <v>461</v>
      </c>
    </row>
    <row r="1135" spans="1:9" ht="15" customHeight="1" x14ac:dyDescent="0.25">
      <c r="A1135" t="s">
        <v>19</v>
      </c>
      <c r="C1135" t="s">
        <v>20</v>
      </c>
      <c r="D1135" t="s">
        <v>28</v>
      </c>
      <c r="E1135" t="s">
        <v>29</v>
      </c>
      <c r="F1135" t="s">
        <v>30</v>
      </c>
      <c r="G1135" t="str">
        <f t="shared" si="20"/>
        <v>pachygnatha.degeeri</v>
      </c>
      <c r="H1135" s="2">
        <v>9</v>
      </c>
      <c r="I1135" s="30" t="s">
        <v>461</v>
      </c>
    </row>
    <row r="1136" spans="1:9" ht="15" customHeight="1" x14ac:dyDescent="0.25">
      <c r="A1136" t="s">
        <v>19</v>
      </c>
      <c r="C1136" t="s">
        <v>20</v>
      </c>
      <c r="D1136" t="s">
        <v>28</v>
      </c>
      <c r="E1136" t="s">
        <v>29</v>
      </c>
      <c r="F1136" t="s">
        <v>30</v>
      </c>
      <c r="G1136" t="str">
        <f t="shared" si="20"/>
        <v>pachygnatha.degeeri</v>
      </c>
      <c r="H1136" s="2">
        <v>3</v>
      </c>
      <c r="I1136" s="30" t="s">
        <v>461</v>
      </c>
    </row>
    <row r="1137" spans="1:9" ht="15" customHeight="1" x14ac:dyDescent="0.25">
      <c r="A1137" t="s">
        <v>19</v>
      </c>
      <c r="C1137" t="s">
        <v>20</v>
      </c>
      <c r="D1137" t="s">
        <v>66</v>
      </c>
      <c r="E1137" t="s">
        <v>67</v>
      </c>
      <c r="F1137" t="s">
        <v>68</v>
      </c>
      <c r="G1137" t="str">
        <f t="shared" si="20"/>
        <v>enoplognatha.thoracica</v>
      </c>
      <c r="H1137" s="2">
        <v>1</v>
      </c>
      <c r="I1137" s="30" t="s">
        <v>463</v>
      </c>
    </row>
    <row r="1138" spans="1:9" s="30" customFormat="1" ht="15" customHeight="1" x14ac:dyDescent="0.25">
      <c r="A1138" s="30" t="s">
        <v>70</v>
      </c>
      <c r="C1138" s="30" t="s">
        <v>20</v>
      </c>
      <c r="D1138" s="30" t="s">
        <v>25</v>
      </c>
      <c r="E1138" s="30" t="s">
        <v>38</v>
      </c>
      <c r="F1138" s="30" t="s">
        <v>39</v>
      </c>
      <c r="G1138" s="30" t="str">
        <f t="shared" si="20"/>
        <v>bathyphantes.gracilis</v>
      </c>
      <c r="H1138" s="31">
        <v>1</v>
      </c>
      <c r="I1138" s="30" t="s">
        <v>459</v>
      </c>
    </row>
    <row r="1139" spans="1:9" ht="15" customHeight="1" x14ac:dyDescent="0.25">
      <c r="A1139" t="s">
        <v>70</v>
      </c>
      <c r="C1139" t="s">
        <v>20</v>
      </c>
      <c r="D1139" t="s">
        <v>25</v>
      </c>
      <c r="E1139" t="s">
        <v>38</v>
      </c>
      <c r="F1139" t="s">
        <v>39</v>
      </c>
      <c r="G1139" t="str">
        <f t="shared" si="20"/>
        <v>bathyphantes.gracilis</v>
      </c>
      <c r="H1139" s="2">
        <v>1</v>
      </c>
      <c r="I1139" s="30" t="s">
        <v>459</v>
      </c>
    </row>
    <row r="1140" spans="1:9" ht="15" customHeight="1" x14ac:dyDescent="0.25">
      <c r="A1140" t="s">
        <v>70</v>
      </c>
      <c r="C1140" t="s">
        <v>20</v>
      </c>
      <c r="D1140" t="s">
        <v>25</v>
      </c>
      <c r="E1140" t="s">
        <v>38</v>
      </c>
      <c r="F1140" t="s">
        <v>39</v>
      </c>
      <c r="G1140" t="str">
        <f t="shared" si="20"/>
        <v>bathyphantes.gracilis</v>
      </c>
      <c r="H1140" s="2">
        <v>1</v>
      </c>
      <c r="I1140" s="30" t="s">
        <v>459</v>
      </c>
    </row>
    <row r="1141" spans="1:9" ht="15" customHeight="1" x14ac:dyDescent="0.25">
      <c r="A1141" t="s">
        <v>70</v>
      </c>
      <c r="C1141" t="s">
        <v>20</v>
      </c>
      <c r="D1141" t="s">
        <v>25</v>
      </c>
      <c r="E1141" t="s">
        <v>38</v>
      </c>
      <c r="F1141" t="s">
        <v>39</v>
      </c>
      <c r="G1141" t="str">
        <f t="shared" si="20"/>
        <v>bathyphantes.gracilis</v>
      </c>
      <c r="H1141" s="2">
        <v>1</v>
      </c>
      <c r="I1141" s="30" t="s">
        <v>459</v>
      </c>
    </row>
    <row r="1142" spans="1:9" ht="15" customHeight="1" x14ac:dyDescent="0.25">
      <c r="A1142" t="s">
        <v>70</v>
      </c>
      <c r="C1142" t="s">
        <v>20</v>
      </c>
      <c r="D1142" t="s">
        <v>25</v>
      </c>
      <c r="E1142" t="s">
        <v>43</v>
      </c>
      <c r="F1142" t="s">
        <v>44</v>
      </c>
      <c r="G1142" t="str">
        <f t="shared" si="20"/>
        <v>dicymbium.nigrum</v>
      </c>
      <c r="H1142" s="2">
        <v>2</v>
      </c>
      <c r="I1142" s="30" t="s">
        <v>459</v>
      </c>
    </row>
    <row r="1143" spans="1:9" ht="15" customHeight="1" x14ac:dyDescent="0.25">
      <c r="A1143" t="s">
        <v>70</v>
      </c>
      <c r="C1143" t="s">
        <v>20</v>
      </c>
      <c r="D1143" t="s">
        <v>25</v>
      </c>
      <c r="E1143" t="s">
        <v>43</v>
      </c>
      <c r="F1143" t="s">
        <v>44</v>
      </c>
      <c r="G1143" t="str">
        <f t="shared" si="20"/>
        <v>dicymbium.nigrum</v>
      </c>
      <c r="H1143" s="2">
        <v>1</v>
      </c>
      <c r="I1143" s="30" t="s">
        <v>459</v>
      </c>
    </row>
    <row r="1144" spans="1:9" ht="15" customHeight="1" x14ac:dyDescent="0.25">
      <c r="A1144" t="s">
        <v>70</v>
      </c>
      <c r="C1144" t="s">
        <v>20</v>
      </c>
      <c r="D1144" t="s">
        <v>25</v>
      </c>
      <c r="E1144" t="s">
        <v>33</v>
      </c>
      <c r="F1144" t="s">
        <v>34</v>
      </c>
      <c r="G1144" t="str">
        <f t="shared" si="20"/>
        <v>erigone.dentipalpis</v>
      </c>
      <c r="H1144" s="2">
        <v>9</v>
      </c>
      <c r="I1144" s="30" t="s">
        <v>460</v>
      </c>
    </row>
    <row r="1145" spans="1:9" ht="15" customHeight="1" x14ac:dyDescent="0.25">
      <c r="A1145" t="s">
        <v>70</v>
      </c>
      <c r="C1145" t="s">
        <v>20</v>
      </c>
      <c r="D1145" t="s">
        <v>25</v>
      </c>
      <c r="E1145" t="s">
        <v>33</v>
      </c>
      <c r="F1145" t="s">
        <v>40</v>
      </c>
      <c r="G1145" t="str">
        <f t="shared" si="20"/>
        <v>erigone.atra</v>
      </c>
      <c r="H1145" s="2">
        <v>1</v>
      </c>
      <c r="I1145" s="30" t="s">
        <v>460</v>
      </c>
    </row>
    <row r="1146" spans="1:9" ht="15" customHeight="1" x14ac:dyDescent="0.25">
      <c r="A1146" t="s">
        <v>70</v>
      </c>
      <c r="C1146" t="s">
        <v>20</v>
      </c>
      <c r="D1146" t="s">
        <v>25</v>
      </c>
      <c r="E1146" t="s">
        <v>33</v>
      </c>
      <c r="F1146" t="s">
        <v>34</v>
      </c>
      <c r="G1146" t="str">
        <f t="shared" si="20"/>
        <v>erigone.dentipalpis</v>
      </c>
      <c r="H1146" s="2">
        <v>9</v>
      </c>
      <c r="I1146" s="30" t="s">
        <v>460</v>
      </c>
    </row>
    <row r="1147" spans="1:9" s="30" customFormat="1" ht="15" customHeight="1" x14ac:dyDescent="0.25">
      <c r="A1147" s="30" t="s">
        <v>70</v>
      </c>
      <c r="C1147" s="30" t="s">
        <v>20</v>
      </c>
      <c r="D1147" s="30" t="s">
        <v>25</v>
      </c>
      <c r="E1147" s="30" t="s">
        <v>33</v>
      </c>
      <c r="F1147" s="30" t="s">
        <v>34</v>
      </c>
      <c r="G1147" s="30" t="str">
        <f t="shared" si="20"/>
        <v>erigone.dentipalpis</v>
      </c>
      <c r="H1147" s="31">
        <v>5</v>
      </c>
      <c r="I1147" s="30" t="s">
        <v>460</v>
      </c>
    </row>
    <row r="1148" spans="1:9" ht="15" customHeight="1" x14ac:dyDescent="0.25">
      <c r="A1148" t="s">
        <v>70</v>
      </c>
      <c r="C1148" t="s">
        <v>20</v>
      </c>
      <c r="D1148" t="s">
        <v>25</v>
      </c>
      <c r="E1148" t="s">
        <v>33</v>
      </c>
      <c r="F1148" t="s">
        <v>40</v>
      </c>
      <c r="G1148" t="str">
        <f t="shared" si="20"/>
        <v>erigone.atra</v>
      </c>
      <c r="H1148" s="2">
        <v>1</v>
      </c>
      <c r="I1148" s="30" t="s">
        <v>460</v>
      </c>
    </row>
    <row r="1149" spans="1:9" ht="15" customHeight="1" x14ac:dyDescent="0.25">
      <c r="A1149" t="s">
        <v>70</v>
      </c>
      <c r="C1149" t="s">
        <v>20</v>
      </c>
      <c r="D1149" t="s">
        <v>25</v>
      </c>
      <c r="E1149" t="s">
        <v>33</v>
      </c>
      <c r="F1149" t="s">
        <v>34</v>
      </c>
      <c r="G1149" t="str">
        <f t="shared" si="20"/>
        <v>erigone.dentipalpis</v>
      </c>
      <c r="H1149" s="2">
        <v>3</v>
      </c>
      <c r="I1149" s="30" t="s">
        <v>460</v>
      </c>
    </row>
    <row r="1150" spans="1:9" ht="15" customHeight="1" x14ac:dyDescent="0.25">
      <c r="A1150" t="s">
        <v>70</v>
      </c>
      <c r="C1150" t="s">
        <v>20</v>
      </c>
      <c r="D1150" t="s">
        <v>25</v>
      </c>
      <c r="E1150" t="s">
        <v>33</v>
      </c>
      <c r="F1150" t="s">
        <v>40</v>
      </c>
      <c r="G1150" t="str">
        <f t="shared" si="20"/>
        <v>erigone.atra</v>
      </c>
      <c r="H1150" s="2">
        <v>2</v>
      </c>
      <c r="I1150" s="30" t="s">
        <v>460</v>
      </c>
    </row>
    <row r="1151" spans="1:9" ht="15" customHeight="1" x14ac:dyDescent="0.25">
      <c r="A1151" t="s">
        <v>70</v>
      </c>
      <c r="C1151" t="s">
        <v>20</v>
      </c>
      <c r="D1151" t="s">
        <v>25</v>
      </c>
      <c r="E1151" t="s">
        <v>33</v>
      </c>
      <c r="F1151" t="s">
        <v>34</v>
      </c>
      <c r="G1151" t="str">
        <f t="shared" si="20"/>
        <v>erigone.dentipalpis</v>
      </c>
      <c r="H1151" s="2">
        <v>8</v>
      </c>
      <c r="I1151" s="30" t="s">
        <v>460</v>
      </c>
    </row>
    <row r="1152" spans="1:9" ht="15" customHeight="1" x14ac:dyDescent="0.25">
      <c r="A1152" t="s">
        <v>70</v>
      </c>
      <c r="C1152" t="s">
        <v>20</v>
      </c>
      <c r="D1152" t="s">
        <v>25</v>
      </c>
      <c r="E1152" t="s">
        <v>33</v>
      </c>
      <c r="F1152" t="s">
        <v>40</v>
      </c>
      <c r="G1152" t="str">
        <f t="shared" si="20"/>
        <v>erigone.atra</v>
      </c>
      <c r="H1152" s="2">
        <v>2</v>
      </c>
      <c r="I1152" s="30" t="s">
        <v>460</v>
      </c>
    </row>
    <row r="1153" spans="1:9" ht="15" customHeight="1" x14ac:dyDescent="0.25">
      <c r="A1153" t="s">
        <v>70</v>
      </c>
      <c r="C1153" t="s">
        <v>20</v>
      </c>
      <c r="D1153" t="s">
        <v>25</v>
      </c>
      <c r="E1153" t="s">
        <v>35</v>
      </c>
      <c r="F1153" t="s">
        <v>36</v>
      </c>
      <c r="G1153" t="str">
        <f t="shared" si="20"/>
        <v>gongylidiellum.vivum</v>
      </c>
      <c r="H1153" s="2">
        <v>1</v>
      </c>
      <c r="I1153" s="30" t="s">
        <v>459</v>
      </c>
    </row>
    <row r="1154" spans="1:9" ht="15" customHeight="1" x14ac:dyDescent="0.25">
      <c r="A1154" t="s">
        <v>70</v>
      </c>
      <c r="C1154" t="s">
        <v>20</v>
      </c>
      <c r="D1154" t="s">
        <v>25</v>
      </c>
      <c r="E1154" t="s">
        <v>35</v>
      </c>
      <c r="F1154" t="s">
        <v>36</v>
      </c>
      <c r="G1154" t="str">
        <f t="shared" si="20"/>
        <v>gongylidiellum.vivum</v>
      </c>
      <c r="H1154" s="2">
        <v>1</v>
      </c>
      <c r="I1154" s="30" t="s">
        <v>459</v>
      </c>
    </row>
    <row r="1155" spans="1:9" ht="15" customHeight="1" x14ac:dyDescent="0.25">
      <c r="A1155" t="s">
        <v>70</v>
      </c>
      <c r="C1155" t="s">
        <v>20</v>
      </c>
      <c r="D1155" t="s">
        <v>25</v>
      </c>
      <c r="E1155" t="s">
        <v>35</v>
      </c>
      <c r="F1155" t="s">
        <v>36</v>
      </c>
      <c r="G1155" t="str">
        <f t="shared" si="20"/>
        <v>gongylidiellum.vivum</v>
      </c>
      <c r="H1155" s="2">
        <v>1</v>
      </c>
      <c r="I1155" s="30" t="s">
        <v>459</v>
      </c>
    </row>
    <row r="1156" spans="1:9" s="30" customFormat="1" ht="15" customHeight="1" x14ac:dyDescent="0.25">
      <c r="A1156" s="30" t="s">
        <v>70</v>
      </c>
      <c r="C1156" s="30" t="s">
        <v>20</v>
      </c>
      <c r="D1156" s="30" t="s">
        <v>25</v>
      </c>
      <c r="E1156" s="30" t="s">
        <v>35</v>
      </c>
      <c r="F1156" s="30" t="s">
        <v>36</v>
      </c>
      <c r="G1156" s="30" t="str">
        <f t="shared" si="20"/>
        <v>gongylidiellum.vivum</v>
      </c>
      <c r="H1156" s="31">
        <v>2</v>
      </c>
      <c r="I1156" s="30" t="s">
        <v>459</v>
      </c>
    </row>
    <row r="1157" spans="1:9" ht="15" customHeight="1" x14ac:dyDescent="0.25">
      <c r="A1157" t="s">
        <v>70</v>
      </c>
      <c r="C1157" t="s">
        <v>20</v>
      </c>
      <c r="D1157" t="s">
        <v>25</v>
      </c>
      <c r="E1157" t="s">
        <v>26</v>
      </c>
      <c r="F1157" t="s">
        <v>27</v>
      </c>
      <c r="G1157" t="str">
        <f t="shared" si="20"/>
        <v>oedothorax.fuscus</v>
      </c>
      <c r="H1157" s="2">
        <v>8</v>
      </c>
      <c r="I1157" s="30" t="s">
        <v>460</v>
      </c>
    </row>
    <row r="1158" spans="1:9" ht="15" customHeight="1" x14ac:dyDescent="0.25">
      <c r="A1158" t="s">
        <v>70</v>
      </c>
      <c r="C1158" t="s">
        <v>20</v>
      </c>
      <c r="D1158" t="s">
        <v>25</v>
      </c>
      <c r="E1158" t="s">
        <v>26</v>
      </c>
      <c r="F1158" t="s">
        <v>27</v>
      </c>
      <c r="G1158" t="str">
        <f t="shared" si="20"/>
        <v>oedothorax.fuscus</v>
      </c>
      <c r="H1158" s="2">
        <v>17</v>
      </c>
      <c r="I1158" s="30" t="s">
        <v>460</v>
      </c>
    </row>
    <row r="1159" spans="1:9" ht="15" customHeight="1" x14ac:dyDescent="0.25">
      <c r="A1159" t="s">
        <v>70</v>
      </c>
      <c r="C1159" t="s">
        <v>20</v>
      </c>
      <c r="D1159" t="s">
        <v>25</v>
      </c>
      <c r="E1159" t="s">
        <v>26</v>
      </c>
      <c r="F1159" t="s">
        <v>27</v>
      </c>
      <c r="G1159" t="str">
        <f t="shared" si="20"/>
        <v>oedothorax.fuscus</v>
      </c>
      <c r="H1159" s="2">
        <v>18</v>
      </c>
      <c r="I1159" s="30" t="s">
        <v>460</v>
      </c>
    </row>
    <row r="1160" spans="1:9" ht="15" customHeight="1" x14ac:dyDescent="0.25">
      <c r="A1160" t="s">
        <v>70</v>
      </c>
      <c r="C1160" t="s">
        <v>20</v>
      </c>
      <c r="D1160" t="s">
        <v>25</v>
      </c>
      <c r="E1160" t="s">
        <v>26</v>
      </c>
      <c r="F1160" t="s">
        <v>37</v>
      </c>
      <c r="G1160" t="str">
        <f t="shared" si="20"/>
        <v>oedothorax.retusus</v>
      </c>
      <c r="H1160" s="2">
        <v>1</v>
      </c>
      <c r="I1160" s="30" t="s">
        <v>460</v>
      </c>
    </row>
    <row r="1161" spans="1:9" ht="15" customHeight="1" x14ac:dyDescent="0.25">
      <c r="A1161" t="s">
        <v>70</v>
      </c>
      <c r="C1161" t="s">
        <v>20</v>
      </c>
      <c r="D1161" t="s">
        <v>25</v>
      </c>
      <c r="E1161" t="s">
        <v>26</v>
      </c>
      <c r="F1161" t="s">
        <v>27</v>
      </c>
      <c r="G1161" t="str">
        <f t="shared" si="20"/>
        <v>oedothorax.fuscus</v>
      </c>
      <c r="H1161" s="2">
        <v>22</v>
      </c>
      <c r="I1161" s="30" t="s">
        <v>460</v>
      </c>
    </row>
    <row r="1162" spans="1:9" ht="15" customHeight="1" x14ac:dyDescent="0.25">
      <c r="A1162" t="s">
        <v>70</v>
      </c>
      <c r="C1162" t="s">
        <v>20</v>
      </c>
      <c r="D1162" t="s">
        <v>25</v>
      </c>
      <c r="E1162" t="s">
        <v>26</v>
      </c>
      <c r="F1162" t="s">
        <v>27</v>
      </c>
      <c r="G1162" t="str">
        <f t="shared" si="20"/>
        <v>oedothorax.fuscus</v>
      </c>
      <c r="H1162" s="2">
        <v>31</v>
      </c>
      <c r="I1162" s="30" t="s">
        <v>460</v>
      </c>
    </row>
    <row r="1163" spans="1:9" ht="15" customHeight="1" x14ac:dyDescent="0.25">
      <c r="A1163" t="s">
        <v>70</v>
      </c>
      <c r="C1163" t="s">
        <v>20</v>
      </c>
      <c r="D1163" t="s">
        <v>25</v>
      </c>
      <c r="E1163" t="s">
        <v>58</v>
      </c>
      <c r="F1163" t="s">
        <v>73</v>
      </c>
      <c r="G1163" t="str">
        <f t="shared" si="20"/>
        <v>palliduphantes.ericaeus</v>
      </c>
      <c r="H1163" s="2">
        <v>1</v>
      </c>
      <c r="I1163" s="30" t="s">
        <v>459</v>
      </c>
    </row>
    <row r="1164" spans="1:9" s="30" customFormat="1" ht="15" customHeight="1" x14ac:dyDescent="0.25">
      <c r="A1164" s="30" t="s">
        <v>70</v>
      </c>
      <c r="C1164" s="30" t="s">
        <v>20</v>
      </c>
      <c r="D1164" s="30" t="s">
        <v>25</v>
      </c>
      <c r="E1164" s="30" t="s">
        <v>50</v>
      </c>
      <c r="F1164" s="30" t="s">
        <v>51</v>
      </c>
      <c r="G1164" s="30" t="str">
        <f t="shared" si="20"/>
        <v>pelecopsis.parallela</v>
      </c>
      <c r="H1164" s="31">
        <v>2</v>
      </c>
      <c r="I1164" s="30" t="s">
        <v>459</v>
      </c>
    </row>
    <row r="1165" spans="1:9" ht="15" customHeight="1" x14ac:dyDescent="0.25">
      <c r="A1165" t="s">
        <v>70</v>
      </c>
      <c r="C1165" t="s">
        <v>20</v>
      </c>
      <c r="D1165" t="s">
        <v>25</v>
      </c>
      <c r="E1165" t="s">
        <v>50</v>
      </c>
      <c r="F1165" t="s">
        <v>51</v>
      </c>
      <c r="G1165" t="str">
        <f t="shared" si="20"/>
        <v>pelecopsis.parallela</v>
      </c>
      <c r="H1165" s="2">
        <v>1</v>
      </c>
      <c r="I1165" s="30" t="s">
        <v>459</v>
      </c>
    </row>
    <row r="1166" spans="1:9" ht="15" customHeight="1" x14ac:dyDescent="0.25">
      <c r="A1166" t="s">
        <v>70</v>
      </c>
      <c r="C1166" t="s">
        <v>20</v>
      </c>
      <c r="D1166" t="s">
        <v>25</v>
      </c>
      <c r="E1166" t="s">
        <v>31</v>
      </c>
      <c r="F1166" t="s">
        <v>32</v>
      </c>
      <c r="G1166" t="str">
        <f t="shared" si="20"/>
        <v>savignia.frontata</v>
      </c>
      <c r="H1166" s="2">
        <v>5</v>
      </c>
      <c r="I1166" s="30" t="s">
        <v>459</v>
      </c>
    </row>
    <row r="1167" spans="1:9" ht="15" customHeight="1" x14ac:dyDescent="0.25">
      <c r="A1167" t="s">
        <v>70</v>
      </c>
      <c r="C1167" t="s">
        <v>20</v>
      </c>
      <c r="D1167" t="s">
        <v>25</v>
      </c>
      <c r="E1167" t="s">
        <v>31</v>
      </c>
      <c r="F1167" t="s">
        <v>32</v>
      </c>
      <c r="G1167" t="str">
        <f t="shared" si="20"/>
        <v>savignia.frontata</v>
      </c>
      <c r="H1167" s="2">
        <v>5</v>
      </c>
      <c r="I1167" s="30" t="s">
        <v>459</v>
      </c>
    </row>
    <row r="1168" spans="1:9" ht="15" customHeight="1" x14ac:dyDescent="0.25">
      <c r="A1168" t="s">
        <v>70</v>
      </c>
      <c r="C1168" t="s">
        <v>20</v>
      </c>
      <c r="D1168" t="s">
        <v>25</v>
      </c>
      <c r="E1168" t="s">
        <v>31</v>
      </c>
      <c r="F1168" t="s">
        <v>32</v>
      </c>
      <c r="G1168" t="str">
        <f t="shared" si="20"/>
        <v>savignia.frontata</v>
      </c>
      <c r="H1168" s="2">
        <v>2</v>
      </c>
      <c r="I1168" s="30" t="s">
        <v>459</v>
      </c>
    </row>
    <row r="1169" spans="1:9" ht="15" customHeight="1" x14ac:dyDescent="0.25">
      <c r="A1169" t="s">
        <v>70</v>
      </c>
      <c r="C1169" t="s">
        <v>20</v>
      </c>
      <c r="D1169" t="s">
        <v>25</v>
      </c>
      <c r="E1169" t="s">
        <v>31</v>
      </c>
      <c r="F1169" t="s">
        <v>32</v>
      </c>
      <c r="G1169" t="str">
        <f t="shared" si="20"/>
        <v>savignia.frontata</v>
      </c>
      <c r="H1169" s="2">
        <v>3</v>
      </c>
      <c r="I1169" s="30" t="s">
        <v>459</v>
      </c>
    </row>
    <row r="1170" spans="1:9" ht="15" customHeight="1" x14ac:dyDescent="0.25">
      <c r="A1170" t="s">
        <v>70</v>
      </c>
      <c r="C1170" t="s">
        <v>20</v>
      </c>
      <c r="D1170" t="s">
        <v>25</v>
      </c>
      <c r="E1170" t="s">
        <v>31</v>
      </c>
      <c r="F1170" t="s">
        <v>32</v>
      </c>
      <c r="G1170" t="str">
        <f t="shared" si="20"/>
        <v>savignia.frontata</v>
      </c>
      <c r="H1170" s="2">
        <v>2</v>
      </c>
      <c r="I1170" s="30" t="s">
        <v>459</v>
      </c>
    </row>
    <row r="1171" spans="1:9" ht="15" customHeight="1" x14ac:dyDescent="0.25">
      <c r="A1171" t="s">
        <v>70</v>
      </c>
      <c r="C1171" t="s">
        <v>20</v>
      </c>
      <c r="D1171" t="s">
        <v>25</v>
      </c>
      <c r="E1171" t="s">
        <v>45</v>
      </c>
      <c r="F1171" t="s">
        <v>46</v>
      </c>
      <c r="G1171" t="str">
        <f t="shared" si="20"/>
        <v>tenuiphantes.tenuis</v>
      </c>
      <c r="H1171" s="2">
        <v>1</v>
      </c>
      <c r="I1171" s="30" t="s">
        <v>459</v>
      </c>
    </row>
    <row r="1172" spans="1:9" s="30" customFormat="1" ht="15" customHeight="1" x14ac:dyDescent="0.25">
      <c r="A1172" s="30" t="s">
        <v>70</v>
      </c>
      <c r="C1172" s="30" t="s">
        <v>20</v>
      </c>
      <c r="D1172" s="30" t="s">
        <v>25</v>
      </c>
      <c r="E1172" s="30" t="s">
        <v>56</v>
      </c>
      <c r="F1172" s="30" t="s">
        <v>57</v>
      </c>
      <c r="G1172" s="30" t="str">
        <f t="shared" si="20"/>
        <v>tiso.vagans</v>
      </c>
      <c r="H1172" s="31">
        <v>1</v>
      </c>
      <c r="I1172" s="30" t="s">
        <v>459</v>
      </c>
    </row>
    <row r="1173" spans="1:9" ht="15" customHeight="1" x14ac:dyDescent="0.25">
      <c r="A1173" t="s">
        <v>70</v>
      </c>
      <c r="C1173" t="s">
        <v>20</v>
      </c>
      <c r="D1173" t="s">
        <v>21</v>
      </c>
      <c r="E1173" t="s">
        <v>22</v>
      </c>
      <c r="F1173" t="s">
        <v>24</v>
      </c>
      <c r="G1173" t="str">
        <f t="shared" si="20"/>
        <v>pardosa.palustris</v>
      </c>
      <c r="H1173" s="2">
        <v>7</v>
      </c>
      <c r="I1173" s="30" t="s">
        <v>461</v>
      </c>
    </row>
    <row r="1174" spans="1:9" ht="15" customHeight="1" x14ac:dyDescent="0.25">
      <c r="A1174" t="s">
        <v>70</v>
      </c>
      <c r="C1174" t="s">
        <v>20</v>
      </c>
      <c r="D1174" t="s">
        <v>21</v>
      </c>
      <c r="E1174" t="s">
        <v>22</v>
      </c>
      <c r="F1174" t="s">
        <v>23</v>
      </c>
      <c r="G1174" t="str">
        <f t="shared" si="20"/>
        <v>pardosa.pullata</v>
      </c>
      <c r="H1174" s="2">
        <v>1</v>
      </c>
      <c r="I1174" s="30" t="s">
        <v>461</v>
      </c>
    </row>
    <row r="1175" spans="1:9" ht="15" customHeight="1" x14ac:dyDescent="0.25">
      <c r="A1175" t="s">
        <v>70</v>
      </c>
      <c r="C1175" t="s">
        <v>20</v>
      </c>
      <c r="D1175" t="s">
        <v>21</v>
      </c>
      <c r="E1175" t="s">
        <v>22</v>
      </c>
      <c r="F1175" t="s">
        <v>24</v>
      </c>
      <c r="G1175" t="str">
        <f t="shared" si="20"/>
        <v>pardosa.palustris</v>
      </c>
      <c r="H1175" s="2">
        <v>5</v>
      </c>
      <c r="I1175" s="30" t="s">
        <v>461</v>
      </c>
    </row>
    <row r="1176" spans="1:9" ht="15" customHeight="1" x14ac:dyDescent="0.25">
      <c r="A1176" t="s">
        <v>70</v>
      </c>
      <c r="C1176" t="s">
        <v>20</v>
      </c>
      <c r="D1176" t="s">
        <v>21</v>
      </c>
      <c r="E1176" t="s">
        <v>22</v>
      </c>
      <c r="F1176" t="s">
        <v>23</v>
      </c>
      <c r="G1176" t="str">
        <f t="shared" si="20"/>
        <v>pardosa.pullata</v>
      </c>
      <c r="H1176" s="2">
        <v>1</v>
      </c>
      <c r="I1176" s="30" t="s">
        <v>461</v>
      </c>
    </row>
    <row r="1177" spans="1:9" ht="15" customHeight="1" x14ac:dyDescent="0.25">
      <c r="A1177" t="s">
        <v>70</v>
      </c>
      <c r="C1177" t="s">
        <v>20</v>
      </c>
      <c r="D1177" t="s">
        <v>21</v>
      </c>
      <c r="E1177" t="s">
        <v>22</v>
      </c>
      <c r="F1177" t="s">
        <v>24</v>
      </c>
      <c r="G1177" t="str">
        <f t="shared" si="20"/>
        <v>pardosa.palustris</v>
      </c>
      <c r="H1177" s="2">
        <v>2</v>
      </c>
      <c r="I1177" s="30" t="s">
        <v>461</v>
      </c>
    </row>
    <row r="1178" spans="1:9" ht="15" customHeight="1" x14ac:dyDescent="0.25">
      <c r="A1178" t="s">
        <v>70</v>
      </c>
      <c r="C1178" t="s">
        <v>20</v>
      </c>
      <c r="D1178" t="s">
        <v>21</v>
      </c>
      <c r="E1178" t="s">
        <v>22</v>
      </c>
      <c r="F1178" t="s">
        <v>24</v>
      </c>
      <c r="G1178" t="str">
        <f t="shared" si="20"/>
        <v>pardosa.palustris</v>
      </c>
      <c r="H1178" s="2">
        <v>4</v>
      </c>
      <c r="I1178" s="30" t="s">
        <v>461</v>
      </c>
    </row>
    <row r="1179" spans="1:9" ht="15" customHeight="1" x14ac:dyDescent="0.25">
      <c r="A1179" t="s">
        <v>70</v>
      </c>
      <c r="C1179" t="s">
        <v>20</v>
      </c>
      <c r="D1179" t="s">
        <v>21</v>
      </c>
      <c r="E1179" t="s">
        <v>22</v>
      </c>
      <c r="F1179" t="s">
        <v>23</v>
      </c>
      <c r="G1179" t="str">
        <f t="shared" si="20"/>
        <v>pardosa.pullata</v>
      </c>
      <c r="H1179" s="2">
        <v>2</v>
      </c>
      <c r="I1179" s="30" t="s">
        <v>461</v>
      </c>
    </row>
    <row r="1180" spans="1:9" ht="15" customHeight="1" x14ac:dyDescent="0.25">
      <c r="A1180" t="s">
        <v>70</v>
      </c>
      <c r="C1180" t="s">
        <v>20</v>
      </c>
      <c r="D1180" t="s">
        <v>21</v>
      </c>
      <c r="E1180" t="s">
        <v>22</v>
      </c>
      <c r="F1180" t="s">
        <v>24</v>
      </c>
      <c r="G1180" t="str">
        <f t="shared" ref="G1180:G1243" si="21">LOWER(E1180&amp;"."&amp;F1180)</f>
        <v>pardosa.palustris</v>
      </c>
      <c r="H1180" s="2">
        <v>3</v>
      </c>
      <c r="I1180" s="30" t="s">
        <v>461</v>
      </c>
    </row>
    <row r="1181" spans="1:9" ht="15" customHeight="1" x14ac:dyDescent="0.25">
      <c r="A1181" t="s">
        <v>70</v>
      </c>
      <c r="C1181" t="s">
        <v>20</v>
      </c>
      <c r="D1181" t="s">
        <v>21</v>
      </c>
      <c r="E1181" t="s">
        <v>71</v>
      </c>
      <c r="F1181" t="s">
        <v>72</v>
      </c>
      <c r="G1181" t="str">
        <f t="shared" si="21"/>
        <v>pirata.piraticus</v>
      </c>
      <c r="H1181" s="2">
        <v>1</v>
      </c>
      <c r="I1181" s="30" t="s">
        <v>461</v>
      </c>
    </row>
    <row r="1182" spans="1:9" s="30" customFormat="1" ht="15" customHeight="1" x14ac:dyDescent="0.25">
      <c r="A1182" s="30" t="s">
        <v>70</v>
      </c>
      <c r="C1182" s="30" t="s">
        <v>20</v>
      </c>
      <c r="D1182" s="30" t="s">
        <v>28</v>
      </c>
      <c r="E1182" s="30" t="s">
        <v>29</v>
      </c>
      <c r="F1182" s="30" t="s">
        <v>30</v>
      </c>
      <c r="G1182" s="30" t="str">
        <f t="shared" si="21"/>
        <v>pachygnatha.degeeri</v>
      </c>
      <c r="H1182" s="31">
        <v>4</v>
      </c>
      <c r="I1182" s="30" t="s">
        <v>461</v>
      </c>
    </row>
    <row r="1183" spans="1:9" ht="15" customHeight="1" x14ac:dyDescent="0.25">
      <c r="A1183" t="s">
        <v>70</v>
      </c>
      <c r="C1183" t="s">
        <v>20</v>
      </c>
      <c r="D1183" t="s">
        <v>28</v>
      </c>
      <c r="E1183" t="s">
        <v>29</v>
      </c>
      <c r="F1183" t="s">
        <v>30</v>
      </c>
      <c r="G1183" t="str">
        <f t="shared" si="21"/>
        <v>pachygnatha.degeeri</v>
      </c>
      <c r="H1183" s="2">
        <v>5</v>
      </c>
      <c r="I1183" s="30" t="s">
        <v>461</v>
      </c>
    </row>
    <row r="1184" spans="1:9" ht="15" customHeight="1" x14ac:dyDescent="0.25">
      <c r="A1184" t="s">
        <v>70</v>
      </c>
      <c r="C1184" t="s">
        <v>20</v>
      </c>
      <c r="D1184" t="s">
        <v>28</v>
      </c>
      <c r="E1184" t="s">
        <v>29</v>
      </c>
      <c r="F1184" t="s">
        <v>30</v>
      </c>
      <c r="G1184" t="str">
        <f t="shared" si="21"/>
        <v>pachygnatha.degeeri</v>
      </c>
      <c r="H1184" s="2">
        <v>2</v>
      </c>
      <c r="I1184" s="30" t="s">
        <v>461</v>
      </c>
    </row>
    <row r="1185" spans="1:9" ht="15" customHeight="1" x14ac:dyDescent="0.25">
      <c r="A1185" t="s">
        <v>70</v>
      </c>
      <c r="C1185" t="s">
        <v>20</v>
      </c>
      <c r="D1185" t="s">
        <v>28</v>
      </c>
      <c r="E1185" t="s">
        <v>29</v>
      </c>
      <c r="F1185" t="s">
        <v>30</v>
      </c>
      <c r="G1185" t="str">
        <f t="shared" si="21"/>
        <v>pachygnatha.degeeri</v>
      </c>
      <c r="H1185" s="2">
        <v>6</v>
      </c>
      <c r="I1185" s="30" t="s">
        <v>461</v>
      </c>
    </row>
    <row r="1186" spans="1:9" ht="15" customHeight="1" x14ac:dyDescent="0.25">
      <c r="A1186" t="s">
        <v>70</v>
      </c>
      <c r="C1186" t="s">
        <v>20</v>
      </c>
      <c r="D1186" t="s">
        <v>28</v>
      </c>
      <c r="E1186" t="s">
        <v>29</v>
      </c>
      <c r="F1186" t="s">
        <v>30</v>
      </c>
      <c r="G1186" t="str">
        <f t="shared" si="21"/>
        <v>pachygnatha.degeeri</v>
      </c>
      <c r="H1186" s="2">
        <v>4</v>
      </c>
      <c r="I1186" s="30" t="s">
        <v>461</v>
      </c>
    </row>
    <row r="1187" spans="1:9" ht="15" customHeight="1" x14ac:dyDescent="0.25">
      <c r="A1187" t="s">
        <v>75</v>
      </c>
      <c r="C1187" t="s">
        <v>20</v>
      </c>
      <c r="D1187" t="s">
        <v>25</v>
      </c>
      <c r="E1187" t="s">
        <v>52</v>
      </c>
      <c r="F1187" t="s">
        <v>53</v>
      </c>
      <c r="G1187" t="str">
        <f t="shared" si="21"/>
        <v>agyneta.decora</v>
      </c>
      <c r="H1187" s="2">
        <v>2</v>
      </c>
      <c r="I1187" s="30" t="s">
        <v>459</v>
      </c>
    </row>
    <row r="1188" spans="1:9" ht="15" customHeight="1" x14ac:dyDescent="0.25">
      <c r="A1188" t="s">
        <v>75</v>
      </c>
      <c r="C1188" t="s">
        <v>20</v>
      </c>
      <c r="D1188" t="s">
        <v>25</v>
      </c>
      <c r="E1188" t="s">
        <v>52</v>
      </c>
      <c r="F1188" t="s">
        <v>53</v>
      </c>
      <c r="G1188" t="str">
        <f t="shared" si="21"/>
        <v>agyneta.decora</v>
      </c>
      <c r="H1188" s="2">
        <v>1</v>
      </c>
      <c r="I1188" s="30" t="s">
        <v>459</v>
      </c>
    </row>
    <row r="1189" spans="1:9" ht="15" customHeight="1" x14ac:dyDescent="0.25">
      <c r="A1189" t="s">
        <v>75</v>
      </c>
      <c r="C1189" t="s">
        <v>20</v>
      </c>
      <c r="D1189" t="s">
        <v>25</v>
      </c>
      <c r="E1189" t="s">
        <v>52</v>
      </c>
      <c r="F1189" t="s">
        <v>53</v>
      </c>
      <c r="G1189" t="str">
        <f t="shared" si="21"/>
        <v>agyneta.decora</v>
      </c>
      <c r="H1189" s="2">
        <v>1</v>
      </c>
      <c r="I1189" s="30" t="s">
        <v>459</v>
      </c>
    </row>
    <row r="1190" spans="1:9" ht="15" customHeight="1" x14ac:dyDescent="0.25">
      <c r="A1190" t="s">
        <v>75</v>
      </c>
      <c r="C1190" t="s">
        <v>20</v>
      </c>
      <c r="D1190" t="s">
        <v>25</v>
      </c>
      <c r="E1190" t="s">
        <v>38</v>
      </c>
      <c r="F1190" t="s">
        <v>39</v>
      </c>
      <c r="G1190" t="str">
        <f t="shared" si="21"/>
        <v>bathyphantes.gracilis</v>
      </c>
      <c r="H1190" s="2">
        <v>1</v>
      </c>
      <c r="I1190" s="30" t="s">
        <v>459</v>
      </c>
    </row>
    <row r="1191" spans="1:9" ht="15" customHeight="1" x14ac:dyDescent="0.25">
      <c r="A1191" t="s">
        <v>75</v>
      </c>
      <c r="C1191" t="s">
        <v>20</v>
      </c>
      <c r="D1191" t="s">
        <v>25</v>
      </c>
      <c r="E1191" t="s">
        <v>38</v>
      </c>
      <c r="F1191" t="s">
        <v>39</v>
      </c>
      <c r="G1191" t="str">
        <f t="shared" si="21"/>
        <v>bathyphantes.gracilis</v>
      </c>
      <c r="H1191" s="2">
        <v>2</v>
      </c>
      <c r="I1191" s="30" t="s">
        <v>459</v>
      </c>
    </row>
    <row r="1192" spans="1:9" ht="15" customHeight="1" x14ac:dyDescent="0.25">
      <c r="A1192" t="s">
        <v>75</v>
      </c>
      <c r="C1192" t="s">
        <v>20</v>
      </c>
      <c r="D1192" t="s">
        <v>25</v>
      </c>
      <c r="E1192" t="s">
        <v>38</v>
      </c>
      <c r="F1192" t="s">
        <v>39</v>
      </c>
      <c r="G1192" t="str">
        <f t="shared" si="21"/>
        <v>bathyphantes.gracilis</v>
      </c>
      <c r="H1192" s="2">
        <v>1</v>
      </c>
      <c r="I1192" s="30" t="s">
        <v>459</v>
      </c>
    </row>
    <row r="1193" spans="1:9" s="30" customFormat="1" ht="15" customHeight="1" x14ac:dyDescent="0.25">
      <c r="A1193" s="30" t="s">
        <v>75</v>
      </c>
      <c r="C1193" s="30" t="s">
        <v>20</v>
      </c>
      <c r="D1193" s="30" t="s">
        <v>25</v>
      </c>
      <c r="E1193" s="30" t="s">
        <v>38</v>
      </c>
      <c r="F1193" s="30" t="s">
        <v>39</v>
      </c>
      <c r="G1193" s="30" t="str">
        <f t="shared" si="21"/>
        <v>bathyphantes.gracilis</v>
      </c>
      <c r="H1193" s="31">
        <v>1</v>
      </c>
      <c r="I1193" s="30" t="s">
        <v>459</v>
      </c>
    </row>
    <row r="1194" spans="1:9" ht="15" customHeight="1" x14ac:dyDescent="0.25">
      <c r="A1194" t="s">
        <v>75</v>
      </c>
      <c r="C1194" t="s">
        <v>20</v>
      </c>
      <c r="D1194" t="s">
        <v>25</v>
      </c>
      <c r="E1194" t="s">
        <v>38</v>
      </c>
      <c r="F1194" t="s">
        <v>39</v>
      </c>
      <c r="G1194" t="str">
        <f t="shared" si="21"/>
        <v>bathyphantes.gracilis</v>
      </c>
      <c r="H1194" s="2">
        <v>1</v>
      </c>
      <c r="I1194" s="30" t="s">
        <v>459</v>
      </c>
    </row>
    <row r="1195" spans="1:9" ht="15" customHeight="1" x14ac:dyDescent="0.25">
      <c r="A1195" t="s">
        <v>75</v>
      </c>
      <c r="C1195" t="s">
        <v>20</v>
      </c>
      <c r="D1195" t="s">
        <v>25</v>
      </c>
      <c r="E1195" t="s">
        <v>43</v>
      </c>
      <c r="F1195" t="s">
        <v>44</v>
      </c>
      <c r="G1195" t="str">
        <f t="shared" si="21"/>
        <v>dicymbium.nigrum</v>
      </c>
      <c r="H1195" s="2">
        <v>5</v>
      </c>
      <c r="I1195" s="30" t="s">
        <v>459</v>
      </c>
    </row>
    <row r="1196" spans="1:9" ht="15" customHeight="1" x14ac:dyDescent="0.25">
      <c r="A1196" t="s">
        <v>75</v>
      </c>
      <c r="C1196" t="s">
        <v>20</v>
      </c>
      <c r="D1196" t="s">
        <v>25</v>
      </c>
      <c r="E1196" t="s">
        <v>43</v>
      </c>
      <c r="F1196" t="s">
        <v>44</v>
      </c>
      <c r="G1196" t="str">
        <f t="shared" si="21"/>
        <v>dicymbium.nigrum</v>
      </c>
      <c r="H1196" s="2">
        <v>3</v>
      </c>
      <c r="I1196" s="30" t="s">
        <v>459</v>
      </c>
    </row>
    <row r="1197" spans="1:9" ht="15" customHeight="1" x14ac:dyDescent="0.25">
      <c r="A1197" t="s">
        <v>75</v>
      </c>
      <c r="C1197" t="s">
        <v>20</v>
      </c>
      <c r="D1197" t="s">
        <v>25</v>
      </c>
      <c r="E1197" t="s">
        <v>43</v>
      </c>
      <c r="F1197" t="s">
        <v>44</v>
      </c>
      <c r="G1197" t="str">
        <f t="shared" si="21"/>
        <v>dicymbium.nigrum</v>
      </c>
      <c r="H1197" s="2">
        <v>4</v>
      </c>
      <c r="I1197" s="30" t="s">
        <v>459</v>
      </c>
    </row>
    <row r="1198" spans="1:9" ht="15" customHeight="1" x14ac:dyDescent="0.25">
      <c r="A1198" t="s">
        <v>75</v>
      </c>
      <c r="C1198" t="s">
        <v>20</v>
      </c>
      <c r="D1198" t="s">
        <v>25</v>
      </c>
      <c r="E1198" t="s">
        <v>43</v>
      </c>
      <c r="F1198" t="s">
        <v>44</v>
      </c>
      <c r="G1198" t="str">
        <f t="shared" si="21"/>
        <v>dicymbium.nigrum</v>
      </c>
      <c r="H1198" s="2">
        <v>1</v>
      </c>
      <c r="I1198" t="s">
        <v>459</v>
      </c>
    </row>
    <row r="1199" spans="1:9" ht="15" customHeight="1" x14ac:dyDescent="0.25">
      <c r="A1199" t="s">
        <v>75</v>
      </c>
      <c r="C1199" t="s">
        <v>20</v>
      </c>
      <c r="D1199" t="s">
        <v>25</v>
      </c>
      <c r="E1199" t="s">
        <v>43</v>
      </c>
      <c r="F1199" t="s">
        <v>44</v>
      </c>
      <c r="G1199" t="str">
        <f t="shared" si="21"/>
        <v>dicymbium.nigrum</v>
      </c>
      <c r="H1199" s="2">
        <v>3</v>
      </c>
      <c r="I1199" t="s">
        <v>459</v>
      </c>
    </row>
    <row r="1200" spans="1:9" ht="15" customHeight="1" x14ac:dyDescent="0.25">
      <c r="A1200" t="s">
        <v>75</v>
      </c>
      <c r="C1200" t="s">
        <v>20</v>
      </c>
      <c r="D1200" t="s">
        <v>25</v>
      </c>
      <c r="E1200" t="s">
        <v>33</v>
      </c>
      <c r="F1200" t="s">
        <v>34</v>
      </c>
      <c r="G1200" t="str">
        <f t="shared" si="21"/>
        <v>erigone.dentipalpis</v>
      </c>
      <c r="H1200" s="2">
        <v>2</v>
      </c>
      <c r="I1200" t="s">
        <v>460</v>
      </c>
    </row>
    <row r="1201" spans="1:9" ht="15" customHeight="1" x14ac:dyDescent="0.25">
      <c r="A1201" t="s">
        <v>75</v>
      </c>
      <c r="C1201" t="s">
        <v>20</v>
      </c>
      <c r="D1201" t="s">
        <v>25</v>
      </c>
      <c r="E1201" t="s">
        <v>33</v>
      </c>
      <c r="F1201" t="s">
        <v>34</v>
      </c>
      <c r="G1201" t="str">
        <f t="shared" si="21"/>
        <v>erigone.dentipalpis</v>
      </c>
      <c r="H1201" s="2">
        <v>5</v>
      </c>
      <c r="I1201" t="s">
        <v>460</v>
      </c>
    </row>
    <row r="1202" spans="1:9" s="30" customFormat="1" ht="15" customHeight="1" x14ac:dyDescent="0.25">
      <c r="A1202" s="30" t="s">
        <v>75</v>
      </c>
      <c r="C1202" s="30" t="s">
        <v>20</v>
      </c>
      <c r="D1202" s="30" t="s">
        <v>25</v>
      </c>
      <c r="E1202" s="30" t="s">
        <v>33</v>
      </c>
      <c r="F1202" s="30" t="s">
        <v>34</v>
      </c>
      <c r="G1202" s="30" t="str">
        <f t="shared" si="21"/>
        <v>erigone.dentipalpis</v>
      </c>
      <c r="H1202" s="31">
        <v>6</v>
      </c>
      <c r="I1202" t="s">
        <v>460</v>
      </c>
    </row>
    <row r="1203" spans="1:9" ht="15" customHeight="1" x14ac:dyDescent="0.25">
      <c r="A1203" t="s">
        <v>75</v>
      </c>
      <c r="C1203" t="s">
        <v>20</v>
      </c>
      <c r="D1203" t="s">
        <v>25</v>
      </c>
      <c r="E1203" t="s">
        <v>33</v>
      </c>
      <c r="F1203" t="s">
        <v>34</v>
      </c>
      <c r="G1203" t="str">
        <f t="shared" si="21"/>
        <v>erigone.dentipalpis</v>
      </c>
      <c r="H1203" s="2">
        <v>17</v>
      </c>
      <c r="I1203" t="s">
        <v>460</v>
      </c>
    </row>
    <row r="1204" spans="1:9" s="30" customFormat="1" ht="15" customHeight="1" x14ac:dyDescent="0.25">
      <c r="A1204" s="30" t="s">
        <v>75</v>
      </c>
      <c r="C1204" s="30" t="s">
        <v>20</v>
      </c>
      <c r="D1204" s="30" t="s">
        <v>25</v>
      </c>
      <c r="E1204" s="30" t="s">
        <v>33</v>
      </c>
      <c r="F1204" s="30" t="s">
        <v>34</v>
      </c>
      <c r="G1204" s="30" t="str">
        <f t="shared" si="21"/>
        <v>erigone.dentipalpis</v>
      </c>
      <c r="H1204" s="31">
        <v>6</v>
      </c>
      <c r="I1204" t="s">
        <v>460</v>
      </c>
    </row>
    <row r="1205" spans="1:9" ht="15" customHeight="1" x14ac:dyDescent="0.25">
      <c r="A1205" t="s">
        <v>75</v>
      </c>
      <c r="C1205" t="s">
        <v>20</v>
      </c>
      <c r="D1205" t="s">
        <v>25</v>
      </c>
      <c r="E1205" t="s">
        <v>33</v>
      </c>
      <c r="F1205" t="s">
        <v>34</v>
      </c>
      <c r="G1205" t="str">
        <f t="shared" si="21"/>
        <v>erigone.dentipalpis</v>
      </c>
      <c r="H1205" s="2">
        <v>13</v>
      </c>
      <c r="I1205" t="s">
        <v>460</v>
      </c>
    </row>
    <row r="1206" spans="1:9" ht="15" customHeight="1" x14ac:dyDescent="0.25">
      <c r="A1206" t="s">
        <v>75</v>
      </c>
      <c r="C1206" t="s">
        <v>20</v>
      </c>
      <c r="D1206" t="s">
        <v>25</v>
      </c>
      <c r="E1206" t="s">
        <v>33</v>
      </c>
      <c r="F1206" t="s">
        <v>40</v>
      </c>
      <c r="G1206" t="str">
        <f t="shared" si="21"/>
        <v>erigone.atra</v>
      </c>
      <c r="H1206" s="2">
        <v>1</v>
      </c>
      <c r="I1206" t="s">
        <v>460</v>
      </c>
    </row>
    <row r="1207" spans="1:9" ht="15" customHeight="1" x14ac:dyDescent="0.25">
      <c r="A1207" t="s">
        <v>75</v>
      </c>
      <c r="C1207" t="s">
        <v>20</v>
      </c>
      <c r="D1207" t="s">
        <v>25</v>
      </c>
      <c r="E1207" t="s">
        <v>35</v>
      </c>
      <c r="F1207" t="s">
        <v>36</v>
      </c>
      <c r="G1207" t="str">
        <f t="shared" si="21"/>
        <v>gongylidiellum.vivum</v>
      </c>
      <c r="H1207" s="2">
        <v>4</v>
      </c>
      <c r="I1207" t="s">
        <v>459</v>
      </c>
    </row>
    <row r="1208" spans="1:9" ht="15" customHeight="1" x14ac:dyDescent="0.25">
      <c r="A1208" t="s">
        <v>75</v>
      </c>
      <c r="C1208" t="s">
        <v>20</v>
      </c>
      <c r="D1208" t="s">
        <v>25</v>
      </c>
      <c r="E1208" t="s">
        <v>35</v>
      </c>
      <c r="F1208" t="s">
        <v>36</v>
      </c>
      <c r="G1208" t="str">
        <f t="shared" si="21"/>
        <v>gongylidiellum.vivum</v>
      </c>
      <c r="H1208" s="2">
        <v>1</v>
      </c>
      <c r="I1208" t="s">
        <v>459</v>
      </c>
    </row>
    <row r="1209" spans="1:9" ht="15" customHeight="1" x14ac:dyDescent="0.25">
      <c r="A1209" t="s">
        <v>75</v>
      </c>
      <c r="C1209" t="s">
        <v>20</v>
      </c>
      <c r="D1209" t="s">
        <v>25</v>
      </c>
      <c r="E1209" t="s">
        <v>35</v>
      </c>
      <c r="F1209" t="s">
        <v>36</v>
      </c>
      <c r="G1209" t="str">
        <f t="shared" si="21"/>
        <v>gongylidiellum.vivum</v>
      </c>
      <c r="H1209" s="2">
        <v>2</v>
      </c>
      <c r="I1209" t="s">
        <v>459</v>
      </c>
    </row>
    <row r="1210" spans="1:9" ht="15" customHeight="1" x14ac:dyDescent="0.25">
      <c r="A1210" t="s">
        <v>75</v>
      </c>
      <c r="C1210" t="s">
        <v>20</v>
      </c>
      <c r="D1210" t="s">
        <v>25</v>
      </c>
      <c r="E1210" t="s">
        <v>79</v>
      </c>
      <c r="F1210" t="s">
        <v>80</v>
      </c>
      <c r="G1210" t="str">
        <f t="shared" si="21"/>
        <v>hypomma.bituberculatum</v>
      </c>
      <c r="H1210" s="2">
        <v>1</v>
      </c>
      <c r="I1210" t="s">
        <v>459</v>
      </c>
    </row>
    <row r="1211" spans="1:9" s="30" customFormat="1" ht="15" customHeight="1" x14ac:dyDescent="0.25">
      <c r="A1211" s="30" t="s">
        <v>75</v>
      </c>
      <c r="C1211" s="30" t="s">
        <v>20</v>
      </c>
      <c r="D1211" s="30" t="s">
        <v>25</v>
      </c>
      <c r="E1211" s="30" t="s">
        <v>26</v>
      </c>
      <c r="F1211" s="30" t="s">
        <v>27</v>
      </c>
      <c r="G1211" s="30" t="str">
        <f t="shared" si="21"/>
        <v>oedothorax.fuscus</v>
      </c>
      <c r="H1211" s="31">
        <v>15</v>
      </c>
      <c r="I1211" t="s">
        <v>460</v>
      </c>
    </row>
    <row r="1212" spans="1:9" ht="15" customHeight="1" x14ac:dyDescent="0.25">
      <c r="A1212" t="s">
        <v>75</v>
      </c>
      <c r="C1212" t="s">
        <v>20</v>
      </c>
      <c r="D1212" t="s">
        <v>25</v>
      </c>
      <c r="E1212" t="s">
        <v>26</v>
      </c>
      <c r="F1212" t="s">
        <v>37</v>
      </c>
      <c r="G1212" t="str">
        <f t="shared" si="21"/>
        <v>oedothorax.retusus</v>
      </c>
      <c r="H1212" s="2">
        <v>2</v>
      </c>
      <c r="I1212" t="s">
        <v>460</v>
      </c>
    </row>
    <row r="1213" spans="1:9" ht="15" customHeight="1" x14ac:dyDescent="0.25">
      <c r="A1213" t="s">
        <v>75</v>
      </c>
      <c r="C1213" t="s">
        <v>20</v>
      </c>
      <c r="D1213" t="s">
        <v>25</v>
      </c>
      <c r="E1213" t="s">
        <v>26</v>
      </c>
      <c r="F1213" t="s">
        <v>27</v>
      </c>
      <c r="G1213" t="str">
        <f t="shared" si="21"/>
        <v>oedothorax.fuscus</v>
      </c>
      <c r="H1213" s="2">
        <v>20</v>
      </c>
      <c r="I1213" t="s">
        <v>460</v>
      </c>
    </row>
    <row r="1214" spans="1:9" ht="15" customHeight="1" x14ac:dyDescent="0.25">
      <c r="A1214" t="s">
        <v>75</v>
      </c>
      <c r="C1214" t="s">
        <v>20</v>
      </c>
      <c r="D1214" t="s">
        <v>25</v>
      </c>
      <c r="E1214" t="s">
        <v>26</v>
      </c>
      <c r="F1214" t="s">
        <v>27</v>
      </c>
      <c r="G1214" t="str">
        <f t="shared" si="21"/>
        <v>oedothorax.fuscus</v>
      </c>
      <c r="H1214" s="2">
        <v>24</v>
      </c>
      <c r="I1214" t="s">
        <v>460</v>
      </c>
    </row>
    <row r="1215" spans="1:9" ht="15" customHeight="1" x14ac:dyDescent="0.25">
      <c r="A1215" t="s">
        <v>75</v>
      </c>
      <c r="C1215" t="s">
        <v>20</v>
      </c>
      <c r="D1215" t="s">
        <v>25</v>
      </c>
      <c r="E1215" t="s">
        <v>26</v>
      </c>
      <c r="F1215" t="s">
        <v>37</v>
      </c>
      <c r="G1215" t="str">
        <f t="shared" si="21"/>
        <v>oedothorax.retusus</v>
      </c>
      <c r="H1215" s="2">
        <v>3</v>
      </c>
      <c r="I1215" t="s">
        <v>460</v>
      </c>
    </row>
    <row r="1216" spans="1:9" ht="15" customHeight="1" x14ac:dyDescent="0.25">
      <c r="A1216" t="s">
        <v>75</v>
      </c>
      <c r="C1216" t="s">
        <v>20</v>
      </c>
      <c r="D1216" t="s">
        <v>25</v>
      </c>
      <c r="E1216" t="s">
        <v>26</v>
      </c>
      <c r="F1216" t="s">
        <v>27</v>
      </c>
      <c r="G1216" t="str">
        <f t="shared" si="21"/>
        <v>oedothorax.fuscus</v>
      </c>
      <c r="H1216" s="2">
        <v>18</v>
      </c>
      <c r="I1216" t="s">
        <v>460</v>
      </c>
    </row>
    <row r="1217" spans="1:9" ht="15" customHeight="1" x14ac:dyDescent="0.25">
      <c r="A1217" t="s">
        <v>75</v>
      </c>
      <c r="C1217" t="s">
        <v>20</v>
      </c>
      <c r="D1217" t="s">
        <v>25</v>
      </c>
      <c r="E1217" t="s">
        <v>26</v>
      </c>
      <c r="F1217" t="s">
        <v>27</v>
      </c>
      <c r="G1217" t="str">
        <f t="shared" si="21"/>
        <v>oedothorax.fuscus</v>
      </c>
      <c r="H1217" s="2">
        <v>13</v>
      </c>
      <c r="I1217" t="s">
        <v>460</v>
      </c>
    </row>
    <row r="1218" spans="1:9" ht="15" customHeight="1" x14ac:dyDescent="0.25">
      <c r="A1218" t="s">
        <v>75</v>
      </c>
      <c r="C1218" t="s">
        <v>20</v>
      </c>
      <c r="D1218" t="s">
        <v>25</v>
      </c>
      <c r="E1218" t="s">
        <v>50</v>
      </c>
      <c r="F1218" t="s">
        <v>51</v>
      </c>
      <c r="G1218" t="str">
        <f t="shared" si="21"/>
        <v>pelecopsis.parallela</v>
      </c>
      <c r="H1218" s="2">
        <v>1</v>
      </c>
      <c r="I1218" t="s">
        <v>459</v>
      </c>
    </row>
    <row r="1219" spans="1:9" ht="15" customHeight="1" x14ac:dyDescent="0.25">
      <c r="A1219" t="s">
        <v>75</v>
      </c>
      <c r="C1219" t="s">
        <v>20</v>
      </c>
      <c r="D1219" t="s">
        <v>25</v>
      </c>
      <c r="E1219" t="s">
        <v>50</v>
      </c>
      <c r="F1219" t="s">
        <v>51</v>
      </c>
      <c r="G1219" t="str">
        <f t="shared" si="21"/>
        <v>pelecopsis.parallela</v>
      </c>
      <c r="H1219" s="2">
        <v>1</v>
      </c>
      <c r="I1219" t="s">
        <v>459</v>
      </c>
    </row>
    <row r="1220" spans="1:9" ht="15" customHeight="1" x14ac:dyDescent="0.25">
      <c r="A1220" t="s">
        <v>75</v>
      </c>
      <c r="C1220" t="s">
        <v>20</v>
      </c>
      <c r="D1220" t="s">
        <v>25</v>
      </c>
      <c r="E1220" t="s">
        <v>60</v>
      </c>
      <c r="F1220" t="s">
        <v>61</v>
      </c>
      <c r="G1220" t="str">
        <f t="shared" si="21"/>
        <v>pocadicnemis.pumila</v>
      </c>
      <c r="H1220" s="2">
        <v>1</v>
      </c>
      <c r="I1220" t="s">
        <v>459</v>
      </c>
    </row>
    <row r="1221" spans="1:9" ht="15" customHeight="1" x14ac:dyDescent="0.25">
      <c r="A1221" t="s">
        <v>75</v>
      </c>
      <c r="C1221" t="s">
        <v>20</v>
      </c>
      <c r="D1221" t="s">
        <v>25</v>
      </c>
      <c r="E1221" t="s">
        <v>31</v>
      </c>
      <c r="F1221" t="s">
        <v>32</v>
      </c>
      <c r="G1221" t="str">
        <f t="shared" si="21"/>
        <v>savignia.frontata</v>
      </c>
      <c r="H1221" s="2">
        <v>7</v>
      </c>
      <c r="I1221" t="s">
        <v>459</v>
      </c>
    </row>
    <row r="1222" spans="1:9" ht="15" customHeight="1" x14ac:dyDescent="0.25">
      <c r="A1222" t="s">
        <v>75</v>
      </c>
      <c r="C1222" t="s">
        <v>20</v>
      </c>
      <c r="D1222" t="s">
        <v>25</v>
      </c>
      <c r="E1222" t="s">
        <v>31</v>
      </c>
      <c r="F1222" t="s">
        <v>32</v>
      </c>
      <c r="G1222" t="str">
        <f t="shared" si="21"/>
        <v>savignia.frontata</v>
      </c>
      <c r="H1222" s="2">
        <v>8</v>
      </c>
      <c r="I1222" t="s">
        <v>459</v>
      </c>
    </row>
    <row r="1223" spans="1:9" ht="15" customHeight="1" x14ac:dyDescent="0.25">
      <c r="A1223" t="s">
        <v>75</v>
      </c>
      <c r="C1223" t="s">
        <v>20</v>
      </c>
      <c r="D1223" t="s">
        <v>25</v>
      </c>
      <c r="E1223" t="s">
        <v>31</v>
      </c>
      <c r="F1223" t="s">
        <v>32</v>
      </c>
      <c r="G1223" t="str">
        <f t="shared" si="21"/>
        <v>savignia.frontata</v>
      </c>
      <c r="H1223" s="2">
        <v>7</v>
      </c>
      <c r="I1223" t="s">
        <v>459</v>
      </c>
    </row>
    <row r="1224" spans="1:9" s="30" customFormat="1" ht="15" customHeight="1" x14ac:dyDescent="0.25">
      <c r="A1224" s="30" t="s">
        <v>75</v>
      </c>
      <c r="C1224" s="30" t="s">
        <v>20</v>
      </c>
      <c r="D1224" s="30" t="s">
        <v>25</v>
      </c>
      <c r="E1224" s="30" t="s">
        <v>31</v>
      </c>
      <c r="F1224" s="30" t="s">
        <v>32</v>
      </c>
      <c r="G1224" s="30" t="str">
        <f t="shared" si="21"/>
        <v>savignia.frontata</v>
      </c>
      <c r="H1224" s="31">
        <v>3</v>
      </c>
      <c r="I1224" t="s">
        <v>459</v>
      </c>
    </row>
    <row r="1225" spans="1:9" ht="15" customHeight="1" x14ac:dyDescent="0.25">
      <c r="A1225" t="s">
        <v>75</v>
      </c>
      <c r="C1225" t="s">
        <v>20</v>
      </c>
      <c r="D1225" t="s">
        <v>25</v>
      </c>
      <c r="E1225" t="s">
        <v>31</v>
      </c>
      <c r="F1225" t="s">
        <v>81</v>
      </c>
      <c r="G1225" t="str">
        <f t="shared" si="21"/>
        <v>savignia.forntata</v>
      </c>
      <c r="H1225" s="2">
        <v>3</v>
      </c>
      <c r="I1225" t="s">
        <v>459</v>
      </c>
    </row>
    <row r="1226" spans="1:9" ht="15" customHeight="1" x14ac:dyDescent="0.25">
      <c r="A1226" t="s">
        <v>75</v>
      </c>
      <c r="C1226" t="s">
        <v>20</v>
      </c>
      <c r="D1226" t="s">
        <v>25</v>
      </c>
      <c r="E1226" t="s">
        <v>45</v>
      </c>
      <c r="F1226" t="s">
        <v>46</v>
      </c>
      <c r="G1226" t="str">
        <f t="shared" si="21"/>
        <v>tenuiphantes.tenuis</v>
      </c>
      <c r="H1226" s="2">
        <v>1</v>
      </c>
      <c r="I1226" t="s">
        <v>459</v>
      </c>
    </row>
    <row r="1227" spans="1:9" ht="15" customHeight="1" x14ac:dyDescent="0.25">
      <c r="A1227" t="s">
        <v>75</v>
      </c>
      <c r="C1227" t="s">
        <v>20</v>
      </c>
      <c r="D1227" t="s">
        <v>25</v>
      </c>
      <c r="E1227" t="s">
        <v>45</v>
      </c>
      <c r="F1227" t="s">
        <v>46</v>
      </c>
      <c r="G1227" t="str">
        <f t="shared" si="21"/>
        <v>tenuiphantes.tenuis</v>
      </c>
      <c r="H1227" s="2">
        <v>1</v>
      </c>
      <c r="I1227" t="s">
        <v>459</v>
      </c>
    </row>
    <row r="1228" spans="1:9" ht="15" customHeight="1" x14ac:dyDescent="0.25">
      <c r="A1228" t="s">
        <v>75</v>
      </c>
      <c r="C1228" t="s">
        <v>20</v>
      </c>
      <c r="D1228" t="s">
        <v>25</v>
      </c>
      <c r="E1228" t="s">
        <v>56</v>
      </c>
      <c r="F1228" t="s">
        <v>57</v>
      </c>
      <c r="G1228" t="str">
        <f t="shared" si="21"/>
        <v>tiso.vagans</v>
      </c>
      <c r="H1228" s="2">
        <v>4</v>
      </c>
      <c r="I1228" t="s">
        <v>459</v>
      </c>
    </row>
    <row r="1229" spans="1:9" ht="15" customHeight="1" x14ac:dyDescent="0.25">
      <c r="A1229" t="s">
        <v>75</v>
      </c>
      <c r="C1229" t="s">
        <v>20</v>
      </c>
      <c r="D1229" t="s">
        <v>25</v>
      </c>
      <c r="E1229" t="s">
        <v>56</v>
      </c>
      <c r="F1229" t="s">
        <v>57</v>
      </c>
      <c r="G1229" t="str">
        <f t="shared" si="21"/>
        <v>tiso.vagans</v>
      </c>
      <c r="H1229" s="2">
        <v>1</v>
      </c>
      <c r="I1229" t="s">
        <v>459</v>
      </c>
    </row>
    <row r="1230" spans="1:9" ht="15" customHeight="1" x14ac:dyDescent="0.25">
      <c r="A1230" t="s">
        <v>75</v>
      </c>
      <c r="C1230" t="s">
        <v>20</v>
      </c>
      <c r="D1230" t="s">
        <v>25</v>
      </c>
      <c r="E1230" t="s">
        <v>56</v>
      </c>
      <c r="F1230" t="s">
        <v>57</v>
      </c>
      <c r="G1230" t="str">
        <f t="shared" si="21"/>
        <v>tiso.vagans</v>
      </c>
      <c r="H1230" s="2">
        <v>3</v>
      </c>
      <c r="I1230" t="s">
        <v>459</v>
      </c>
    </row>
    <row r="1231" spans="1:9" ht="15" customHeight="1" x14ac:dyDescent="0.25">
      <c r="A1231" t="s">
        <v>75</v>
      </c>
      <c r="C1231" t="s">
        <v>20</v>
      </c>
      <c r="D1231" t="s">
        <v>25</v>
      </c>
      <c r="E1231" t="s">
        <v>56</v>
      </c>
      <c r="F1231" t="s">
        <v>57</v>
      </c>
      <c r="G1231" t="str">
        <f t="shared" si="21"/>
        <v>tiso.vagans</v>
      </c>
      <c r="H1231" s="2">
        <v>2</v>
      </c>
      <c r="I1231" t="s">
        <v>459</v>
      </c>
    </row>
    <row r="1232" spans="1:9" ht="15" customHeight="1" x14ac:dyDescent="0.25">
      <c r="A1232" t="s">
        <v>75</v>
      </c>
      <c r="C1232" t="s">
        <v>20</v>
      </c>
      <c r="D1232" t="s">
        <v>21</v>
      </c>
      <c r="E1232" t="s">
        <v>77</v>
      </c>
      <c r="F1232" t="s">
        <v>78</v>
      </c>
      <c r="G1232" t="str">
        <f t="shared" si="21"/>
        <v>alopecosa.pulverulenta</v>
      </c>
      <c r="H1232" s="2">
        <v>1</v>
      </c>
      <c r="I1232" t="s">
        <v>461</v>
      </c>
    </row>
    <row r="1233" spans="1:9" ht="15" customHeight="1" x14ac:dyDescent="0.25">
      <c r="A1233" t="s">
        <v>75</v>
      </c>
      <c r="C1233" t="s">
        <v>20</v>
      </c>
      <c r="D1233" t="s">
        <v>21</v>
      </c>
      <c r="E1233" t="s">
        <v>22</v>
      </c>
      <c r="F1233" t="s">
        <v>23</v>
      </c>
      <c r="G1233" t="str">
        <f t="shared" si="21"/>
        <v>pardosa.pullata</v>
      </c>
      <c r="H1233" s="2">
        <v>10</v>
      </c>
      <c r="I1233" t="s">
        <v>461</v>
      </c>
    </row>
    <row r="1234" spans="1:9" ht="15" customHeight="1" x14ac:dyDescent="0.25">
      <c r="A1234" t="s">
        <v>75</v>
      </c>
      <c r="C1234" t="s">
        <v>20</v>
      </c>
      <c r="D1234" t="s">
        <v>21</v>
      </c>
      <c r="E1234" t="s">
        <v>22</v>
      </c>
      <c r="F1234" t="s">
        <v>24</v>
      </c>
      <c r="G1234" t="str">
        <f t="shared" si="21"/>
        <v>pardosa.palustris</v>
      </c>
      <c r="H1234" s="2">
        <v>2</v>
      </c>
      <c r="I1234" t="s">
        <v>461</v>
      </c>
    </row>
    <row r="1235" spans="1:9" s="30" customFormat="1" ht="15" customHeight="1" x14ac:dyDescent="0.25">
      <c r="A1235" s="30" t="s">
        <v>75</v>
      </c>
      <c r="C1235" s="30" t="s">
        <v>20</v>
      </c>
      <c r="D1235" s="30" t="s">
        <v>21</v>
      </c>
      <c r="E1235" s="30" t="s">
        <v>22</v>
      </c>
      <c r="F1235" s="30" t="s">
        <v>76</v>
      </c>
      <c r="G1235" s="30" t="str">
        <f t="shared" si="21"/>
        <v>pardosa.amentata</v>
      </c>
      <c r="H1235" s="31">
        <v>1</v>
      </c>
      <c r="I1235" t="s">
        <v>461</v>
      </c>
    </row>
    <row r="1236" spans="1:9" ht="15" customHeight="1" x14ac:dyDescent="0.25">
      <c r="A1236" t="s">
        <v>75</v>
      </c>
      <c r="C1236" t="s">
        <v>20</v>
      </c>
      <c r="D1236" t="s">
        <v>21</v>
      </c>
      <c r="E1236" t="s">
        <v>22</v>
      </c>
      <c r="F1236" t="s">
        <v>23</v>
      </c>
      <c r="G1236" t="str">
        <f t="shared" si="21"/>
        <v>pardosa.pullata</v>
      </c>
      <c r="H1236" s="2">
        <v>9</v>
      </c>
      <c r="I1236" t="s">
        <v>461</v>
      </c>
    </row>
    <row r="1237" spans="1:9" ht="15" customHeight="1" x14ac:dyDescent="0.25">
      <c r="A1237" t="s">
        <v>75</v>
      </c>
      <c r="C1237" t="s">
        <v>20</v>
      </c>
      <c r="D1237" t="s">
        <v>21</v>
      </c>
      <c r="E1237" t="s">
        <v>22</v>
      </c>
      <c r="F1237" t="s">
        <v>24</v>
      </c>
      <c r="G1237" t="str">
        <f t="shared" si="21"/>
        <v>pardosa.palustris</v>
      </c>
      <c r="H1237" s="2">
        <v>1</v>
      </c>
      <c r="I1237" t="s">
        <v>461</v>
      </c>
    </row>
    <row r="1238" spans="1:9" ht="15" customHeight="1" x14ac:dyDescent="0.25">
      <c r="A1238" t="s">
        <v>75</v>
      </c>
      <c r="C1238" t="s">
        <v>20</v>
      </c>
      <c r="D1238" t="s">
        <v>21</v>
      </c>
      <c r="E1238" t="s">
        <v>22</v>
      </c>
      <c r="F1238" t="s">
        <v>24</v>
      </c>
      <c r="G1238" t="str">
        <f t="shared" si="21"/>
        <v>pardosa.palustris</v>
      </c>
      <c r="H1238" s="2">
        <v>4</v>
      </c>
      <c r="I1238" t="s">
        <v>461</v>
      </c>
    </row>
    <row r="1239" spans="1:9" ht="15" customHeight="1" x14ac:dyDescent="0.25">
      <c r="A1239" t="s">
        <v>75</v>
      </c>
      <c r="C1239" t="s">
        <v>20</v>
      </c>
      <c r="D1239" t="s">
        <v>21</v>
      </c>
      <c r="E1239" t="s">
        <v>22</v>
      </c>
      <c r="F1239" t="s">
        <v>76</v>
      </c>
      <c r="G1239" t="str">
        <f t="shared" si="21"/>
        <v>pardosa.amentata</v>
      </c>
      <c r="H1239" s="2">
        <v>1</v>
      </c>
      <c r="I1239" t="s">
        <v>461</v>
      </c>
    </row>
    <row r="1240" spans="1:9" ht="15" customHeight="1" x14ac:dyDescent="0.25">
      <c r="A1240" t="s">
        <v>75</v>
      </c>
      <c r="C1240" t="s">
        <v>20</v>
      </c>
      <c r="D1240" t="s">
        <v>21</v>
      </c>
      <c r="E1240" t="s">
        <v>22</v>
      </c>
      <c r="F1240" t="s">
        <v>23</v>
      </c>
      <c r="G1240" t="str">
        <f t="shared" si="21"/>
        <v>pardosa.pullata</v>
      </c>
      <c r="H1240" s="2">
        <v>3</v>
      </c>
      <c r="I1240" t="s">
        <v>461</v>
      </c>
    </row>
    <row r="1241" spans="1:9" ht="15" customHeight="1" x14ac:dyDescent="0.25">
      <c r="A1241" t="s">
        <v>75</v>
      </c>
      <c r="C1241" t="s">
        <v>20</v>
      </c>
      <c r="D1241" t="s">
        <v>21</v>
      </c>
      <c r="E1241" t="s">
        <v>22</v>
      </c>
      <c r="F1241" t="s">
        <v>24</v>
      </c>
      <c r="G1241" t="str">
        <f t="shared" si="21"/>
        <v>pardosa.palustris</v>
      </c>
      <c r="H1241" s="2">
        <v>4</v>
      </c>
      <c r="I1241" t="s">
        <v>461</v>
      </c>
    </row>
    <row r="1242" spans="1:9" ht="15" customHeight="1" x14ac:dyDescent="0.25">
      <c r="A1242" t="s">
        <v>75</v>
      </c>
      <c r="C1242" t="s">
        <v>20</v>
      </c>
      <c r="D1242" t="s">
        <v>21</v>
      </c>
      <c r="E1242" t="s">
        <v>22</v>
      </c>
      <c r="F1242" t="s">
        <v>23</v>
      </c>
      <c r="G1242" t="str">
        <f t="shared" si="21"/>
        <v>pardosa.pullata</v>
      </c>
      <c r="H1242" s="2">
        <v>2</v>
      </c>
      <c r="I1242" t="s">
        <v>461</v>
      </c>
    </row>
    <row r="1243" spans="1:9" s="30" customFormat="1" ht="15" customHeight="1" x14ac:dyDescent="0.25">
      <c r="A1243" s="30" t="s">
        <v>75</v>
      </c>
      <c r="C1243" s="30" t="s">
        <v>20</v>
      </c>
      <c r="D1243" s="30" t="s">
        <v>21</v>
      </c>
      <c r="E1243" s="30" t="s">
        <v>22</v>
      </c>
      <c r="F1243" s="30" t="s">
        <v>24</v>
      </c>
      <c r="G1243" s="30" t="str">
        <f t="shared" si="21"/>
        <v>pardosa.palustris</v>
      </c>
      <c r="H1243" s="31">
        <v>2</v>
      </c>
      <c r="I1243" t="s">
        <v>461</v>
      </c>
    </row>
    <row r="1244" spans="1:9" ht="15" customHeight="1" x14ac:dyDescent="0.25">
      <c r="A1244" t="s">
        <v>75</v>
      </c>
      <c r="C1244" t="s">
        <v>20</v>
      </c>
      <c r="D1244" t="s">
        <v>21</v>
      </c>
      <c r="E1244" t="s">
        <v>22</v>
      </c>
      <c r="F1244" t="s">
        <v>23</v>
      </c>
      <c r="G1244" t="str">
        <f t="shared" ref="G1244:G1307" si="22">LOWER(E1244&amp;"."&amp;F1244)</f>
        <v>pardosa.pullata</v>
      </c>
      <c r="H1244" s="2">
        <v>3</v>
      </c>
      <c r="I1244" t="s">
        <v>461</v>
      </c>
    </row>
    <row r="1245" spans="1:9" ht="15" customHeight="1" x14ac:dyDescent="0.25">
      <c r="A1245" t="s">
        <v>75</v>
      </c>
      <c r="C1245" t="s">
        <v>20</v>
      </c>
      <c r="D1245" t="s">
        <v>28</v>
      </c>
      <c r="E1245" t="s">
        <v>29</v>
      </c>
      <c r="F1245" t="s">
        <v>30</v>
      </c>
      <c r="G1245" t="str">
        <f t="shared" si="22"/>
        <v>pachygnatha.degeeri</v>
      </c>
      <c r="H1245" s="2">
        <v>9</v>
      </c>
      <c r="I1245" t="s">
        <v>461</v>
      </c>
    </row>
    <row r="1246" spans="1:9" ht="15" customHeight="1" x14ac:dyDescent="0.25">
      <c r="A1246" t="s">
        <v>75</v>
      </c>
      <c r="C1246" t="s">
        <v>20</v>
      </c>
      <c r="D1246" t="s">
        <v>28</v>
      </c>
      <c r="E1246" t="s">
        <v>29</v>
      </c>
      <c r="F1246" t="s">
        <v>30</v>
      </c>
      <c r="G1246" t="str">
        <f t="shared" si="22"/>
        <v>pachygnatha.degeeri</v>
      </c>
      <c r="H1246" s="2">
        <v>12</v>
      </c>
      <c r="I1246" t="s">
        <v>461</v>
      </c>
    </row>
    <row r="1247" spans="1:9" ht="15" customHeight="1" x14ac:dyDescent="0.25">
      <c r="A1247" t="s">
        <v>75</v>
      </c>
      <c r="C1247" t="s">
        <v>20</v>
      </c>
      <c r="D1247" t="s">
        <v>28</v>
      </c>
      <c r="E1247" t="s">
        <v>29</v>
      </c>
      <c r="F1247" t="s">
        <v>30</v>
      </c>
      <c r="G1247" t="str">
        <f t="shared" si="22"/>
        <v>pachygnatha.degeeri</v>
      </c>
      <c r="H1247" s="2">
        <v>5</v>
      </c>
      <c r="I1247" t="s">
        <v>461</v>
      </c>
    </row>
    <row r="1248" spans="1:9" ht="15" customHeight="1" x14ac:dyDescent="0.25">
      <c r="A1248" t="s">
        <v>75</v>
      </c>
      <c r="C1248" t="s">
        <v>20</v>
      </c>
      <c r="D1248" t="s">
        <v>28</v>
      </c>
      <c r="E1248" t="s">
        <v>29</v>
      </c>
      <c r="F1248" t="s">
        <v>30</v>
      </c>
      <c r="G1248" t="str">
        <f t="shared" si="22"/>
        <v>pachygnatha.degeeri</v>
      </c>
      <c r="H1248" s="2">
        <v>4</v>
      </c>
      <c r="I1248" t="s">
        <v>461</v>
      </c>
    </row>
    <row r="1249" spans="1:9" ht="15" customHeight="1" x14ac:dyDescent="0.25">
      <c r="A1249" t="s">
        <v>75</v>
      </c>
      <c r="C1249" t="s">
        <v>20</v>
      </c>
      <c r="D1249" t="s">
        <v>28</v>
      </c>
      <c r="E1249" t="s">
        <v>29</v>
      </c>
      <c r="F1249" t="s">
        <v>30</v>
      </c>
      <c r="G1249" t="str">
        <f t="shared" si="22"/>
        <v>pachygnatha.degeeri</v>
      </c>
      <c r="H1249" s="2">
        <v>10</v>
      </c>
      <c r="I1249" t="s">
        <v>461</v>
      </c>
    </row>
    <row r="1250" spans="1:9" ht="15" customHeight="1" x14ac:dyDescent="0.25">
      <c r="A1250" t="s">
        <v>75</v>
      </c>
      <c r="C1250" t="s">
        <v>20</v>
      </c>
      <c r="D1250" t="s">
        <v>66</v>
      </c>
      <c r="E1250" t="s">
        <v>67</v>
      </c>
      <c r="F1250" t="s">
        <v>68</v>
      </c>
      <c r="G1250" t="str">
        <f t="shared" si="22"/>
        <v>enoplognatha.thoracica</v>
      </c>
      <c r="H1250" s="2">
        <v>1</v>
      </c>
      <c r="I1250" t="s">
        <v>463</v>
      </c>
    </row>
    <row r="1251" spans="1:9" ht="15" customHeight="1" x14ac:dyDescent="0.25">
      <c r="A1251" t="s">
        <v>82</v>
      </c>
      <c r="C1251" t="s">
        <v>20</v>
      </c>
      <c r="D1251" t="s">
        <v>25</v>
      </c>
      <c r="E1251" t="s">
        <v>38</v>
      </c>
      <c r="F1251" t="s">
        <v>39</v>
      </c>
      <c r="G1251" t="str">
        <f t="shared" si="22"/>
        <v>bathyphantes.gracilis</v>
      </c>
      <c r="H1251" s="2">
        <v>1</v>
      </c>
      <c r="I1251" t="s">
        <v>459</v>
      </c>
    </row>
    <row r="1252" spans="1:9" ht="15" customHeight="1" x14ac:dyDescent="0.25">
      <c r="A1252" t="s">
        <v>82</v>
      </c>
      <c r="C1252" t="s">
        <v>20</v>
      </c>
      <c r="D1252" t="s">
        <v>25</v>
      </c>
      <c r="E1252" t="s">
        <v>38</v>
      </c>
      <c r="F1252" t="s">
        <v>39</v>
      </c>
      <c r="G1252" t="str">
        <f t="shared" si="22"/>
        <v>bathyphantes.gracilis</v>
      </c>
      <c r="H1252" s="2">
        <v>7</v>
      </c>
      <c r="I1252" t="s">
        <v>459</v>
      </c>
    </row>
    <row r="1253" spans="1:9" s="30" customFormat="1" ht="15" customHeight="1" x14ac:dyDescent="0.25">
      <c r="A1253" s="30" t="s">
        <v>82</v>
      </c>
      <c r="C1253" s="30" t="s">
        <v>20</v>
      </c>
      <c r="D1253" s="30" t="s">
        <v>25</v>
      </c>
      <c r="E1253" s="30" t="s">
        <v>38</v>
      </c>
      <c r="F1253" s="30" t="s">
        <v>39</v>
      </c>
      <c r="G1253" s="30" t="str">
        <f t="shared" si="22"/>
        <v>bathyphantes.gracilis</v>
      </c>
      <c r="H1253" s="31">
        <v>2</v>
      </c>
      <c r="I1253" t="s">
        <v>459</v>
      </c>
    </row>
    <row r="1254" spans="1:9" ht="15" customHeight="1" x14ac:dyDescent="0.25">
      <c r="A1254" t="s">
        <v>82</v>
      </c>
      <c r="C1254" t="s">
        <v>20</v>
      </c>
      <c r="D1254" t="s">
        <v>25</v>
      </c>
      <c r="E1254" t="s">
        <v>43</v>
      </c>
      <c r="F1254" t="s">
        <v>44</v>
      </c>
      <c r="G1254" t="str">
        <f t="shared" si="22"/>
        <v>dicymbium.nigrum</v>
      </c>
      <c r="H1254" s="2">
        <v>1</v>
      </c>
      <c r="I1254" t="s">
        <v>459</v>
      </c>
    </row>
    <row r="1255" spans="1:9" ht="15" customHeight="1" x14ac:dyDescent="0.25">
      <c r="A1255" t="s">
        <v>82</v>
      </c>
      <c r="C1255" t="s">
        <v>20</v>
      </c>
      <c r="D1255" t="s">
        <v>25</v>
      </c>
      <c r="E1255" t="s">
        <v>43</v>
      </c>
      <c r="F1255" t="s">
        <v>44</v>
      </c>
      <c r="G1255" t="str">
        <f t="shared" si="22"/>
        <v>dicymbium.nigrum</v>
      </c>
      <c r="H1255" s="2">
        <v>1</v>
      </c>
      <c r="I1255" t="s">
        <v>459</v>
      </c>
    </row>
    <row r="1256" spans="1:9" ht="15" customHeight="1" x14ac:dyDescent="0.25">
      <c r="A1256" t="s">
        <v>82</v>
      </c>
      <c r="C1256" t="s">
        <v>20</v>
      </c>
      <c r="D1256" t="s">
        <v>25</v>
      </c>
      <c r="E1256" t="s">
        <v>33</v>
      </c>
      <c r="F1256" t="s">
        <v>40</v>
      </c>
      <c r="G1256" t="str">
        <f t="shared" si="22"/>
        <v>erigone.atra</v>
      </c>
      <c r="H1256" s="2">
        <v>5</v>
      </c>
      <c r="I1256" t="s">
        <v>460</v>
      </c>
    </row>
    <row r="1257" spans="1:9" ht="15" customHeight="1" x14ac:dyDescent="0.25">
      <c r="A1257" t="s">
        <v>82</v>
      </c>
      <c r="C1257" t="s">
        <v>20</v>
      </c>
      <c r="D1257" t="s">
        <v>25</v>
      </c>
      <c r="E1257" t="s">
        <v>33</v>
      </c>
      <c r="F1257" t="s">
        <v>34</v>
      </c>
      <c r="G1257" t="str">
        <f t="shared" si="22"/>
        <v>erigone.dentipalpis</v>
      </c>
      <c r="H1257" s="2">
        <v>17</v>
      </c>
      <c r="I1257" t="s">
        <v>460</v>
      </c>
    </row>
    <row r="1258" spans="1:9" ht="15" customHeight="1" x14ac:dyDescent="0.25">
      <c r="A1258" t="s">
        <v>82</v>
      </c>
      <c r="C1258" t="s">
        <v>20</v>
      </c>
      <c r="D1258" t="s">
        <v>25</v>
      </c>
      <c r="E1258" t="s">
        <v>33</v>
      </c>
      <c r="F1258" t="s">
        <v>34</v>
      </c>
      <c r="G1258" t="str">
        <f t="shared" si="22"/>
        <v>erigone.dentipalpis</v>
      </c>
      <c r="H1258" s="2">
        <v>21</v>
      </c>
      <c r="I1258" t="s">
        <v>460</v>
      </c>
    </row>
    <row r="1259" spans="1:9" ht="15" customHeight="1" x14ac:dyDescent="0.25">
      <c r="A1259" t="s">
        <v>82</v>
      </c>
      <c r="C1259" t="s">
        <v>20</v>
      </c>
      <c r="D1259" t="s">
        <v>25</v>
      </c>
      <c r="E1259" t="s">
        <v>33</v>
      </c>
      <c r="F1259" t="s">
        <v>40</v>
      </c>
      <c r="G1259" t="str">
        <f t="shared" si="22"/>
        <v>erigone.atra</v>
      </c>
      <c r="H1259" s="2">
        <v>8</v>
      </c>
      <c r="I1259" t="s">
        <v>460</v>
      </c>
    </row>
    <row r="1260" spans="1:9" ht="15" customHeight="1" x14ac:dyDescent="0.25">
      <c r="A1260" t="s">
        <v>82</v>
      </c>
      <c r="C1260" t="s">
        <v>20</v>
      </c>
      <c r="D1260" t="s">
        <v>25</v>
      </c>
      <c r="E1260" t="s">
        <v>33</v>
      </c>
      <c r="F1260" t="s">
        <v>34</v>
      </c>
      <c r="G1260" t="str">
        <f t="shared" si="22"/>
        <v>erigone.dentipalpis</v>
      </c>
      <c r="H1260" s="2">
        <v>31</v>
      </c>
      <c r="I1260" t="s">
        <v>460</v>
      </c>
    </row>
    <row r="1261" spans="1:9" ht="15" customHeight="1" x14ac:dyDescent="0.25">
      <c r="A1261" t="s">
        <v>82</v>
      </c>
      <c r="C1261" t="s">
        <v>20</v>
      </c>
      <c r="D1261" t="s">
        <v>25</v>
      </c>
      <c r="E1261" t="s">
        <v>33</v>
      </c>
      <c r="F1261" t="s">
        <v>40</v>
      </c>
      <c r="G1261" t="str">
        <f t="shared" si="22"/>
        <v>erigone.atra</v>
      </c>
      <c r="H1261" s="2">
        <v>11</v>
      </c>
      <c r="I1261" t="s">
        <v>460</v>
      </c>
    </row>
    <row r="1262" spans="1:9" ht="15" customHeight="1" x14ac:dyDescent="0.25">
      <c r="A1262" t="s">
        <v>82</v>
      </c>
      <c r="C1262" t="s">
        <v>20</v>
      </c>
      <c r="D1262" t="s">
        <v>25</v>
      </c>
      <c r="E1262" t="s">
        <v>33</v>
      </c>
      <c r="F1262" t="s">
        <v>40</v>
      </c>
      <c r="G1262" t="str">
        <f t="shared" si="22"/>
        <v>erigone.atra</v>
      </c>
      <c r="H1262" s="2">
        <v>1</v>
      </c>
      <c r="I1262" t="s">
        <v>460</v>
      </c>
    </row>
    <row r="1263" spans="1:9" s="30" customFormat="1" ht="15" customHeight="1" x14ac:dyDescent="0.25">
      <c r="A1263" s="30" t="s">
        <v>82</v>
      </c>
      <c r="C1263" s="30" t="s">
        <v>20</v>
      </c>
      <c r="D1263" s="30" t="s">
        <v>25</v>
      </c>
      <c r="E1263" s="30" t="s">
        <v>33</v>
      </c>
      <c r="F1263" s="30" t="s">
        <v>34</v>
      </c>
      <c r="G1263" s="30" t="str">
        <f t="shared" si="22"/>
        <v>erigone.dentipalpis</v>
      </c>
      <c r="H1263" s="31">
        <v>8</v>
      </c>
      <c r="I1263" t="s">
        <v>460</v>
      </c>
    </row>
    <row r="1264" spans="1:9" ht="15" customHeight="1" x14ac:dyDescent="0.25">
      <c r="A1264" t="s">
        <v>82</v>
      </c>
      <c r="C1264" t="s">
        <v>20</v>
      </c>
      <c r="D1264" t="s">
        <v>25</v>
      </c>
      <c r="E1264" t="s">
        <v>33</v>
      </c>
      <c r="F1264" t="s">
        <v>34</v>
      </c>
      <c r="G1264" t="str">
        <f t="shared" si="22"/>
        <v>erigone.dentipalpis</v>
      </c>
      <c r="H1264" s="2">
        <v>5</v>
      </c>
      <c r="I1264" t="s">
        <v>460</v>
      </c>
    </row>
    <row r="1265" spans="1:9" ht="15" customHeight="1" x14ac:dyDescent="0.25">
      <c r="A1265" t="s">
        <v>82</v>
      </c>
      <c r="C1265" t="s">
        <v>20</v>
      </c>
      <c r="D1265" t="s">
        <v>25</v>
      </c>
      <c r="E1265" t="s">
        <v>33</v>
      </c>
      <c r="F1265" t="s">
        <v>40</v>
      </c>
      <c r="G1265" t="str">
        <f t="shared" si="22"/>
        <v>erigone.atra</v>
      </c>
      <c r="H1265" s="2">
        <v>3</v>
      </c>
      <c r="I1265" t="s">
        <v>460</v>
      </c>
    </row>
    <row r="1266" spans="1:9" ht="15" customHeight="1" x14ac:dyDescent="0.25">
      <c r="A1266" t="s">
        <v>82</v>
      </c>
      <c r="C1266" t="s">
        <v>20</v>
      </c>
      <c r="D1266" t="s">
        <v>25</v>
      </c>
      <c r="E1266" t="s">
        <v>85</v>
      </c>
      <c r="F1266" t="s">
        <v>86</v>
      </c>
      <c r="G1266" t="str">
        <f t="shared" si="22"/>
        <v>erigonella.ignobilis</v>
      </c>
      <c r="H1266" s="2">
        <v>1</v>
      </c>
      <c r="I1266" t="s">
        <v>460</v>
      </c>
    </row>
    <row r="1267" spans="1:9" ht="15" customHeight="1" x14ac:dyDescent="0.25">
      <c r="A1267" t="s">
        <v>82</v>
      </c>
      <c r="C1267" t="s">
        <v>20</v>
      </c>
      <c r="D1267" t="s">
        <v>25</v>
      </c>
      <c r="E1267" t="s">
        <v>35</v>
      </c>
      <c r="F1267" t="s">
        <v>36</v>
      </c>
      <c r="G1267" t="str">
        <f t="shared" si="22"/>
        <v>gongylidiellum.vivum</v>
      </c>
      <c r="H1267" s="2">
        <v>2</v>
      </c>
      <c r="I1267" t="s">
        <v>459</v>
      </c>
    </row>
    <row r="1268" spans="1:9" ht="15" customHeight="1" x14ac:dyDescent="0.25">
      <c r="A1268" t="s">
        <v>82</v>
      </c>
      <c r="C1268" t="s">
        <v>20</v>
      </c>
      <c r="D1268" t="s">
        <v>25</v>
      </c>
      <c r="E1268" t="s">
        <v>35</v>
      </c>
      <c r="F1268" t="s">
        <v>36</v>
      </c>
      <c r="G1268" t="str">
        <f t="shared" si="22"/>
        <v>gongylidiellum.vivum</v>
      </c>
      <c r="H1268" s="2">
        <v>2</v>
      </c>
      <c r="I1268" t="s">
        <v>459</v>
      </c>
    </row>
    <row r="1269" spans="1:9" ht="15" customHeight="1" x14ac:dyDescent="0.25">
      <c r="A1269" t="s">
        <v>82</v>
      </c>
      <c r="C1269" t="s">
        <v>20</v>
      </c>
      <c r="D1269" t="s">
        <v>25</v>
      </c>
      <c r="E1269" t="s">
        <v>35</v>
      </c>
      <c r="F1269" t="s">
        <v>36</v>
      </c>
      <c r="G1269" t="str">
        <f t="shared" si="22"/>
        <v>gongylidiellum.vivum</v>
      </c>
      <c r="H1269" s="2">
        <v>3</v>
      </c>
      <c r="I1269" t="s">
        <v>459</v>
      </c>
    </row>
    <row r="1270" spans="1:9" ht="15" customHeight="1" x14ac:dyDescent="0.25">
      <c r="A1270" t="s">
        <v>82</v>
      </c>
      <c r="C1270" t="s">
        <v>20</v>
      </c>
      <c r="D1270" t="s">
        <v>25</v>
      </c>
      <c r="E1270" t="s">
        <v>35</v>
      </c>
      <c r="F1270" t="s">
        <v>36</v>
      </c>
      <c r="G1270" t="str">
        <f t="shared" si="22"/>
        <v>gongylidiellum.vivum</v>
      </c>
      <c r="H1270" s="2">
        <v>1</v>
      </c>
      <c r="I1270" t="s">
        <v>459</v>
      </c>
    </row>
    <row r="1271" spans="1:9" ht="15" customHeight="1" x14ac:dyDescent="0.25">
      <c r="A1271" t="s">
        <v>82</v>
      </c>
      <c r="C1271" t="s">
        <v>20</v>
      </c>
      <c r="D1271" t="s">
        <v>25</v>
      </c>
      <c r="E1271" t="s">
        <v>79</v>
      </c>
      <c r="F1271" t="s">
        <v>80</v>
      </c>
      <c r="G1271" t="str">
        <f t="shared" si="22"/>
        <v>hypomma.bituberculatum</v>
      </c>
      <c r="H1271" s="2">
        <v>1</v>
      </c>
      <c r="I1271" t="s">
        <v>459</v>
      </c>
    </row>
    <row r="1272" spans="1:9" ht="15" customHeight="1" x14ac:dyDescent="0.25">
      <c r="A1272" t="s">
        <v>82</v>
      </c>
      <c r="C1272" t="s">
        <v>20</v>
      </c>
      <c r="D1272" t="s">
        <v>25</v>
      </c>
      <c r="E1272" t="s">
        <v>79</v>
      </c>
      <c r="F1272" t="s">
        <v>80</v>
      </c>
      <c r="G1272" t="str">
        <f t="shared" si="22"/>
        <v>hypomma.bituberculatum</v>
      </c>
      <c r="H1272" s="2">
        <v>2</v>
      </c>
      <c r="I1272" t="s">
        <v>459</v>
      </c>
    </row>
    <row r="1273" spans="1:9" ht="15" customHeight="1" x14ac:dyDescent="0.25">
      <c r="A1273" t="s">
        <v>82</v>
      </c>
      <c r="C1273" t="s">
        <v>20</v>
      </c>
      <c r="D1273" t="s">
        <v>25</v>
      </c>
      <c r="E1273" t="s">
        <v>79</v>
      </c>
      <c r="F1273" t="s">
        <v>80</v>
      </c>
      <c r="G1273" t="str">
        <f t="shared" si="22"/>
        <v>hypomma.bituberculatum</v>
      </c>
      <c r="H1273" s="2">
        <v>1</v>
      </c>
      <c r="I1273" t="s">
        <v>459</v>
      </c>
    </row>
    <row r="1274" spans="1:9" ht="15" customHeight="1" x14ac:dyDescent="0.25">
      <c r="A1274" t="s">
        <v>82</v>
      </c>
      <c r="C1274" t="s">
        <v>20</v>
      </c>
      <c r="D1274" t="s">
        <v>25</v>
      </c>
      <c r="E1274" t="s">
        <v>79</v>
      </c>
      <c r="F1274" t="s">
        <v>80</v>
      </c>
      <c r="G1274" t="str">
        <f t="shared" si="22"/>
        <v>hypomma.bituberculatum</v>
      </c>
      <c r="H1274" s="2">
        <v>2</v>
      </c>
      <c r="I1274" t="s">
        <v>459</v>
      </c>
    </row>
    <row r="1275" spans="1:9" s="30" customFormat="1" ht="15" customHeight="1" x14ac:dyDescent="0.25">
      <c r="A1275" s="30" t="s">
        <v>82</v>
      </c>
      <c r="C1275" s="30" t="s">
        <v>20</v>
      </c>
      <c r="D1275" s="30" t="s">
        <v>25</v>
      </c>
      <c r="E1275" s="30" t="s">
        <v>26</v>
      </c>
      <c r="F1275" s="30" t="s">
        <v>37</v>
      </c>
      <c r="G1275" s="30" t="str">
        <f t="shared" si="22"/>
        <v>oedothorax.retusus</v>
      </c>
      <c r="H1275" s="31">
        <v>1</v>
      </c>
      <c r="I1275" t="s">
        <v>460</v>
      </c>
    </row>
    <row r="1276" spans="1:9" ht="15" customHeight="1" x14ac:dyDescent="0.25">
      <c r="A1276" t="s">
        <v>82</v>
      </c>
      <c r="C1276" t="s">
        <v>20</v>
      </c>
      <c r="D1276" t="s">
        <v>25</v>
      </c>
      <c r="E1276" t="s">
        <v>26</v>
      </c>
      <c r="F1276" t="s">
        <v>27</v>
      </c>
      <c r="G1276" t="str">
        <f t="shared" si="22"/>
        <v>oedothorax.fuscus</v>
      </c>
      <c r="H1276" s="2">
        <v>18</v>
      </c>
      <c r="I1276" t="s">
        <v>460</v>
      </c>
    </row>
    <row r="1277" spans="1:9" ht="15" customHeight="1" x14ac:dyDescent="0.25">
      <c r="A1277" t="s">
        <v>82</v>
      </c>
      <c r="C1277" t="s">
        <v>20</v>
      </c>
      <c r="D1277" t="s">
        <v>25</v>
      </c>
      <c r="E1277" t="s">
        <v>26</v>
      </c>
      <c r="F1277" t="s">
        <v>27</v>
      </c>
      <c r="G1277" t="str">
        <f t="shared" si="22"/>
        <v>oedothorax.fuscus</v>
      </c>
      <c r="H1277" s="2">
        <v>25</v>
      </c>
      <c r="I1277" t="s">
        <v>460</v>
      </c>
    </row>
    <row r="1278" spans="1:9" ht="15" customHeight="1" x14ac:dyDescent="0.25">
      <c r="A1278" t="s">
        <v>82</v>
      </c>
      <c r="C1278" t="s">
        <v>20</v>
      </c>
      <c r="D1278" t="s">
        <v>25</v>
      </c>
      <c r="E1278" t="s">
        <v>26</v>
      </c>
      <c r="F1278" t="s">
        <v>37</v>
      </c>
      <c r="G1278" t="str">
        <f t="shared" si="22"/>
        <v>oedothorax.retusus</v>
      </c>
      <c r="H1278" s="2">
        <v>2</v>
      </c>
      <c r="I1278" t="s">
        <v>460</v>
      </c>
    </row>
    <row r="1279" spans="1:9" ht="15" customHeight="1" x14ac:dyDescent="0.25">
      <c r="A1279" t="s">
        <v>82</v>
      </c>
      <c r="C1279" t="s">
        <v>20</v>
      </c>
      <c r="D1279" t="s">
        <v>25</v>
      </c>
      <c r="E1279" t="s">
        <v>26</v>
      </c>
      <c r="F1279" t="s">
        <v>27</v>
      </c>
      <c r="G1279" t="str">
        <f t="shared" si="22"/>
        <v>oedothorax.fuscus</v>
      </c>
      <c r="H1279" s="2">
        <v>10</v>
      </c>
      <c r="I1279" t="s">
        <v>460</v>
      </c>
    </row>
    <row r="1280" spans="1:9" ht="15" customHeight="1" x14ac:dyDescent="0.25">
      <c r="A1280" t="s">
        <v>82</v>
      </c>
      <c r="C1280" t="s">
        <v>20</v>
      </c>
      <c r="D1280" t="s">
        <v>25</v>
      </c>
      <c r="E1280" t="s">
        <v>26</v>
      </c>
      <c r="F1280" t="s">
        <v>27</v>
      </c>
      <c r="G1280" t="str">
        <f t="shared" si="22"/>
        <v>oedothorax.fuscus</v>
      </c>
      <c r="H1280" s="2">
        <v>1</v>
      </c>
      <c r="I1280" t="s">
        <v>460</v>
      </c>
    </row>
    <row r="1281" spans="1:9" s="30" customFormat="1" ht="15" customHeight="1" x14ac:dyDescent="0.25">
      <c r="A1281" s="30" t="s">
        <v>82</v>
      </c>
      <c r="C1281" s="30" t="s">
        <v>20</v>
      </c>
      <c r="D1281" s="30" t="s">
        <v>25</v>
      </c>
      <c r="E1281" s="30" t="s">
        <v>26</v>
      </c>
      <c r="F1281" s="30" t="s">
        <v>27</v>
      </c>
      <c r="G1281" s="30" t="str">
        <f t="shared" si="22"/>
        <v>oedothorax.fuscus</v>
      </c>
      <c r="H1281" s="31">
        <v>11</v>
      </c>
      <c r="I1281" t="s">
        <v>460</v>
      </c>
    </row>
    <row r="1282" spans="1:9" ht="15" customHeight="1" x14ac:dyDescent="0.25">
      <c r="A1282" t="s">
        <v>82</v>
      </c>
      <c r="C1282" t="s">
        <v>20</v>
      </c>
      <c r="D1282" t="s">
        <v>25</v>
      </c>
      <c r="E1282" t="s">
        <v>26</v>
      </c>
      <c r="F1282" t="s">
        <v>27</v>
      </c>
      <c r="G1282" t="str">
        <f t="shared" si="22"/>
        <v>oedothorax.fuscus</v>
      </c>
      <c r="H1282" s="2">
        <v>11</v>
      </c>
      <c r="I1282" t="s">
        <v>460</v>
      </c>
    </row>
    <row r="1283" spans="1:9" ht="15" customHeight="1" x14ac:dyDescent="0.25">
      <c r="A1283" t="s">
        <v>82</v>
      </c>
      <c r="C1283" t="s">
        <v>20</v>
      </c>
      <c r="D1283" t="s">
        <v>25</v>
      </c>
      <c r="E1283" t="s">
        <v>22</v>
      </c>
      <c r="F1283" t="s">
        <v>24</v>
      </c>
      <c r="G1283" t="str">
        <f t="shared" si="22"/>
        <v>pardosa.palustris</v>
      </c>
      <c r="H1283" s="2">
        <v>4</v>
      </c>
      <c r="I1283" t="s">
        <v>461</v>
      </c>
    </row>
    <row r="1284" spans="1:9" ht="15" customHeight="1" x14ac:dyDescent="0.25">
      <c r="A1284" t="s">
        <v>82</v>
      </c>
      <c r="C1284" t="s">
        <v>20</v>
      </c>
      <c r="D1284" t="s">
        <v>25</v>
      </c>
      <c r="E1284" t="s">
        <v>22</v>
      </c>
      <c r="F1284" t="s">
        <v>23</v>
      </c>
      <c r="G1284" t="str">
        <f t="shared" si="22"/>
        <v>pardosa.pullata</v>
      </c>
      <c r="H1284" s="2">
        <v>3</v>
      </c>
      <c r="I1284" t="s">
        <v>461</v>
      </c>
    </row>
    <row r="1285" spans="1:9" ht="15" customHeight="1" x14ac:dyDescent="0.25">
      <c r="A1285" t="s">
        <v>82</v>
      </c>
      <c r="C1285" t="s">
        <v>20</v>
      </c>
      <c r="D1285" t="s">
        <v>25</v>
      </c>
      <c r="E1285" t="s">
        <v>50</v>
      </c>
      <c r="F1285" t="s">
        <v>51</v>
      </c>
      <c r="G1285" t="str">
        <f t="shared" si="22"/>
        <v>pelecopsis.parallela</v>
      </c>
      <c r="H1285" s="2">
        <v>1</v>
      </c>
      <c r="I1285" t="s">
        <v>459</v>
      </c>
    </row>
    <row r="1286" spans="1:9" ht="15" customHeight="1" x14ac:dyDescent="0.25">
      <c r="A1286" t="s">
        <v>82</v>
      </c>
      <c r="C1286" t="s">
        <v>20</v>
      </c>
      <c r="D1286" t="s">
        <v>25</v>
      </c>
      <c r="E1286" t="s">
        <v>50</v>
      </c>
      <c r="F1286" t="s">
        <v>51</v>
      </c>
      <c r="G1286" t="str">
        <f t="shared" si="22"/>
        <v>pelecopsis.parallela</v>
      </c>
      <c r="H1286" s="2">
        <v>1</v>
      </c>
      <c r="I1286" t="s">
        <v>459</v>
      </c>
    </row>
    <row r="1287" spans="1:9" ht="15" customHeight="1" x14ac:dyDescent="0.25">
      <c r="A1287" t="s">
        <v>82</v>
      </c>
      <c r="C1287" t="s">
        <v>20</v>
      </c>
      <c r="D1287" t="s">
        <v>25</v>
      </c>
      <c r="E1287" t="s">
        <v>31</v>
      </c>
      <c r="F1287" t="s">
        <v>32</v>
      </c>
      <c r="G1287" t="str">
        <f t="shared" si="22"/>
        <v>savignia.frontata</v>
      </c>
      <c r="H1287" s="2">
        <v>7</v>
      </c>
      <c r="I1287" t="s">
        <v>459</v>
      </c>
    </row>
    <row r="1288" spans="1:9" ht="15" customHeight="1" x14ac:dyDescent="0.25">
      <c r="A1288" t="s">
        <v>82</v>
      </c>
      <c r="C1288" t="s">
        <v>20</v>
      </c>
      <c r="D1288" t="s">
        <v>25</v>
      </c>
      <c r="E1288" t="s">
        <v>31</v>
      </c>
      <c r="F1288" t="s">
        <v>32</v>
      </c>
      <c r="G1288" t="str">
        <f t="shared" si="22"/>
        <v>savignia.frontata</v>
      </c>
      <c r="H1288" s="2">
        <v>3</v>
      </c>
      <c r="I1288" t="s">
        <v>459</v>
      </c>
    </row>
    <row r="1289" spans="1:9" s="30" customFormat="1" ht="15" customHeight="1" x14ac:dyDescent="0.25">
      <c r="A1289" s="30" t="s">
        <v>82</v>
      </c>
      <c r="C1289" s="30" t="s">
        <v>20</v>
      </c>
      <c r="D1289" s="30" t="s">
        <v>25</v>
      </c>
      <c r="E1289" s="30" t="s">
        <v>31</v>
      </c>
      <c r="F1289" s="30" t="s">
        <v>32</v>
      </c>
      <c r="G1289" s="30" t="str">
        <f t="shared" si="22"/>
        <v>savignia.frontata</v>
      </c>
      <c r="H1289" s="31">
        <v>6</v>
      </c>
      <c r="I1289" t="s">
        <v>459</v>
      </c>
    </row>
    <row r="1290" spans="1:9" ht="15" customHeight="1" x14ac:dyDescent="0.25">
      <c r="A1290" t="s">
        <v>82</v>
      </c>
      <c r="C1290" t="s">
        <v>20</v>
      </c>
      <c r="D1290" t="s">
        <v>25</v>
      </c>
      <c r="E1290" t="s">
        <v>31</v>
      </c>
      <c r="F1290" t="s">
        <v>32</v>
      </c>
      <c r="G1290" t="str">
        <f t="shared" si="22"/>
        <v>savignia.frontata</v>
      </c>
      <c r="H1290" s="2">
        <v>5</v>
      </c>
      <c r="I1290" t="s">
        <v>459</v>
      </c>
    </row>
    <row r="1291" spans="1:9" ht="15" customHeight="1" x14ac:dyDescent="0.25">
      <c r="A1291" t="s">
        <v>82</v>
      </c>
      <c r="C1291" t="s">
        <v>20</v>
      </c>
      <c r="D1291" t="s">
        <v>25</v>
      </c>
      <c r="E1291" t="s">
        <v>31</v>
      </c>
      <c r="F1291" t="s">
        <v>32</v>
      </c>
      <c r="G1291" t="str">
        <f t="shared" si="22"/>
        <v>savignia.frontata</v>
      </c>
      <c r="H1291" s="2">
        <v>3</v>
      </c>
      <c r="I1291" t="s">
        <v>459</v>
      </c>
    </row>
    <row r="1292" spans="1:9" ht="15" customHeight="1" x14ac:dyDescent="0.25">
      <c r="A1292" t="s">
        <v>82</v>
      </c>
      <c r="C1292" t="s">
        <v>20</v>
      </c>
      <c r="D1292" t="s">
        <v>25</v>
      </c>
      <c r="E1292" t="s">
        <v>83</v>
      </c>
      <c r="F1292" t="s">
        <v>84</v>
      </c>
      <c r="G1292" t="str">
        <f t="shared" si="22"/>
        <v>silometopus.elegans</v>
      </c>
      <c r="H1292" s="2">
        <v>1</v>
      </c>
      <c r="I1292" t="s">
        <v>459</v>
      </c>
    </row>
    <row r="1293" spans="1:9" ht="15" customHeight="1" x14ac:dyDescent="0.25">
      <c r="A1293" t="s">
        <v>82</v>
      </c>
      <c r="C1293" t="s">
        <v>20</v>
      </c>
      <c r="D1293" t="s">
        <v>25</v>
      </c>
      <c r="E1293" t="s">
        <v>45</v>
      </c>
      <c r="F1293" t="s">
        <v>46</v>
      </c>
      <c r="G1293" t="str">
        <f t="shared" si="22"/>
        <v>tenuiphantes.tenuis</v>
      </c>
      <c r="H1293" s="2">
        <v>1</v>
      </c>
      <c r="I1293" t="s">
        <v>459</v>
      </c>
    </row>
    <row r="1294" spans="1:9" ht="15" customHeight="1" x14ac:dyDescent="0.25">
      <c r="A1294" t="s">
        <v>82</v>
      </c>
      <c r="C1294" t="s">
        <v>20</v>
      </c>
      <c r="D1294" t="s">
        <v>25</v>
      </c>
      <c r="E1294" t="s">
        <v>45</v>
      </c>
      <c r="F1294" t="s">
        <v>46</v>
      </c>
      <c r="G1294" t="str">
        <f t="shared" si="22"/>
        <v>tenuiphantes.tenuis</v>
      </c>
      <c r="H1294" s="2">
        <v>4</v>
      </c>
      <c r="I1294" t="s">
        <v>459</v>
      </c>
    </row>
    <row r="1295" spans="1:9" ht="15" customHeight="1" x14ac:dyDescent="0.25">
      <c r="A1295" t="s">
        <v>82</v>
      </c>
      <c r="C1295" t="s">
        <v>20</v>
      </c>
      <c r="D1295" t="s">
        <v>25</v>
      </c>
      <c r="E1295" t="s">
        <v>45</v>
      </c>
      <c r="F1295" t="s">
        <v>46</v>
      </c>
      <c r="G1295" t="str">
        <f t="shared" si="22"/>
        <v>tenuiphantes.tenuis</v>
      </c>
      <c r="H1295" s="2">
        <v>2</v>
      </c>
      <c r="I1295" t="s">
        <v>459</v>
      </c>
    </row>
    <row r="1296" spans="1:9" ht="15" customHeight="1" x14ac:dyDescent="0.25">
      <c r="A1296" t="s">
        <v>82</v>
      </c>
      <c r="C1296" t="s">
        <v>20</v>
      </c>
      <c r="D1296" t="s">
        <v>25</v>
      </c>
      <c r="E1296" t="s">
        <v>45</v>
      </c>
      <c r="F1296" t="s">
        <v>46</v>
      </c>
      <c r="G1296" t="str">
        <f t="shared" si="22"/>
        <v>tenuiphantes.tenuis</v>
      </c>
      <c r="H1296" s="2">
        <v>1</v>
      </c>
      <c r="I1296" t="s">
        <v>459</v>
      </c>
    </row>
    <row r="1297" spans="1:9" ht="15" customHeight="1" x14ac:dyDescent="0.25">
      <c r="A1297" t="s">
        <v>82</v>
      </c>
      <c r="C1297" t="s">
        <v>20</v>
      </c>
      <c r="D1297" t="s">
        <v>25</v>
      </c>
      <c r="E1297" t="s">
        <v>45</v>
      </c>
      <c r="F1297" t="s">
        <v>46</v>
      </c>
      <c r="G1297" t="str">
        <f t="shared" si="22"/>
        <v>tenuiphantes.tenuis</v>
      </c>
      <c r="H1297" s="2">
        <v>2</v>
      </c>
      <c r="I1297" t="s">
        <v>459</v>
      </c>
    </row>
    <row r="1298" spans="1:9" s="30" customFormat="1" ht="15" customHeight="1" x14ac:dyDescent="0.25">
      <c r="A1298" s="30" t="s">
        <v>82</v>
      </c>
      <c r="C1298" s="30" t="s">
        <v>20</v>
      </c>
      <c r="D1298" s="30" t="s">
        <v>25</v>
      </c>
      <c r="E1298" s="30" t="s">
        <v>56</v>
      </c>
      <c r="F1298" s="30" t="s">
        <v>57</v>
      </c>
      <c r="G1298" s="30" t="str">
        <f t="shared" si="22"/>
        <v>tiso.vagans</v>
      </c>
      <c r="H1298" s="31">
        <v>1</v>
      </c>
      <c r="I1298" t="s">
        <v>459</v>
      </c>
    </row>
    <row r="1299" spans="1:9" ht="15" customHeight="1" x14ac:dyDescent="0.25">
      <c r="A1299" t="s">
        <v>82</v>
      </c>
      <c r="C1299" t="s">
        <v>20</v>
      </c>
      <c r="D1299" t="s">
        <v>25</v>
      </c>
      <c r="E1299" t="s">
        <v>56</v>
      </c>
      <c r="F1299" t="s">
        <v>57</v>
      </c>
      <c r="G1299" t="str">
        <f t="shared" si="22"/>
        <v>tiso.vagans</v>
      </c>
      <c r="H1299" s="2">
        <v>1</v>
      </c>
      <c r="I1299" t="s">
        <v>459</v>
      </c>
    </row>
    <row r="1300" spans="1:9" ht="15" customHeight="1" x14ac:dyDescent="0.25">
      <c r="A1300" t="s">
        <v>82</v>
      </c>
      <c r="C1300" t="s">
        <v>20</v>
      </c>
      <c r="D1300" t="s">
        <v>21</v>
      </c>
      <c r="E1300" t="s">
        <v>22</v>
      </c>
      <c r="F1300" t="s">
        <v>24</v>
      </c>
      <c r="G1300" t="str">
        <f t="shared" si="22"/>
        <v>pardosa.palustris</v>
      </c>
      <c r="H1300" s="2">
        <v>10</v>
      </c>
      <c r="I1300" t="s">
        <v>461</v>
      </c>
    </row>
    <row r="1301" spans="1:9" ht="15" customHeight="1" x14ac:dyDescent="0.25">
      <c r="A1301" t="s">
        <v>82</v>
      </c>
      <c r="C1301" t="s">
        <v>20</v>
      </c>
      <c r="D1301" t="s">
        <v>21</v>
      </c>
      <c r="E1301" t="s">
        <v>22</v>
      </c>
      <c r="F1301" t="s">
        <v>23</v>
      </c>
      <c r="G1301" t="str">
        <f t="shared" si="22"/>
        <v>pardosa.pullata</v>
      </c>
      <c r="H1301" s="2">
        <v>2</v>
      </c>
      <c r="I1301" t="s">
        <v>461</v>
      </c>
    </row>
    <row r="1302" spans="1:9" ht="15" customHeight="1" x14ac:dyDescent="0.25">
      <c r="A1302" t="s">
        <v>82</v>
      </c>
      <c r="C1302" t="s">
        <v>20</v>
      </c>
      <c r="D1302" t="s">
        <v>21</v>
      </c>
      <c r="E1302" t="s">
        <v>22</v>
      </c>
      <c r="F1302" t="s">
        <v>24</v>
      </c>
      <c r="G1302" t="str">
        <f t="shared" si="22"/>
        <v>pardosa.palustris</v>
      </c>
      <c r="H1302" s="2">
        <v>5</v>
      </c>
      <c r="I1302" t="s">
        <v>461</v>
      </c>
    </row>
    <row r="1303" spans="1:9" ht="15" customHeight="1" x14ac:dyDescent="0.25">
      <c r="A1303" t="s">
        <v>82</v>
      </c>
      <c r="C1303" t="s">
        <v>20</v>
      </c>
      <c r="D1303" t="s">
        <v>21</v>
      </c>
      <c r="E1303" t="s">
        <v>22</v>
      </c>
      <c r="F1303" t="s">
        <v>23</v>
      </c>
      <c r="G1303" t="str">
        <f t="shared" si="22"/>
        <v>pardosa.pullata</v>
      </c>
      <c r="H1303" s="2">
        <v>1</v>
      </c>
      <c r="I1303" t="s">
        <v>461</v>
      </c>
    </row>
    <row r="1304" spans="1:9" ht="15" customHeight="1" x14ac:dyDescent="0.25">
      <c r="A1304" t="s">
        <v>82</v>
      </c>
      <c r="C1304" t="s">
        <v>20</v>
      </c>
      <c r="D1304" t="s">
        <v>21</v>
      </c>
      <c r="E1304" t="s">
        <v>22</v>
      </c>
      <c r="F1304" t="s">
        <v>24</v>
      </c>
      <c r="G1304" t="str">
        <f t="shared" si="22"/>
        <v>pardosa.palustris</v>
      </c>
      <c r="H1304" s="2">
        <v>5</v>
      </c>
      <c r="I1304" t="s">
        <v>461</v>
      </c>
    </row>
    <row r="1305" spans="1:9" ht="15" customHeight="1" x14ac:dyDescent="0.25">
      <c r="A1305" t="s">
        <v>82</v>
      </c>
      <c r="C1305" t="s">
        <v>20</v>
      </c>
      <c r="D1305" t="s">
        <v>21</v>
      </c>
      <c r="E1305" t="s">
        <v>22</v>
      </c>
      <c r="F1305" t="s">
        <v>24</v>
      </c>
      <c r="G1305" t="str">
        <f t="shared" si="22"/>
        <v>pardosa.palustris</v>
      </c>
      <c r="H1305" s="2">
        <v>4</v>
      </c>
      <c r="I1305" t="s">
        <v>461</v>
      </c>
    </row>
    <row r="1306" spans="1:9" ht="15" customHeight="1" x14ac:dyDescent="0.25">
      <c r="A1306" t="s">
        <v>82</v>
      </c>
      <c r="C1306" t="s">
        <v>20</v>
      </c>
      <c r="D1306" t="s">
        <v>21</v>
      </c>
      <c r="E1306" t="s">
        <v>22</v>
      </c>
      <c r="F1306" t="s">
        <v>23</v>
      </c>
      <c r="G1306" t="str">
        <f t="shared" si="22"/>
        <v>pardosa.pullata</v>
      </c>
      <c r="H1306" s="2">
        <v>2</v>
      </c>
      <c r="I1306" t="s">
        <v>461</v>
      </c>
    </row>
    <row r="1307" spans="1:9" ht="15" customHeight="1" x14ac:dyDescent="0.25">
      <c r="A1307" t="s">
        <v>82</v>
      </c>
      <c r="C1307" t="s">
        <v>20</v>
      </c>
      <c r="D1307" t="s">
        <v>28</v>
      </c>
      <c r="E1307" t="s">
        <v>29</v>
      </c>
      <c r="F1307" t="s">
        <v>30</v>
      </c>
      <c r="G1307" t="str">
        <f t="shared" si="22"/>
        <v>pachygnatha.degeeri</v>
      </c>
      <c r="H1307" s="2">
        <v>13</v>
      </c>
      <c r="I1307" t="s">
        <v>461</v>
      </c>
    </row>
    <row r="1308" spans="1:9" ht="15" customHeight="1" x14ac:dyDescent="0.25">
      <c r="A1308" t="s">
        <v>82</v>
      </c>
      <c r="C1308" t="s">
        <v>20</v>
      </c>
      <c r="D1308" t="s">
        <v>28</v>
      </c>
      <c r="E1308" t="s">
        <v>29</v>
      </c>
      <c r="F1308" t="s">
        <v>30</v>
      </c>
      <c r="G1308" t="str">
        <f t="shared" ref="G1308:G1311" si="23">LOWER(E1308&amp;"."&amp;F1308)</f>
        <v>pachygnatha.degeeri</v>
      </c>
      <c r="H1308" s="2">
        <v>12</v>
      </c>
      <c r="I1308" t="s">
        <v>461</v>
      </c>
    </row>
    <row r="1309" spans="1:9" ht="15" customHeight="1" x14ac:dyDescent="0.25">
      <c r="A1309" t="s">
        <v>82</v>
      </c>
      <c r="C1309" t="s">
        <v>20</v>
      </c>
      <c r="D1309" t="s">
        <v>28</v>
      </c>
      <c r="E1309" t="s">
        <v>29</v>
      </c>
      <c r="F1309" t="s">
        <v>30</v>
      </c>
      <c r="G1309" t="str">
        <f t="shared" si="23"/>
        <v>pachygnatha.degeeri</v>
      </c>
      <c r="H1309" s="2">
        <v>4</v>
      </c>
      <c r="I1309" t="s">
        <v>461</v>
      </c>
    </row>
    <row r="1310" spans="1:9" ht="15" customHeight="1" x14ac:dyDescent="0.25">
      <c r="A1310" t="s">
        <v>82</v>
      </c>
      <c r="C1310" t="s">
        <v>20</v>
      </c>
      <c r="D1310" t="s">
        <v>28</v>
      </c>
      <c r="E1310" t="s">
        <v>29</v>
      </c>
      <c r="F1310" t="s">
        <v>30</v>
      </c>
      <c r="G1310" t="str">
        <f t="shared" si="23"/>
        <v>pachygnatha.degeeri</v>
      </c>
      <c r="H1310" s="2">
        <v>7</v>
      </c>
      <c r="I1310" t="s">
        <v>461</v>
      </c>
    </row>
    <row r="1311" spans="1:9" s="30" customFormat="1" ht="15" customHeight="1" x14ac:dyDescent="0.25">
      <c r="A1311" s="30" t="s">
        <v>82</v>
      </c>
      <c r="C1311" s="30" t="s">
        <v>20</v>
      </c>
      <c r="D1311" s="30" t="s">
        <v>28</v>
      </c>
      <c r="E1311" s="30" t="s">
        <v>29</v>
      </c>
      <c r="F1311" s="30" t="s">
        <v>30</v>
      </c>
      <c r="G1311" s="30" t="str">
        <f t="shared" si="23"/>
        <v>pachygnatha.degeeri</v>
      </c>
      <c r="H1311" s="31">
        <v>5</v>
      </c>
      <c r="I1311" t="s">
        <v>461</v>
      </c>
    </row>
  </sheetData>
  <sortState xmlns:xlrd2="http://schemas.microsoft.com/office/spreadsheetml/2017/richdata2" ref="A2:I1311">
    <sortCondition ref="A2:A1311"/>
    <sortCondition ref="D2:D1311"/>
    <sortCondition ref="E2:E1311"/>
    <sortCondition ref="I2:I1311"/>
  </sortState>
  <dataValidations count="1">
    <dataValidation type="list" allowBlank="1" showInputMessage="1" showErrorMessage="1" sqref="I2:I426 I428:I1048576" xr:uid="{44DE22BD-3096-48F5-8DE5-5E657F7E5CA8}">
      <formula1>"ground, sheet, other, ambush, space"</formula1>
    </dataValidation>
  </dataValidation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F209-7E48-42E6-B304-E2996EC7DD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849C-80FD-4374-B4D4-E6C7CB479108}">
  <dimension ref="A1:N233"/>
  <sheetViews>
    <sheetView topLeftCell="A150" workbookViewId="0">
      <selection activeCell="L228" sqref="L228:N232"/>
    </sheetView>
  </sheetViews>
  <sheetFormatPr defaultRowHeight="15" x14ac:dyDescent="0.25"/>
  <sheetData>
    <row r="1" spans="1:9" x14ac:dyDescent="0.25">
      <c r="A1" t="s">
        <v>19</v>
      </c>
      <c r="C1" t="s">
        <v>20</v>
      </c>
      <c r="D1" t="s">
        <v>25</v>
      </c>
      <c r="E1" t="s">
        <v>52</v>
      </c>
      <c r="F1" t="s">
        <v>53</v>
      </c>
      <c r="G1" t="str">
        <f t="shared" ref="G1:G64" si="0">LOWER(E1&amp;"."&amp;F1)</f>
        <v>agyneta.decora</v>
      </c>
      <c r="H1" s="2">
        <v>1</v>
      </c>
      <c r="I1" t="s">
        <v>459</v>
      </c>
    </row>
    <row r="2" spans="1:9" x14ac:dyDescent="0.25">
      <c r="A2" t="s">
        <v>19</v>
      </c>
      <c r="C2" t="s">
        <v>20</v>
      </c>
      <c r="D2" t="s">
        <v>25</v>
      </c>
      <c r="E2" t="s">
        <v>52</v>
      </c>
      <c r="F2" t="s">
        <v>53</v>
      </c>
      <c r="G2" t="str">
        <f t="shared" si="0"/>
        <v>agyneta.decora</v>
      </c>
      <c r="H2" s="2">
        <v>1</v>
      </c>
      <c r="I2" t="s">
        <v>459</v>
      </c>
    </row>
    <row r="3" spans="1:9" x14ac:dyDescent="0.25">
      <c r="A3" t="s">
        <v>19</v>
      </c>
      <c r="C3" t="s">
        <v>20</v>
      </c>
      <c r="D3" t="s">
        <v>25</v>
      </c>
      <c r="E3" t="s">
        <v>38</v>
      </c>
      <c r="F3" t="s">
        <v>39</v>
      </c>
      <c r="G3" t="str">
        <f t="shared" si="0"/>
        <v>bathyphantes.gracilis</v>
      </c>
      <c r="H3" s="2">
        <v>1</v>
      </c>
      <c r="I3" t="s">
        <v>459</v>
      </c>
    </row>
    <row r="4" spans="1:9" x14ac:dyDescent="0.25">
      <c r="A4" t="s">
        <v>19</v>
      </c>
      <c r="C4" t="s">
        <v>20</v>
      </c>
      <c r="D4" t="s">
        <v>25</v>
      </c>
      <c r="E4" t="s">
        <v>38</v>
      </c>
      <c r="F4" t="s">
        <v>39</v>
      </c>
      <c r="G4" t="str">
        <f t="shared" si="0"/>
        <v>bathyphantes.gracilis</v>
      </c>
      <c r="H4" s="2">
        <v>1</v>
      </c>
      <c r="I4" t="s">
        <v>459</v>
      </c>
    </row>
    <row r="5" spans="1:9" x14ac:dyDescent="0.25">
      <c r="A5" s="30" t="s">
        <v>19</v>
      </c>
      <c r="B5" s="30"/>
      <c r="C5" s="30" t="s">
        <v>20</v>
      </c>
      <c r="D5" s="30" t="s">
        <v>25</v>
      </c>
      <c r="E5" s="30" t="s">
        <v>38</v>
      </c>
      <c r="F5" s="30" t="s">
        <v>39</v>
      </c>
      <c r="G5" s="30" t="str">
        <f t="shared" si="0"/>
        <v>bathyphantes.gracilis</v>
      </c>
      <c r="H5" s="31">
        <v>5</v>
      </c>
      <c r="I5" s="30" t="s">
        <v>459</v>
      </c>
    </row>
    <row r="6" spans="1:9" x14ac:dyDescent="0.25">
      <c r="A6" t="s">
        <v>19</v>
      </c>
      <c r="C6" t="s">
        <v>20</v>
      </c>
      <c r="D6" t="s">
        <v>25</v>
      </c>
      <c r="E6" t="s">
        <v>64</v>
      </c>
      <c r="F6" t="s">
        <v>65</v>
      </c>
      <c r="G6" t="str">
        <f t="shared" si="0"/>
        <v>ceratinella.brevipes</v>
      </c>
      <c r="H6" s="2">
        <v>1</v>
      </c>
      <c r="I6" s="30" t="s">
        <v>459</v>
      </c>
    </row>
    <row r="7" spans="1:9" x14ac:dyDescent="0.25">
      <c r="A7" t="s">
        <v>19</v>
      </c>
      <c r="C7" t="s">
        <v>20</v>
      </c>
      <c r="D7" t="s">
        <v>25</v>
      </c>
      <c r="E7" t="s">
        <v>43</v>
      </c>
      <c r="F7" t="s">
        <v>44</v>
      </c>
      <c r="G7" t="str">
        <f t="shared" si="0"/>
        <v>dicymbium.nigrum</v>
      </c>
      <c r="H7" s="2">
        <v>2</v>
      </c>
      <c r="I7" s="30" t="s">
        <v>459</v>
      </c>
    </row>
    <row r="8" spans="1:9" x14ac:dyDescent="0.25">
      <c r="A8" t="s">
        <v>19</v>
      </c>
      <c r="C8" t="s">
        <v>20</v>
      </c>
      <c r="D8" t="s">
        <v>25</v>
      </c>
      <c r="E8" t="s">
        <v>43</v>
      </c>
      <c r="F8" t="s">
        <v>44</v>
      </c>
      <c r="G8" t="str">
        <f t="shared" si="0"/>
        <v>dicymbium.nigrum</v>
      </c>
      <c r="H8" s="2">
        <v>1</v>
      </c>
      <c r="I8" s="30" t="s">
        <v>459</v>
      </c>
    </row>
    <row r="9" spans="1:9" x14ac:dyDescent="0.25">
      <c r="A9" t="s">
        <v>19</v>
      </c>
      <c r="C9" t="s">
        <v>20</v>
      </c>
      <c r="D9" t="s">
        <v>25</v>
      </c>
      <c r="E9" t="s">
        <v>43</v>
      </c>
      <c r="F9" t="s">
        <v>44</v>
      </c>
      <c r="G9" t="str">
        <f t="shared" si="0"/>
        <v>dicymbium.nigrum</v>
      </c>
      <c r="H9" s="2">
        <v>2</v>
      </c>
      <c r="I9" s="30" t="s">
        <v>459</v>
      </c>
    </row>
    <row r="10" spans="1:9" x14ac:dyDescent="0.25">
      <c r="A10" t="s">
        <v>19</v>
      </c>
      <c r="C10" t="s">
        <v>20</v>
      </c>
      <c r="D10" t="s">
        <v>25</v>
      </c>
      <c r="E10" t="s">
        <v>43</v>
      </c>
      <c r="F10" t="s">
        <v>44</v>
      </c>
      <c r="G10" t="str">
        <f t="shared" si="0"/>
        <v>dicymbium.nigrum</v>
      </c>
      <c r="H10" s="2">
        <v>1</v>
      </c>
      <c r="I10" s="30" t="s">
        <v>459</v>
      </c>
    </row>
    <row r="11" spans="1:9" x14ac:dyDescent="0.25">
      <c r="A11" t="s">
        <v>19</v>
      </c>
      <c r="C11" t="s">
        <v>20</v>
      </c>
      <c r="D11" t="s">
        <v>25</v>
      </c>
      <c r="E11" t="s">
        <v>33</v>
      </c>
      <c r="F11" t="s">
        <v>34</v>
      </c>
      <c r="G11" t="str">
        <f t="shared" si="0"/>
        <v>erigone.dentipalpis</v>
      </c>
      <c r="H11" s="2">
        <v>23</v>
      </c>
      <c r="I11" s="30" t="s">
        <v>460</v>
      </c>
    </row>
    <row r="12" spans="1:9" x14ac:dyDescent="0.25">
      <c r="A12" t="s">
        <v>19</v>
      </c>
      <c r="C12" t="s">
        <v>20</v>
      </c>
      <c r="D12" t="s">
        <v>25</v>
      </c>
      <c r="E12" t="s">
        <v>33</v>
      </c>
      <c r="F12" t="s">
        <v>40</v>
      </c>
      <c r="G12" t="str">
        <f t="shared" si="0"/>
        <v>erigone.atra</v>
      </c>
      <c r="H12" s="2">
        <v>2</v>
      </c>
      <c r="I12" s="30" t="s">
        <v>460</v>
      </c>
    </row>
    <row r="13" spans="1:9" x14ac:dyDescent="0.25">
      <c r="A13" t="s">
        <v>19</v>
      </c>
      <c r="C13" t="s">
        <v>20</v>
      </c>
      <c r="D13" t="s">
        <v>25</v>
      </c>
      <c r="E13" t="s">
        <v>33</v>
      </c>
      <c r="F13" t="s">
        <v>34</v>
      </c>
      <c r="G13" t="str">
        <f t="shared" si="0"/>
        <v>erigone.dentipalpis</v>
      </c>
      <c r="H13" s="2">
        <v>18</v>
      </c>
      <c r="I13" s="30" t="s">
        <v>460</v>
      </c>
    </row>
    <row r="14" spans="1:9" x14ac:dyDescent="0.25">
      <c r="A14" t="s">
        <v>19</v>
      </c>
      <c r="C14" t="s">
        <v>20</v>
      </c>
      <c r="D14" t="s">
        <v>25</v>
      </c>
      <c r="E14" t="s">
        <v>33</v>
      </c>
      <c r="F14" t="s">
        <v>40</v>
      </c>
      <c r="G14" t="str">
        <f t="shared" si="0"/>
        <v>erigone.atra</v>
      </c>
      <c r="H14" s="2">
        <v>2</v>
      </c>
      <c r="I14" s="30" t="s">
        <v>460</v>
      </c>
    </row>
    <row r="15" spans="1:9" x14ac:dyDescent="0.25">
      <c r="A15" t="s">
        <v>19</v>
      </c>
      <c r="C15" t="s">
        <v>20</v>
      </c>
      <c r="D15" t="s">
        <v>25</v>
      </c>
      <c r="E15" t="s">
        <v>33</v>
      </c>
      <c r="F15" t="s">
        <v>34</v>
      </c>
      <c r="G15" t="str">
        <f t="shared" si="0"/>
        <v>erigone.dentipalpis</v>
      </c>
      <c r="H15" s="2">
        <v>18</v>
      </c>
      <c r="I15" s="30" t="s">
        <v>460</v>
      </c>
    </row>
    <row r="16" spans="1:9" x14ac:dyDescent="0.25">
      <c r="A16" s="30" t="s">
        <v>19</v>
      </c>
      <c r="B16" s="30"/>
      <c r="C16" s="30" t="s">
        <v>20</v>
      </c>
      <c r="D16" s="30" t="s">
        <v>25</v>
      </c>
      <c r="E16" s="30" t="s">
        <v>33</v>
      </c>
      <c r="F16" s="30" t="s">
        <v>40</v>
      </c>
      <c r="G16" s="30" t="str">
        <f t="shared" si="0"/>
        <v>erigone.atra</v>
      </c>
      <c r="H16" s="31">
        <v>2</v>
      </c>
      <c r="I16" s="30" t="s">
        <v>460</v>
      </c>
    </row>
    <row r="17" spans="1:9" x14ac:dyDescent="0.25">
      <c r="A17" t="s">
        <v>19</v>
      </c>
      <c r="C17" t="s">
        <v>20</v>
      </c>
      <c r="D17" t="s">
        <v>25</v>
      </c>
      <c r="E17" t="s">
        <v>33</v>
      </c>
      <c r="F17" t="s">
        <v>40</v>
      </c>
      <c r="G17" t="str">
        <f t="shared" si="0"/>
        <v>erigone.atra</v>
      </c>
      <c r="H17" s="2">
        <v>2</v>
      </c>
      <c r="I17" s="30" t="s">
        <v>460</v>
      </c>
    </row>
    <row r="18" spans="1:9" x14ac:dyDescent="0.25">
      <c r="A18" t="s">
        <v>19</v>
      </c>
      <c r="C18" t="s">
        <v>20</v>
      </c>
      <c r="D18" t="s">
        <v>25</v>
      </c>
      <c r="E18" t="s">
        <v>33</v>
      </c>
      <c r="F18" t="s">
        <v>34</v>
      </c>
      <c r="G18" t="str">
        <f t="shared" si="0"/>
        <v>erigone.dentipalpis</v>
      </c>
      <c r="H18" s="2">
        <v>4</v>
      </c>
      <c r="I18" s="30" t="s">
        <v>460</v>
      </c>
    </row>
    <row r="19" spans="1:9" x14ac:dyDescent="0.25">
      <c r="A19" t="s">
        <v>19</v>
      </c>
      <c r="C19" t="s">
        <v>20</v>
      </c>
      <c r="D19" t="s">
        <v>25</v>
      </c>
      <c r="E19" t="s">
        <v>33</v>
      </c>
      <c r="F19" t="s">
        <v>34</v>
      </c>
      <c r="G19" t="str">
        <f t="shared" si="0"/>
        <v>erigone.dentipalpis</v>
      </c>
      <c r="H19" s="2">
        <v>11</v>
      </c>
      <c r="I19" s="30" t="s">
        <v>460</v>
      </c>
    </row>
    <row r="20" spans="1:9" x14ac:dyDescent="0.25">
      <c r="A20" t="s">
        <v>19</v>
      </c>
      <c r="C20" t="s">
        <v>20</v>
      </c>
      <c r="D20" t="s">
        <v>25</v>
      </c>
      <c r="E20" t="s">
        <v>33</v>
      </c>
      <c r="F20" t="s">
        <v>40</v>
      </c>
      <c r="G20" t="str">
        <f t="shared" si="0"/>
        <v>erigone.atra</v>
      </c>
      <c r="H20" s="2">
        <v>1</v>
      </c>
      <c r="I20" s="30" t="s">
        <v>460</v>
      </c>
    </row>
    <row r="21" spans="1:9" x14ac:dyDescent="0.25">
      <c r="A21" t="s">
        <v>19</v>
      </c>
      <c r="C21" t="s">
        <v>20</v>
      </c>
      <c r="D21" t="s">
        <v>25</v>
      </c>
      <c r="E21" t="s">
        <v>35</v>
      </c>
      <c r="F21" t="s">
        <v>36</v>
      </c>
      <c r="G21" t="str">
        <f t="shared" si="0"/>
        <v>gongylidiellum.vivum</v>
      </c>
      <c r="H21" s="2">
        <v>2</v>
      </c>
      <c r="I21" s="30" t="s">
        <v>459</v>
      </c>
    </row>
    <row r="22" spans="1:9" x14ac:dyDescent="0.25">
      <c r="A22" t="s">
        <v>19</v>
      </c>
      <c r="C22" t="s">
        <v>20</v>
      </c>
      <c r="D22" t="s">
        <v>25</v>
      </c>
      <c r="E22" t="s">
        <v>35</v>
      </c>
      <c r="F22" t="s">
        <v>36</v>
      </c>
      <c r="G22" t="str">
        <f t="shared" si="0"/>
        <v>gongylidiellum.vivum</v>
      </c>
      <c r="H22" s="2">
        <v>3</v>
      </c>
      <c r="I22" s="30" t="s">
        <v>459</v>
      </c>
    </row>
    <row r="23" spans="1:9" x14ac:dyDescent="0.25">
      <c r="A23" t="s">
        <v>19</v>
      </c>
      <c r="C23" t="s">
        <v>20</v>
      </c>
      <c r="D23" t="s">
        <v>25</v>
      </c>
      <c r="E23" t="s">
        <v>35</v>
      </c>
      <c r="F23" t="s">
        <v>36</v>
      </c>
      <c r="G23" t="str">
        <f t="shared" si="0"/>
        <v>gongylidiellum.vivum</v>
      </c>
      <c r="H23" s="2">
        <v>1</v>
      </c>
      <c r="I23" s="30" t="s">
        <v>459</v>
      </c>
    </row>
    <row r="24" spans="1:9" x14ac:dyDescent="0.25">
      <c r="A24" t="s">
        <v>19</v>
      </c>
      <c r="C24" t="s">
        <v>20</v>
      </c>
      <c r="D24" t="s">
        <v>25</v>
      </c>
      <c r="E24" t="s">
        <v>26</v>
      </c>
      <c r="F24" t="s">
        <v>27</v>
      </c>
      <c r="G24" t="str">
        <f t="shared" si="0"/>
        <v>oedothorax.fuscus</v>
      </c>
      <c r="H24" s="2">
        <v>53</v>
      </c>
      <c r="I24" s="30" t="s">
        <v>460</v>
      </c>
    </row>
    <row r="25" spans="1:9" x14ac:dyDescent="0.25">
      <c r="A25" t="s">
        <v>19</v>
      </c>
      <c r="C25" t="s">
        <v>20</v>
      </c>
      <c r="D25" t="s">
        <v>25</v>
      </c>
      <c r="E25" t="s">
        <v>26</v>
      </c>
      <c r="F25" t="s">
        <v>27</v>
      </c>
      <c r="G25" t="str">
        <f t="shared" si="0"/>
        <v>oedothorax.fuscus</v>
      </c>
      <c r="H25" s="2">
        <v>32</v>
      </c>
      <c r="I25" s="30" t="s">
        <v>460</v>
      </c>
    </row>
    <row r="26" spans="1:9" x14ac:dyDescent="0.25">
      <c r="A26" t="s">
        <v>19</v>
      </c>
      <c r="C26" t="s">
        <v>20</v>
      </c>
      <c r="D26" t="s">
        <v>25</v>
      </c>
      <c r="E26" t="s">
        <v>26</v>
      </c>
      <c r="F26" t="s">
        <v>37</v>
      </c>
      <c r="G26" t="str">
        <f t="shared" si="0"/>
        <v>oedothorax.retusus</v>
      </c>
      <c r="H26" s="2">
        <v>7</v>
      </c>
      <c r="I26" s="30" t="s">
        <v>460</v>
      </c>
    </row>
    <row r="27" spans="1:9" x14ac:dyDescent="0.25">
      <c r="A27" t="s">
        <v>19</v>
      </c>
      <c r="C27" t="s">
        <v>20</v>
      </c>
      <c r="D27" t="s">
        <v>25</v>
      </c>
      <c r="E27" t="s">
        <v>26</v>
      </c>
      <c r="F27" t="s">
        <v>27</v>
      </c>
      <c r="G27" t="str">
        <f t="shared" si="0"/>
        <v>oedothorax.fuscus</v>
      </c>
      <c r="H27" s="2">
        <v>21</v>
      </c>
      <c r="I27" s="30" t="s">
        <v>460</v>
      </c>
    </row>
    <row r="28" spans="1:9" x14ac:dyDescent="0.25">
      <c r="A28" t="s">
        <v>19</v>
      </c>
      <c r="C28" t="s">
        <v>20</v>
      </c>
      <c r="D28" t="s">
        <v>25</v>
      </c>
      <c r="E28" t="s">
        <v>26</v>
      </c>
      <c r="F28" t="s">
        <v>27</v>
      </c>
      <c r="G28" t="str">
        <f t="shared" si="0"/>
        <v>oedothorax.fuscus</v>
      </c>
      <c r="H28" s="2">
        <v>14</v>
      </c>
      <c r="I28" s="30" t="s">
        <v>460</v>
      </c>
    </row>
    <row r="29" spans="1:9" x14ac:dyDescent="0.25">
      <c r="A29" s="30" t="s">
        <v>19</v>
      </c>
      <c r="B29" s="30"/>
      <c r="C29" s="30" t="s">
        <v>20</v>
      </c>
      <c r="D29" s="30" t="s">
        <v>25</v>
      </c>
      <c r="E29" s="30" t="s">
        <v>26</v>
      </c>
      <c r="F29" s="30" t="s">
        <v>37</v>
      </c>
      <c r="G29" s="30" t="str">
        <f t="shared" si="0"/>
        <v>oedothorax.retusus</v>
      </c>
      <c r="H29" s="31">
        <v>1</v>
      </c>
      <c r="I29" s="30" t="s">
        <v>460</v>
      </c>
    </row>
    <row r="30" spans="1:9" x14ac:dyDescent="0.25">
      <c r="A30" t="s">
        <v>19</v>
      </c>
      <c r="C30" t="s">
        <v>20</v>
      </c>
      <c r="D30" t="s">
        <v>25</v>
      </c>
      <c r="E30" t="s">
        <v>26</v>
      </c>
      <c r="F30" t="s">
        <v>27</v>
      </c>
      <c r="G30" t="str">
        <f t="shared" si="0"/>
        <v>oedothorax.fuscus</v>
      </c>
      <c r="H30" s="2">
        <v>24</v>
      </c>
      <c r="I30" s="30" t="s">
        <v>460</v>
      </c>
    </row>
    <row r="31" spans="1:9" x14ac:dyDescent="0.25">
      <c r="A31" t="s">
        <v>19</v>
      </c>
      <c r="C31" t="s">
        <v>20</v>
      </c>
      <c r="D31" t="s">
        <v>25</v>
      </c>
      <c r="E31" t="s">
        <v>26</v>
      </c>
      <c r="F31" t="s">
        <v>37</v>
      </c>
      <c r="G31" t="str">
        <f t="shared" si="0"/>
        <v>oedothorax.retusus</v>
      </c>
      <c r="H31" s="2">
        <v>2</v>
      </c>
      <c r="I31" s="30"/>
    </row>
    <row r="32" spans="1:9" x14ac:dyDescent="0.25">
      <c r="A32" t="s">
        <v>19</v>
      </c>
      <c r="C32" t="s">
        <v>20</v>
      </c>
      <c r="D32" t="s">
        <v>25</v>
      </c>
      <c r="E32" t="s">
        <v>58</v>
      </c>
      <c r="F32" t="s">
        <v>59</v>
      </c>
      <c r="G32" t="str">
        <f t="shared" si="0"/>
        <v>palliduphantes.pallidus</v>
      </c>
      <c r="H32" s="2">
        <v>1</v>
      </c>
      <c r="I32" s="30" t="s">
        <v>459</v>
      </c>
    </row>
    <row r="33" spans="1:9" x14ac:dyDescent="0.25">
      <c r="A33" t="s">
        <v>19</v>
      </c>
      <c r="C33" t="s">
        <v>20</v>
      </c>
      <c r="D33" t="s">
        <v>25</v>
      </c>
      <c r="E33" t="s">
        <v>50</v>
      </c>
      <c r="F33" t="s">
        <v>51</v>
      </c>
      <c r="G33" t="str">
        <f t="shared" si="0"/>
        <v>pelecopsis.parallela</v>
      </c>
      <c r="H33" s="2">
        <v>1</v>
      </c>
      <c r="I33" s="30" t="s">
        <v>459</v>
      </c>
    </row>
    <row r="34" spans="1:9" x14ac:dyDescent="0.25">
      <c r="A34" t="s">
        <v>19</v>
      </c>
      <c r="C34" t="s">
        <v>20</v>
      </c>
      <c r="D34" t="s">
        <v>25</v>
      </c>
      <c r="E34" t="s">
        <v>60</v>
      </c>
      <c r="F34" t="s">
        <v>61</v>
      </c>
      <c r="G34" t="str">
        <f t="shared" si="0"/>
        <v>pocadicnemis.pumila</v>
      </c>
      <c r="H34" s="2">
        <v>1</v>
      </c>
      <c r="I34" s="30" t="s">
        <v>459</v>
      </c>
    </row>
    <row r="35" spans="1:9" x14ac:dyDescent="0.25">
      <c r="A35" t="s">
        <v>19</v>
      </c>
      <c r="C35" t="s">
        <v>20</v>
      </c>
      <c r="D35" t="s">
        <v>25</v>
      </c>
      <c r="E35" t="s">
        <v>31</v>
      </c>
      <c r="F35" t="s">
        <v>32</v>
      </c>
      <c r="G35" t="str">
        <f t="shared" si="0"/>
        <v>savignia.frontata</v>
      </c>
      <c r="H35" s="2">
        <v>10</v>
      </c>
      <c r="I35" s="30" t="s">
        <v>459</v>
      </c>
    </row>
    <row r="36" spans="1:9" x14ac:dyDescent="0.25">
      <c r="A36" t="s">
        <v>19</v>
      </c>
      <c r="C36" t="s">
        <v>20</v>
      </c>
      <c r="D36" t="s">
        <v>25</v>
      </c>
      <c r="E36" t="s">
        <v>31</v>
      </c>
      <c r="F36" t="s">
        <v>32</v>
      </c>
      <c r="G36" t="str">
        <f t="shared" si="0"/>
        <v>savignia.frontata</v>
      </c>
      <c r="H36" s="2">
        <v>13</v>
      </c>
      <c r="I36" s="30" t="s">
        <v>459</v>
      </c>
    </row>
    <row r="37" spans="1:9" x14ac:dyDescent="0.25">
      <c r="A37" t="s">
        <v>19</v>
      </c>
      <c r="C37" t="s">
        <v>20</v>
      </c>
      <c r="D37" t="s">
        <v>25</v>
      </c>
      <c r="E37" t="s">
        <v>31</v>
      </c>
      <c r="F37" t="s">
        <v>32</v>
      </c>
      <c r="G37" t="str">
        <f t="shared" si="0"/>
        <v>savignia.frontata</v>
      </c>
      <c r="H37" s="2">
        <v>5</v>
      </c>
      <c r="I37" s="30" t="s">
        <v>459</v>
      </c>
    </row>
    <row r="38" spans="1:9" x14ac:dyDescent="0.25">
      <c r="A38" t="s">
        <v>19</v>
      </c>
      <c r="C38" t="s">
        <v>20</v>
      </c>
      <c r="D38" t="s">
        <v>25</v>
      </c>
      <c r="E38" t="s">
        <v>31</v>
      </c>
      <c r="F38" t="s">
        <v>32</v>
      </c>
      <c r="G38" t="str">
        <f t="shared" si="0"/>
        <v>savignia.frontata</v>
      </c>
      <c r="H38" s="2">
        <v>6</v>
      </c>
      <c r="I38" s="30" t="s">
        <v>459</v>
      </c>
    </row>
    <row r="39" spans="1:9" x14ac:dyDescent="0.25">
      <c r="A39" t="s">
        <v>19</v>
      </c>
      <c r="C39" t="s">
        <v>20</v>
      </c>
      <c r="D39" t="s">
        <v>25</v>
      </c>
      <c r="E39" t="s">
        <v>31</v>
      </c>
      <c r="F39" t="s">
        <v>32</v>
      </c>
      <c r="G39" t="str">
        <f t="shared" si="0"/>
        <v>savignia.frontata</v>
      </c>
      <c r="H39" s="2">
        <v>8</v>
      </c>
      <c r="I39" s="30" t="s">
        <v>459</v>
      </c>
    </row>
    <row r="40" spans="1:9" x14ac:dyDescent="0.25">
      <c r="A40" t="s">
        <v>19</v>
      </c>
      <c r="C40" t="s">
        <v>20</v>
      </c>
      <c r="D40" t="s">
        <v>25</v>
      </c>
      <c r="E40" t="s">
        <v>45</v>
      </c>
      <c r="F40" t="s">
        <v>46</v>
      </c>
      <c r="G40" t="str">
        <f t="shared" si="0"/>
        <v>tenuiphantes.tenuis</v>
      </c>
      <c r="H40" s="2">
        <v>1</v>
      </c>
      <c r="I40" s="30" t="s">
        <v>459</v>
      </c>
    </row>
    <row r="41" spans="1:9" x14ac:dyDescent="0.25">
      <c r="A41" t="s">
        <v>19</v>
      </c>
      <c r="C41" t="s">
        <v>20</v>
      </c>
      <c r="D41" t="s">
        <v>25</v>
      </c>
      <c r="E41" t="s">
        <v>45</v>
      </c>
      <c r="F41" t="s">
        <v>46</v>
      </c>
      <c r="G41" t="str">
        <f t="shared" si="0"/>
        <v>tenuiphantes.tenuis</v>
      </c>
      <c r="H41" s="2">
        <v>2</v>
      </c>
      <c r="I41" s="30" t="s">
        <v>459</v>
      </c>
    </row>
    <row r="42" spans="1:9" x14ac:dyDescent="0.25">
      <c r="A42" s="30" t="s">
        <v>19</v>
      </c>
      <c r="B42" s="30"/>
      <c r="C42" s="30" t="s">
        <v>20</v>
      </c>
      <c r="D42" s="30" t="s">
        <v>25</v>
      </c>
      <c r="E42" s="30" t="s">
        <v>56</v>
      </c>
      <c r="F42" s="30" t="s">
        <v>57</v>
      </c>
      <c r="G42" s="30" t="str">
        <f t="shared" si="0"/>
        <v>tiso.vagans</v>
      </c>
      <c r="H42" s="31">
        <v>5</v>
      </c>
      <c r="I42" s="30" t="s">
        <v>459</v>
      </c>
    </row>
    <row r="43" spans="1:9" x14ac:dyDescent="0.25">
      <c r="A43" t="s">
        <v>19</v>
      </c>
      <c r="C43" t="s">
        <v>20</v>
      </c>
      <c r="D43" t="s">
        <v>25</v>
      </c>
      <c r="E43" t="s">
        <v>56</v>
      </c>
      <c r="F43" t="s">
        <v>57</v>
      </c>
      <c r="G43" t="str">
        <f t="shared" si="0"/>
        <v>tiso.vagans</v>
      </c>
      <c r="H43" s="2">
        <v>1</v>
      </c>
      <c r="I43" s="30" t="s">
        <v>459</v>
      </c>
    </row>
    <row r="44" spans="1:9" x14ac:dyDescent="0.25">
      <c r="A44" t="s">
        <v>19</v>
      </c>
      <c r="C44" t="s">
        <v>20</v>
      </c>
      <c r="D44" t="s">
        <v>25</v>
      </c>
      <c r="E44" t="s">
        <v>56</v>
      </c>
      <c r="F44" t="s">
        <v>57</v>
      </c>
      <c r="G44" t="str">
        <f t="shared" si="0"/>
        <v>tiso.vagans</v>
      </c>
      <c r="H44" s="2">
        <v>6</v>
      </c>
      <c r="I44" s="30" t="s">
        <v>459</v>
      </c>
    </row>
    <row r="45" spans="1:9" x14ac:dyDescent="0.25">
      <c r="A45" t="s">
        <v>19</v>
      </c>
      <c r="C45" t="s">
        <v>20</v>
      </c>
      <c r="D45" t="s">
        <v>25</v>
      </c>
      <c r="E45" t="s">
        <v>62</v>
      </c>
      <c r="F45" t="s">
        <v>63</v>
      </c>
      <c r="G45" t="str">
        <f t="shared" si="0"/>
        <v>walckenaeria.vigilax</v>
      </c>
      <c r="H45" s="2">
        <v>1</v>
      </c>
      <c r="I45" s="30" t="s">
        <v>459</v>
      </c>
    </row>
    <row r="46" spans="1:9" x14ac:dyDescent="0.25">
      <c r="A46" t="s">
        <v>19</v>
      </c>
      <c r="C46" t="s">
        <v>20</v>
      </c>
      <c r="D46" t="s">
        <v>21</v>
      </c>
      <c r="E46" t="s">
        <v>22</v>
      </c>
      <c r="F46" t="s">
        <v>24</v>
      </c>
      <c r="G46" t="str">
        <f t="shared" si="0"/>
        <v>pardosa.palustris</v>
      </c>
      <c r="H46" s="2">
        <v>3</v>
      </c>
      <c r="I46" s="30" t="s">
        <v>461</v>
      </c>
    </row>
    <row r="47" spans="1:9" x14ac:dyDescent="0.25">
      <c r="A47" t="s">
        <v>19</v>
      </c>
      <c r="C47" t="s">
        <v>20</v>
      </c>
      <c r="D47" t="s">
        <v>21</v>
      </c>
      <c r="E47" t="s">
        <v>22</v>
      </c>
      <c r="F47" t="s">
        <v>23</v>
      </c>
      <c r="G47" t="str">
        <f t="shared" si="0"/>
        <v>pardosa.pullata</v>
      </c>
      <c r="H47" s="2">
        <v>1</v>
      </c>
      <c r="I47" s="30" t="s">
        <v>461</v>
      </c>
    </row>
    <row r="48" spans="1:9" x14ac:dyDescent="0.25">
      <c r="A48" t="s">
        <v>19</v>
      </c>
      <c r="C48" t="s">
        <v>20</v>
      </c>
      <c r="D48" t="s">
        <v>21</v>
      </c>
      <c r="E48" t="s">
        <v>22</v>
      </c>
      <c r="F48" t="s">
        <v>23</v>
      </c>
      <c r="G48" t="str">
        <f t="shared" si="0"/>
        <v>pardosa.pullata</v>
      </c>
      <c r="H48" s="2">
        <v>4</v>
      </c>
      <c r="I48" s="30" t="s">
        <v>461</v>
      </c>
    </row>
    <row r="49" spans="1:9" x14ac:dyDescent="0.25">
      <c r="A49" t="s">
        <v>19</v>
      </c>
      <c r="C49" t="s">
        <v>20</v>
      </c>
      <c r="D49" t="s">
        <v>21</v>
      </c>
      <c r="E49" t="s">
        <v>22</v>
      </c>
      <c r="F49" t="s">
        <v>24</v>
      </c>
      <c r="G49" t="str">
        <f t="shared" si="0"/>
        <v>pardosa.palustris</v>
      </c>
      <c r="H49" s="2">
        <v>1</v>
      </c>
      <c r="I49" s="30" t="s">
        <v>461</v>
      </c>
    </row>
    <row r="50" spans="1:9" x14ac:dyDescent="0.25">
      <c r="A50" t="s">
        <v>19</v>
      </c>
      <c r="C50" t="s">
        <v>20</v>
      </c>
      <c r="D50" t="s">
        <v>21</v>
      </c>
      <c r="E50" t="s">
        <v>22</v>
      </c>
      <c r="F50" t="s">
        <v>24</v>
      </c>
      <c r="G50" t="str">
        <f t="shared" si="0"/>
        <v>pardosa.palustris</v>
      </c>
      <c r="H50" s="2">
        <v>2</v>
      </c>
      <c r="I50" s="30" t="s">
        <v>461</v>
      </c>
    </row>
    <row r="51" spans="1:9" x14ac:dyDescent="0.25">
      <c r="A51" t="s">
        <v>19</v>
      </c>
      <c r="C51" t="s">
        <v>20</v>
      </c>
      <c r="D51" t="s">
        <v>21</v>
      </c>
      <c r="E51" t="s">
        <v>22</v>
      </c>
      <c r="F51" t="s">
        <v>23</v>
      </c>
      <c r="G51" t="str">
        <f t="shared" si="0"/>
        <v>pardosa.pullata</v>
      </c>
      <c r="H51" s="2">
        <v>1</v>
      </c>
      <c r="I51" s="30" t="s">
        <v>461</v>
      </c>
    </row>
    <row r="52" spans="1:9" x14ac:dyDescent="0.25">
      <c r="A52" t="s">
        <v>19</v>
      </c>
      <c r="C52" t="s">
        <v>20</v>
      </c>
      <c r="D52" t="s">
        <v>21</v>
      </c>
      <c r="E52" t="s">
        <v>22</v>
      </c>
      <c r="F52" t="s">
        <v>24</v>
      </c>
      <c r="G52" t="str">
        <f t="shared" si="0"/>
        <v>pardosa.palustris</v>
      </c>
      <c r="H52" s="2">
        <v>2</v>
      </c>
      <c r="I52" s="30" t="s">
        <v>461</v>
      </c>
    </row>
    <row r="53" spans="1:9" x14ac:dyDescent="0.25">
      <c r="A53" t="s">
        <v>19</v>
      </c>
      <c r="C53" t="s">
        <v>20</v>
      </c>
      <c r="D53" t="s">
        <v>21</v>
      </c>
      <c r="E53" t="s">
        <v>22</v>
      </c>
      <c r="F53" t="s">
        <v>24</v>
      </c>
      <c r="G53" t="str">
        <f t="shared" si="0"/>
        <v>pardosa.palustris</v>
      </c>
      <c r="H53" s="2">
        <v>3</v>
      </c>
      <c r="I53" s="30" t="s">
        <v>461</v>
      </c>
    </row>
    <row r="54" spans="1:9" x14ac:dyDescent="0.25">
      <c r="A54" s="30" t="s">
        <v>19</v>
      </c>
      <c r="B54" s="30"/>
      <c r="C54" s="30" t="s">
        <v>20</v>
      </c>
      <c r="D54" s="30" t="s">
        <v>28</v>
      </c>
      <c r="E54" s="30" t="s">
        <v>29</v>
      </c>
      <c r="F54" s="30" t="s">
        <v>30</v>
      </c>
      <c r="G54" s="30" t="str">
        <f t="shared" si="0"/>
        <v>pachygnatha.degeeri</v>
      </c>
      <c r="H54" s="31">
        <v>6</v>
      </c>
      <c r="I54" s="30" t="s">
        <v>461</v>
      </c>
    </row>
    <row r="55" spans="1:9" x14ac:dyDescent="0.25">
      <c r="A55" t="s">
        <v>19</v>
      </c>
      <c r="C55" t="s">
        <v>20</v>
      </c>
      <c r="D55" t="s">
        <v>28</v>
      </c>
      <c r="E55" t="s">
        <v>29</v>
      </c>
      <c r="F55" t="s">
        <v>30</v>
      </c>
      <c r="G55" t="str">
        <f t="shared" si="0"/>
        <v>pachygnatha.degeeri</v>
      </c>
      <c r="H55" s="2">
        <v>9</v>
      </c>
      <c r="I55" s="30" t="s">
        <v>461</v>
      </c>
    </row>
    <row r="56" spans="1:9" x14ac:dyDescent="0.25">
      <c r="A56" t="s">
        <v>19</v>
      </c>
      <c r="C56" t="s">
        <v>20</v>
      </c>
      <c r="D56" t="s">
        <v>28</v>
      </c>
      <c r="E56" t="s">
        <v>29</v>
      </c>
      <c r="F56" t="s">
        <v>30</v>
      </c>
      <c r="G56" t="str">
        <f t="shared" si="0"/>
        <v>pachygnatha.degeeri</v>
      </c>
      <c r="H56" s="2">
        <v>4</v>
      </c>
      <c r="I56" s="30" t="s">
        <v>461</v>
      </c>
    </row>
    <row r="57" spans="1:9" x14ac:dyDescent="0.25">
      <c r="A57" t="s">
        <v>19</v>
      </c>
      <c r="C57" t="s">
        <v>20</v>
      </c>
      <c r="D57" t="s">
        <v>28</v>
      </c>
      <c r="E57" t="s">
        <v>29</v>
      </c>
      <c r="F57" t="s">
        <v>30</v>
      </c>
      <c r="G57" t="str">
        <f t="shared" si="0"/>
        <v>pachygnatha.degeeri</v>
      </c>
      <c r="H57" s="2">
        <v>9</v>
      </c>
      <c r="I57" s="30" t="s">
        <v>461</v>
      </c>
    </row>
    <row r="58" spans="1:9" x14ac:dyDescent="0.25">
      <c r="A58" t="s">
        <v>19</v>
      </c>
      <c r="C58" t="s">
        <v>20</v>
      </c>
      <c r="D58" t="s">
        <v>28</v>
      </c>
      <c r="E58" t="s">
        <v>29</v>
      </c>
      <c r="F58" t="s">
        <v>30</v>
      </c>
      <c r="G58" t="str">
        <f t="shared" si="0"/>
        <v>pachygnatha.degeeri</v>
      </c>
      <c r="H58" s="2">
        <v>3</v>
      </c>
      <c r="I58" s="30" t="s">
        <v>461</v>
      </c>
    </row>
    <row r="59" spans="1:9" x14ac:dyDescent="0.25">
      <c r="A59" t="s">
        <v>19</v>
      </c>
      <c r="C59" t="s">
        <v>20</v>
      </c>
      <c r="D59" t="s">
        <v>66</v>
      </c>
      <c r="E59" t="s">
        <v>67</v>
      </c>
      <c r="F59" t="s">
        <v>68</v>
      </c>
      <c r="G59" t="str">
        <f t="shared" si="0"/>
        <v>enoplognatha.thoracica</v>
      </c>
      <c r="H59" s="2">
        <v>1</v>
      </c>
      <c r="I59" s="30" t="s">
        <v>463</v>
      </c>
    </row>
    <row r="60" spans="1:9" x14ac:dyDescent="0.25">
      <c r="A60" s="30" t="s">
        <v>70</v>
      </c>
      <c r="B60" s="30"/>
      <c r="C60" s="30" t="s">
        <v>20</v>
      </c>
      <c r="D60" s="30" t="s">
        <v>25</v>
      </c>
      <c r="E60" s="30" t="s">
        <v>38</v>
      </c>
      <c r="F60" s="30" t="s">
        <v>39</v>
      </c>
      <c r="G60" s="30" t="str">
        <f t="shared" si="0"/>
        <v>bathyphantes.gracilis</v>
      </c>
      <c r="H60" s="31">
        <v>1</v>
      </c>
      <c r="I60" s="30" t="s">
        <v>459</v>
      </c>
    </row>
    <row r="61" spans="1:9" x14ac:dyDescent="0.25">
      <c r="A61" t="s">
        <v>70</v>
      </c>
      <c r="C61" t="s">
        <v>20</v>
      </c>
      <c r="D61" t="s">
        <v>25</v>
      </c>
      <c r="E61" t="s">
        <v>38</v>
      </c>
      <c r="F61" t="s">
        <v>39</v>
      </c>
      <c r="G61" t="str">
        <f t="shared" si="0"/>
        <v>bathyphantes.gracilis</v>
      </c>
      <c r="H61" s="2">
        <v>1</v>
      </c>
      <c r="I61" s="30" t="s">
        <v>459</v>
      </c>
    </row>
    <row r="62" spans="1:9" x14ac:dyDescent="0.25">
      <c r="A62" t="s">
        <v>70</v>
      </c>
      <c r="C62" t="s">
        <v>20</v>
      </c>
      <c r="D62" t="s">
        <v>25</v>
      </c>
      <c r="E62" t="s">
        <v>38</v>
      </c>
      <c r="F62" t="s">
        <v>39</v>
      </c>
      <c r="G62" t="str">
        <f t="shared" si="0"/>
        <v>bathyphantes.gracilis</v>
      </c>
      <c r="H62" s="2">
        <v>1</v>
      </c>
      <c r="I62" s="30" t="s">
        <v>459</v>
      </c>
    </row>
    <row r="63" spans="1:9" x14ac:dyDescent="0.25">
      <c r="A63" t="s">
        <v>70</v>
      </c>
      <c r="C63" t="s">
        <v>20</v>
      </c>
      <c r="D63" t="s">
        <v>25</v>
      </c>
      <c r="E63" t="s">
        <v>38</v>
      </c>
      <c r="F63" t="s">
        <v>39</v>
      </c>
      <c r="G63" t="str">
        <f t="shared" si="0"/>
        <v>bathyphantes.gracilis</v>
      </c>
      <c r="H63" s="2">
        <v>1</v>
      </c>
      <c r="I63" s="30" t="s">
        <v>459</v>
      </c>
    </row>
    <row r="64" spans="1:9" x14ac:dyDescent="0.25">
      <c r="A64" t="s">
        <v>70</v>
      </c>
      <c r="C64" t="s">
        <v>20</v>
      </c>
      <c r="D64" t="s">
        <v>25</v>
      </c>
      <c r="E64" t="s">
        <v>43</v>
      </c>
      <c r="F64" t="s">
        <v>44</v>
      </c>
      <c r="G64" t="str">
        <f t="shared" si="0"/>
        <v>dicymbium.nigrum</v>
      </c>
      <c r="H64" s="2">
        <v>2</v>
      </c>
      <c r="I64" s="30" t="s">
        <v>459</v>
      </c>
    </row>
    <row r="65" spans="1:9" x14ac:dyDescent="0.25">
      <c r="A65" t="s">
        <v>70</v>
      </c>
      <c r="C65" t="s">
        <v>20</v>
      </c>
      <c r="D65" t="s">
        <v>25</v>
      </c>
      <c r="E65" t="s">
        <v>43</v>
      </c>
      <c r="F65" t="s">
        <v>44</v>
      </c>
      <c r="G65" t="str">
        <f t="shared" ref="G65:G128" si="1">LOWER(E65&amp;"."&amp;F65)</f>
        <v>dicymbium.nigrum</v>
      </c>
      <c r="H65" s="2">
        <v>1</v>
      </c>
      <c r="I65" s="30" t="s">
        <v>459</v>
      </c>
    </row>
    <row r="66" spans="1:9" x14ac:dyDescent="0.25">
      <c r="A66" t="s">
        <v>70</v>
      </c>
      <c r="C66" t="s">
        <v>20</v>
      </c>
      <c r="D66" t="s">
        <v>25</v>
      </c>
      <c r="E66" t="s">
        <v>33</v>
      </c>
      <c r="F66" t="s">
        <v>34</v>
      </c>
      <c r="G66" t="str">
        <f t="shared" si="1"/>
        <v>erigone.dentipalpis</v>
      </c>
      <c r="H66" s="2">
        <v>9</v>
      </c>
      <c r="I66" s="30" t="s">
        <v>460</v>
      </c>
    </row>
    <row r="67" spans="1:9" x14ac:dyDescent="0.25">
      <c r="A67" t="s">
        <v>70</v>
      </c>
      <c r="C67" t="s">
        <v>20</v>
      </c>
      <c r="D67" t="s">
        <v>25</v>
      </c>
      <c r="E67" t="s">
        <v>33</v>
      </c>
      <c r="F67" t="s">
        <v>40</v>
      </c>
      <c r="G67" t="str">
        <f t="shared" si="1"/>
        <v>erigone.atra</v>
      </c>
      <c r="H67" s="2">
        <v>1</v>
      </c>
      <c r="I67" s="30" t="s">
        <v>460</v>
      </c>
    </row>
    <row r="68" spans="1:9" x14ac:dyDescent="0.25">
      <c r="A68" t="s">
        <v>70</v>
      </c>
      <c r="C68" t="s">
        <v>20</v>
      </c>
      <c r="D68" t="s">
        <v>25</v>
      </c>
      <c r="E68" t="s">
        <v>33</v>
      </c>
      <c r="F68" t="s">
        <v>34</v>
      </c>
      <c r="G68" t="str">
        <f t="shared" si="1"/>
        <v>erigone.dentipalpis</v>
      </c>
      <c r="H68" s="2">
        <v>9</v>
      </c>
      <c r="I68" s="30" t="s">
        <v>460</v>
      </c>
    </row>
    <row r="69" spans="1:9" x14ac:dyDescent="0.25">
      <c r="A69" s="30" t="s">
        <v>70</v>
      </c>
      <c r="B69" s="30"/>
      <c r="C69" s="30" t="s">
        <v>20</v>
      </c>
      <c r="D69" s="30" t="s">
        <v>25</v>
      </c>
      <c r="E69" s="30" t="s">
        <v>33</v>
      </c>
      <c r="F69" s="30" t="s">
        <v>34</v>
      </c>
      <c r="G69" s="30" t="str">
        <f t="shared" si="1"/>
        <v>erigone.dentipalpis</v>
      </c>
      <c r="H69" s="31">
        <v>5</v>
      </c>
      <c r="I69" s="30" t="s">
        <v>460</v>
      </c>
    </row>
    <row r="70" spans="1:9" x14ac:dyDescent="0.25">
      <c r="A70" t="s">
        <v>70</v>
      </c>
      <c r="C70" t="s">
        <v>20</v>
      </c>
      <c r="D70" t="s">
        <v>25</v>
      </c>
      <c r="E70" t="s">
        <v>33</v>
      </c>
      <c r="F70" t="s">
        <v>40</v>
      </c>
      <c r="G70" t="str">
        <f t="shared" si="1"/>
        <v>erigone.atra</v>
      </c>
      <c r="H70" s="2">
        <v>1</v>
      </c>
      <c r="I70" s="30" t="s">
        <v>460</v>
      </c>
    </row>
    <row r="71" spans="1:9" x14ac:dyDescent="0.25">
      <c r="A71" t="s">
        <v>70</v>
      </c>
      <c r="C71" t="s">
        <v>20</v>
      </c>
      <c r="D71" t="s">
        <v>25</v>
      </c>
      <c r="E71" t="s">
        <v>33</v>
      </c>
      <c r="F71" t="s">
        <v>34</v>
      </c>
      <c r="G71" t="str">
        <f t="shared" si="1"/>
        <v>erigone.dentipalpis</v>
      </c>
      <c r="H71" s="2">
        <v>3</v>
      </c>
      <c r="I71" s="30" t="s">
        <v>460</v>
      </c>
    </row>
    <row r="72" spans="1:9" x14ac:dyDescent="0.25">
      <c r="A72" t="s">
        <v>70</v>
      </c>
      <c r="C72" t="s">
        <v>20</v>
      </c>
      <c r="D72" t="s">
        <v>25</v>
      </c>
      <c r="E72" t="s">
        <v>33</v>
      </c>
      <c r="F72" t="s">
        <v>40</v>
      </c>
      <c r="G72" t="str">
        <f t="shared" si="1"/>
        <v>erigone.atra</v>
      </c>
      <c r="H72" s="2">
        <v>2</v>
      </c>
      <c r="I72" s="30" t="s">
        <v>460</v>
      </c>
    </row>
    <row r="73" spans="1:9" x14ac:dyDescent="0.25">
      <c r="A73" t="s">
        <v>70</v>
      </c>
      <c r="C73" t="s">
        <v>20</v>
      </c>
      <c r="D73" t="s">
        <v>25</v>
      </c>
      <c r="E73" t="s">
        <v>33</v>
      </c>
      <c r="F73" t="s">
        <v>34</v>
      </c>
      <c r="G73" t="str">
        <f t="shared" si="1"/>
        <v>erigone.dentipalpis</v>
      </c>
      <c r="H73" s="2">
        <v>8</v>
      </c>
      <c r="I73" s="30" t="s">
        <v>460</v>
      </c>
    </row>
    <row r="74" spans="1:9" x14ac:dyDescent="0.25">
      <c r="A74" t="s">
        <v>70</v>
      </c>
      <c r="C74" t="s">
        <v>20</v>
      </c>
      <c r="D74" t="s">
        <v>25</v>
      </c>
      <c r="E74" t="s">
        <v>33</v>
      </c>
      <c r="F74" t="s">
        <v>40</v>
      </c>
      <c r="G74" t="str">
        <f t="shared" si="1"/>
        <v>erigone.atra</v>
      </c>
      <c r="H74" s="2">
        <v>2</v>
      </c>
      <c r="I74" s="30" t="s">
        <v>460</v>
      </c>
    </row>
    <row r="75" spans="1:9" x14ac:dyDescent="0.25">
      <c r="A75" t="s">
        <v>70</v>
      </c>
      <c r="C75" t="s">
        <v>20</v>
      </c>
      <c r="D75" t="s">
        <v>25</v>
      </c>
      <c r="E75" t="s">
        <v>35</v>
      </c>
      <c r="F75" t="s">
        <v>36</v>
      </c>
      <c r="G75" t="str">
        <f t="shared" si="1"/>
        <v>gongylidiellum.vivum</v>
      </c>
      <c r="H75" s="2">
        <v>1</v>
      </c>
      <c r="I75" s="30" t="s">
        <v>459</v>
      </c>
    </row>
    <row r="76" spans="1:9" x14ac:dyDescent="0.25">
      <c r="A76" t="s">
        <v>70</v>
      </c>
      <c r="C76" t="s">
        <v>20</v>
      </c>
      <c r="D76" t="s">
        <v>25</v>
      </c>
      <c r="E76" t="s">
        <v>35</v>
      </c>
      <c r="F76" t="s">
        <v>36</v>
      </c>
      <c r="G76" t="str">
        <f t="shared" si="1"/>
        <v>gongylidiellum.vivum</v>
      </c>
      <c r="H76" s="2">
        <v>1</v>
      </c>
      <c r="I76" s="30" t="s">
        <v>459</v>
      </c>
    </row>
    <row r="77" spans="1:9" x14ac:dyDescent="0.25">
      <c r="A77" t="s">
        <v>70</v>
      </c>
      <c r="C77" t="s">
        <v>20</v>
      </c>
      <c r="D77" t="s">
        <v>25</v>
      </c>
      <c r="E77" t="s">
        <v>35</v>
      </c>
      <c r="F77" t="s">
        <v>36</v>
      </c>
      <c r="G77" t="str">
        <f t="shared" si="1"/>
        <v>gongylidiellum.vivum</v>
      </c>
      <c r="H77" s="2">
        <v>1</v>
      </c>
      <c r="I77" s="30" t="s">
        <v>459</v>
      </c>
    </row>
    <row r="78" spans="1:9" x14ac:dyDescent="0.25">
      <c r="A78" s="30" t="s">
        <v>70</v>
      </c>
      <c r="B78" s="30"/>
      <c r="C78" s="30" t="s">
        <v>20</v>
      </c>
      <c r="D78" s="30" t="s">
        <v>25</v>
      </c>
      <c r="E78" s="30" t="s">
        <v>35</v>
      </c>
      <c r="F78" s="30" t="s">
        <v>36</v>
      </c>
      <c r="G78" s="30" t="str">
        <f t="shared" si="1"/>
        <v>gongylidiellum.vivum</v>
      </c>
      <c r="H78" s="31">
        <v>2</v>
      </c>
      <c r="I78" s="30" t="s">
        <v>459</v>
      </c>
    </row>
    <row r="79" spans="1:9" x14ac:dyDescent="0.25">
      <c r="A79" t="s">
        <v>70</v>
      </c>
      <c r="C79" t="s">
        <v>20</v>
      </c>
      <c r="D79" t="s">
        <v>25</v>
      </c>
      <c r="E79" t="s">
        <v>26</v>
      </c>
      <c r="F79" t="s">
        <v>27</v>
      </c>
      <c r="G79" t="str">
        <f t="shared" si="1"/>
        <v>oedothorax.fuscus</v>
      </c>
      <c r="H79" s="2">
        <v>8</v>
      </c>
      <c r="I79" s="30" t="s">
        <v>460</v>
      </c>
    </row>
    <row r="80" spans="1:9" x14ac:dyDescent="0.25">
      <c r="A80" t="s">
        <v>70</v>
      </c>
      <c r="C80" t="s">
        <v>20</v>
      </c>
      <c r="D80" t="s">
        <v>25</v>
      </c>
      <c r="E80" t="s">
        <v>26</v>
      </c>
      <c r="F80" t="s">
        <v>27</v>
      </c>
      <c r="G80" t="str">
        <f t="shared" si="1"/>
        <v>oedothorax.fuscus</v>
      </c>
      <c r="H80" s="2">
        <v>17</v>
      </c>
      <c r="I80" s="30" t="s">
        <v>460</v>
      </c>
    </row>
    <row r="81" spans="1:9" x14ac:dyDescent="0.25">
      <c r="A81" t="s">
        <v>70</v>
      </c>
      <c r="C81" t="s">
        <v>20</v>
      </c>
      <c r="D81" t="s">
        <v>25</v>
      </c>
      <c r="E81" t="s">
        <v>26</v>
      </c>
      <c r="F81" t="s">
        <v>27</v>
      </c>
      <c r="G81" t="str">
        <f t="shared" si="1"/>
        <v>oedothorax.fuscus</v>
      </c>
      <c r="H81" s="2">
        <v>18</v>
      </c>
      <c r="I81" s="30" t="s">
        <v>460</v>
      </c>
    </row>
    <row r="82" spans="1:9" x14ac:dyDescent="0.25">
      <c r="A82" t="s">
        <v>70</v>
      </c>
      <c r="C82" t="s">
        <v>20</v>
      </c>
      <c r="D82" t="s">
        <v>25</v>
      </c>
      <c r="E82" t="s">
        <v>26</v>
      </c>
      <c r="F82" t="s">
        <v>37</v>
      </c>
      <c r="G82" t="str">
        <f t="shared" si="1"/>
        <v>oedothorax.retusus</v>
      </c>
      <c r="H82" s="2">
        <v>1</v>
      </c>
      <c r="I82" s="30" t="s">
        <v>460</v>
      </c>
    </row>
    <row r="83" spans="1:9" x14ac:dyDescent="0.25">
      <c r="A83" t="s">
        <v>70</v>
      </c>
      <c r="C83" t="s">
        <v>20</v>
      </c>
      <c r="D83" t="s">
        <v>25</v>
      </c>
      <c r="E83" t="s">
        <v>26</v>
      </c>
      <c r="F83" t="s">
        <v>27</v>
      </c>
      <c r="G83" t="str">
        <f t="shared" si="1"/>
        <v>oedothorax.fuscus</v>
      </c>
      <c r="H83" s="2">
        <v>22</v>
      </c>
      <c r="I83" s="30" t="s">
        <v>460</v>
      </c>
    </row>
    <row r="84" spans="1:9" x14ac:dyDescent="0.25">
      <c r="A84" t="s">
        <v>70</v>
      </c>
      <c r="C84" t="s">
        <v>20</v>
      </c>
      <c r="D84" t="s">
        <v>25</v>
      </c>
      <c r="E84" t="s">
        <v>26</v>
      </c>
      <c r="F84" t="s">
        <v>27</v>
      </c>
      <c r="G84" t="str">
        <f t="shared" si="1"/>
        <v>oedothorax.fuscus</v>
      </c>
      <c r="H84" s="2">
        <v>31</v>
      </c>
      <c r="I84" s="30" t="s">
        <v>460</v>
      </c>
    </row>
    <row r="85" spans="1:9" x14ac:dyDescent="0.25">
      <c r="A85" t="s">
        <v>70</v>
      </c>
      <c r="C85" t="s">
        <v>20</v>
      </c>
      <c r="D85" t="s">
        <v>25</v>
      </c>
      <c r="E85" t="s">
        <v>58</v>
      </c>
      <c r="F85" t="s">
        <v>73</v>
      </c>
      <c r="G85" t="str">
        <f t="shared" si="1"/>
        <v>palliduphantes.ericaeus</v>
      </c>
      <c r="H85" s="2">
        <v>1</v>
      </c>
      <c r="I85" s="30" t="s">
        <v>459</v>
      </c>
    </row>
    <row r="86" spans="1:9" x14ac:dyDescent="0.25">
      <c r="A86" s="30" t="s">
        <v>70</v>
      </c>
      <c r="B86" s="30"/>
      <c r="C86" s="30" t="s">
        <v>20</v>
      </c>
      <c r="D86" s="30" t="s">
        <v>25</v>
      </c>
      <c r="E86" s="30" t="s">
        <v>50</v>
      </c>
      <c r="F86" s="30" t="s">
        <v>51</v>
      </c>
      <c r="G86" s="30" t="str">
        <f t="shared" si="1"/>
        <v>pelecopsis.parallela</v>
      </c>
      <c r="H86" s="31">
        <v>2</v>
      </c>
      <c r="I86" s="30" t="s">
        <v>459</v>
      </c>
    </row>
    <row r="87" spans="1:9" x14ac:dyDescent="0.25">
      <c r="A87" t="s">
        <v>70</v>
      </c>
      <c r="C87" t="s">
        <v>20</v>
      </c>
      <c r="D87" t="s">
        <v>25</v>
      </c>
      <c r="E87" t="s">
        <v>50</v>
      </c>
      <c r="F87" t="s">
        <v>51</v>
      </c>
      <c r="G87" t="str">
        <f t="shared" si="1"/>
        <v>pelecopsis.parallela</v>
      </c>
      <c r="H87" s="2">
        <v>1</v>
      </c>
      <c r="I87" s="30" t="s">
        <v>459</v>
      </c>
    </row>
    <row r="88" spans="1:9" x14ac:dyDescent="0.25">
      <c r="A88" t="s">
        <v>70</v>
      </c>
      <c r="C88" t="s">
        <v>20</v>
      </c>
      <c r="D88" t="s">
        <v>25</v>
      </c>
      <c r="E88" t="s">
        <v>31</v>
      </c>
      <c r="F88" t="s">
        <v>32</v>
      </c>
      <c r="G88" t="str">
        <f t="shared" si="1"/>
        <v>savignia.frontata</v>
      </c>
      <c r="H88" s="2">
        <v>5</v>
      </c>
      <c r="I88" s="30" t="s">
        <v>459</v>
      </c>
    </row>
    <row r="89" spans="1:9" x14ac:dyDescent="0.25">
      <c r="A89" t="s">
        <v>70</v>
      </c>
      <c r="C89" t="s">
        <v>20</v>
      </c>
      <c r="D89" t="s">
        <v>25</v>
      </c>
      <c r="E89" t="s">
        <v>31</v>
      </c>
      <c r="F89" t="s">
        <v>32</v>
      </c>
      <c r="G89" t="str">
        <f t="shared" si="1"/>
        <v>savignia.frontata</v>
      </c>
      <c r="H89" s="2">
        <v>5</v>
      </c>
      <c r="I89" s="30" t="s">
        <v>459</v>
      </c>
    </row>
    <row r="90" spans="1:9" x14ac:dyDescent="0.25">
      <c r="A90" t="s">
        <v>70</v>
      </c>
      <c r="C90" t="s">
        <v>20</v>
      </c>
      <c r="D90" t="s">
        <v>25</v>
      </c>
      <c r="E90" t="s">
        <v>31</v>
      </c>
      <c r="F90" t="s">
        <v>32</v>
      </c>
      <c r="G90" t="str">
        <f t="shared" si="1"/>
        <v>savignia.frontata</v>
      </c>
      <c r="H90" s="2">
        <v>2</v>
      </c>
      <c r="I90" s="30" t="s">
        <v>459</v>
      </c>
    </row>
    <row r="91" spans="1:9" x14ac:dyDescent="0.25">
      <c r="A91" t="s">
        <v>70</v>
      </c>
      <c r="C91" t="s">
        <v>20</v>
      </c>
      <c r="D91" t="s">
        <v>25</v>
      </c>
      <c r="E91" t="s">
        <v>31</v>
      </c>
      <c r="F91" t="s">
        <v>32</v>
      </c>
      <c r="G91" t="str">
        <f t="shared" si="1"/>
        <v>savignia.frontata</v>
      </c>
      <c r="H91" s="2">
        <v>3</v>
      </c>
      <c r="I91" s="30" t="s">
        <v>459</v>
      </c>
    </row>
    <row r="92" spans="1:9" x14ac:dyDescent="0.25">
      <c r="A92" t="s">
        <v>70</v>
      </c>
      <c r="C92" t="s">
        <v>20</v>
      </c>
      <c r="D92" t="s">
        <v>25</v>
      </c>
      <c r="E92" t="s">
        <v>31</v>
      </c>
      <c r="F92" t="s">
        <v>32</v>
      </c>
      <c r="G92" t="str">
        <f t="shared" si="1"/>
        <v>savignia.frontata</v>
      </c>
      <c r="H92" s="2">
        <v>2</v>
      </c>
      <c r="I92" s="30" t="s">
        <v>459</v>
      </c>
    </row>
    <row r="93" spans="1:9" x14ac:dyDescent="0.25">
      <c r="A93" t="s">
        <v>70</v>
      </c>
      <c r="C93" t="s">
        <v>20</v>
      </c>
      <c r="D93" t="s">
        <v>25</v>
      </c>
      <c r="E93" t="s">
        <v>45</v>
      </c>
      <c r="F93" t="s">
        <v>46</v>
      </c>
      <c r="G93" t="str">
        <f t="shared" si="1"/>
        <v>tenuiphantes.tenuis</v>
      </c>
      <c r="H93" s="2">
        <v>1</v>
      </c>
      <c r="I93" s="30" t="s">
        <v>459</v>
      </c>
    </row>
    <row r="94" spans="1:9" x14ac:dyDescent="0.25">
      <c r="A94" s="30" t="s">
        <v>70</v>
      </c>
      <c r="B94" s="30"/>
      <c r="C94" s="30" t="s">
        <v>20</v>
      </c>
      <c r="D94" s="30" t="s">
        <v>25</v>
      </c>
      <c r="E94" s="30" t="s">
        <v>56</v>
      </c>
      <c r="F94" s="30" t="s">
        <v>57</v>
      </c>
      <c r="G94" s="30" t="str">
        <f t="shared" si="1"/>
        <v>tiso.vagans</v>
      </c>
      <c r="H94" s="31">
        <v>1</v>
      </c>
      <c r="I94" s="30" t="s">
        <v>459</v>
      </c>
    </row>
    <row r="95" spans="1:9" x14ac:dyDescent="0.25">
      <c r="A95" t="s">
        <v>70</v>
      </c>
      <c r="C95" t="s">
        <v>20</v>
      </c>
      <c r="D95" t="s">
        <v>21</v>
      </c>
      <c r="E95" t="s">
        <v>22</v>
      </c>
      <c r="F95" t="s">
        <v>24</v>
      </c>
      <c r="G95" t="str">
        <f t="shared" si="1"/>
        <v>pardosa.palustris</v>
      </c>
      <c r="H95" s="2">
        <v>7</v>
      </c>
      <c r="I95" s="30" t="s">
        <v>461</v>
      </c>
    </row>
    <row r="96" spans="1:9" x14ac:dyDescent="0.25">
      <c r="A96" t="s">
        <v>70</v>
      </c>
      <c r="C96" t="s">
        <v>20</v>
      </c>
      <c r="D96" t="s">
        <v>21</v>
      </c>
      <c r="E96" t="s">
        <v>22</v>
      </c>
      <c r="F96" t="s">
        <v>23</v>
      </c>
      <c r="G96" t="str">
        <f t="shared" si="1"/>
        <v>pardosa.pullata</v>
      </c>
      <c r="H96" s="2">
        <v>1</v>
      </c>
      <c r="I96" s="30" t="s">
        <v>461</v>
      </c>
    </row>
    <row r="97" spans="1:9" x14ac:dyDescent="0.25">
      <c r="A97" t="s">
        <v>70</v>
      </c>
      <c r="C97" t="s">
        <v>20</v>
      </c>
      <c r="D97" t="s">
        <v>21</v>
      </c>
      <c r="E97" t="s">
        <v>22</v>
      </c>
      <c r="F97" t="s">
        <v>24</v>
      </c>
      <c r="G97" t="str">
        <f t="shared" si="1"/>
        <v>pardosa.palustris</v>
      </c>
      <c r="H97" s="2">
        <v>5</v>
      </c>
      <c r="I97" s="30" t="s">
        <v>461</v>
      </c>
    </row>
    <row r="98" spans="1:9" x14ac:dyDescent="0.25">
      <c r="A98" t="s">
        <v>70</v>
      </c>
      <c r="C98" t="s">
        <v>20</v>
      </c>
      <c r="D98" t="s">
        <v>21</v>
      </c>
      <c r="E98" t="s">
        <v>22</v>
      </c>
      <c r="F98" t="s">
        <v>23</v>
      </c>
      <c r="G98" t="str">
        <f t="shared" si="1"/>
        <v>pardosa.pullata</v>
      </c>
      <c r="H98" s="2">
        <v>1</v>
      </c>
      <c r="I98" s="30" t="s">
        <v>461</v>
      </c>
    </row>
    <row r="99" spans="1:9" x14ac:dyDescent="0.25">
      <c r="A99" t="s">
        <v>70</v>
      </c>
      <c r="C99" t="s">
        <v>20</v>
      </c>
      <c r="D99" t="s">
        <v>21</v>
      </c>
      <c r="E99" t="s">
        <v>22</v>
      </c>
      <c r="F99" t="s">
        <v>24</v>
      </c>
      <c r="G99" t="str">
        <f t="shared" si="1"/>
        <v>pardosa.palustris</v>
      </c>
      <c r="H99" s="2">
        <v>2</v>
      </c>
      <c r="I99" s="30" t="s">
        <v>461</v>
      </c>
    </row>
    <row r="100" spans="1:9" x14ac:dyDescent="0.25">
      <c r="A100" t="s">
        <v>70</v>
      </c>
      <c r="C100" t="s">
        <v>20</v>
      </c>
      <c r="D100" t="s">
        <v>21</v>
      </c>
      <c r="E100" t="s">
        <v>22</v>
      </c>
      <c r="F100" t="s">
        <v>24</v>
      </c>
      <c r="G100" t="str">
        <f t="shared" si="1"/>
        <v>pardosa.palustris</v>
      </c>
      <c r="H100" s="2">
        <v>4</v>
      </c>
      <c r="I100" s="30" t="s">
        <v>461</v>
      </c>
    </row>
    <row r="101" spans="1:9" x14ac:dyDescent="0.25">
      <c r="A101" t="s">
        <v>70</v>
      </c>
      <c r="C101" t="s">
        <v>20</v>
      </c>
      <c r="D101" t="s">
        <v>21</v>
      </c>
      <c r="E101" t="s">
        <v>22</v>
      </c>
      <c r="F101" t="s">
        <v>23</v>
      </c>
      <c r="G101" t="str">
        <f t="shared" si="1"/>
        <v>pardosa.pullata</v>
      </c>
      <c r="H101" s="2">
        <v>2</v>
      </c>
      <c r="I101" s="30" t="s">
        <v>461</v>
      </c>
    </row>
    <row r="102" spans="1:9" x14ac:dyDescent="0.25">
      <c r="A102" t="s">
        <v>70</v>
      </c>
      <c r="C102" t="s">
        <v>20</v>
      </c>
      <c r="D102" t="s">
        <v>21</v>
      </c>
      <c r="E102" t="s">
        <v>22</v>
      </c>
      <c r="F102" t="s">
        <v>24</v>
      </c>
      <c r="G102" t="str">
        <f t="shared" si="1"/>
        <v>pardosa.palustris</v>
      </c>
      <c r="H102" s="2">
        <v>3</v>
      </c>
      <c r="I102" s="30" t="s">
        <v>461</v>
      </c>
    </row>
    <row r="103" spans="1:9" x14ac:dyDescent="0.25">
      <c r="A103" t="s">
        <v>70</v>
      </c>
      <c r="C103" t="s">
        <v>20</v>
      </c>
      <c r="D103" t="s">
        <v>21</v>
      </c>
      <c r="E103" t="s">
        <v>71</v>
      </c>
      <c r="F103" t="s">
        <v>72</v>
      </c>
      <c r="G103" t="str">
        <f t="shared" si="1"/>
        <v>pirata.piraticus</v>
      </c>
      <c r="H103" s="2">
        <v>1</v>
      </c>
      <c r="I103" s="30" t="s">
        <v>461</v>
      </c>
    </row>
    <row r="104" spans="1:9" x14ac:dyDescent="0.25">
      <c r="A104" s="30" t="s">
        <v>70</v>
      </c>
      <c r="B104" s="30"/>
      <c r="C104" s="30" t="s">
        <v>20</v>
      </c>
      <c r="D104" s="30" t="s">
        <v>28</v>
      </c>
      <c r="E104" s="30" t="s">
        <v>29</v>
      </c>
      <c r="F104" s="30" t="s">
        <v>30</v>
      </c>
      <c r="G104" s="30" t="str">
        <f t="shared" si="1"/>
        <v>pachygnatha.degeeri</v>
      </c>
      <c r="H104" s="31">
        <v>4</v>
      </c>
      <c r="I104" s="30" t="s">
        <v>461</v>
      </c>
    </row>
    <row r="105" spans="1:9" x14ac:dyDescent="0.25">
      <c r="A105" t="s">
        <v>70</v>
      </c>
      <c r="C105" t="s">
        <v>20</v>
      </c>
      <c r="D105" t="s">
        <v>28</v>
      </c>
      <c r="E105" t="s">
        <v>29</v>
      </c>
      <c r="F105" t="s">
        <v>30</v>
      </c>
      <c r="G105" t="str">
        <f t="shared" si="1"/>
        <v>pachygnatha.degeeri</v>
      </c>
      <c r="H105" s="2">
        <v>5</v>
      </c>
      <c r="I105" s="30" t="s">
        <v>461</v>
      </c>
    </row>
    <row r="106" spans="1:9" x14ac:dyDescent="0.25">
      <c r="A106" t="s">
        <v>70</v>
      </c>
      <c r="C106" t="s">
        <v>20</v>
      </c>
      <c r="D106" t="s">
        <v>28</v>
      </c>
      <c r="E106" t="s">
        <v>29</v>
      </c>
      <c r="F106" t="s">
        <v>30</v>
      </c>
      <c r="G106" t="str">
        <f t="shared" si="1"/>
        <v>pachygnatha.degeeri</v>
      </c>
      <c r="H106" s="2">
        <v>2</v>
      </c>
      <c r="I106" s="30" t="s">
        <v>461</v>
      </c>
    </row>
    <row r="107" spans="1:9" x14ac:dyDescent="0.25">
      <c r="A107" t="s">
        <v>70</v>
      </c>
      <c r="C107" t="s">
        <v>20</v>
      </c>
      <c r="D107" t="s">
        <v>28</v>
      </c>
      <c r="E107" t="s">
        <v>29</v>
      </c>
      <c r="F107" t="s">
        <v>30</v>
      </c>
      <c r="G107" t="str">
        <f t="shared" si="1"/>
        <v>pachygnatha.degeeri</v>
      </c>
      <c r="H107" s="2">
        <v>6</v>
      </c>
      <c r="I107" s="30" t="s">
        <v>461</v>
      </c>
    </row>
    <row r="108" spans="1:9" x14ac:dyDescent="0.25">
      <c r="A108" t="s">
        <v>70</v>
      </c>
      <c r="C108" t="s">
        <v>20</v>
      </c>
      <c r="D108" t="s">
        <v>28</v>
      </c>
      <c r="E108" t="s">
        <v>29</v>
      </c>
      <c r="F108" t="s">
        <v>30</v>
      </c>
      <c r="G108" t="str">
        <f t="shared" si="1"/>
        <v>pachygnatha.degeeri</v>
      </c>
      <c r="H108" s="2">
        <v>4</v>
      </c>
      <c r="I108" s="30" t="s">
        <v>461</v>
      </c>
    </row>
    <row r="109" spans="1:9" x14ac:dyDescent="0.25">
      <c r="A109" t="s">
        <v>75</v>
      </c>
      <c r="C109" t="s">
        <v>20</v>
      </c>
      <c r="D109" t="s">
        <v>25</v>
      </c>
      <c r="E109" t="s">
        <v>52</v>
      </c>
      <c r="F109" t="s">
        <v>53</v>
      </c>
      <c r="G109" t="str">
        <f t="shared" si="1"/>
        <v>agyneta.decora</v>
      </c>
      <c r="H109" s="2">
        <v>2</v>
      </c>
      <c r="I109" s="30" t="s">
        <v>459</v>
      </c>
    </row>
    <row r="110" spans="1:9" x14ac:dyDescent="0.25">
      <c r="A110" t="s">
        <v>75</v>
      </c>
      <c r="C110" t="s">
        <v>20</v>
      </c>
      <c r="D110" t="s">
        <v>25</v>
      </c>
      <c r="E110" t="s">
        <v>52</v>
      </c>
      <c r="F110" t="s">
        <v>53</v>
      </c>
      <c r="G110" t="str">
        <f t="shared" si="1"/>
        <v>agyneta.decora</v>
      </c>
      <c r="H110" s="2">
        <v>1</v>
      </c>
      <c r="I110" s="30" t="s">
        <v>459</v>
      </c>
    </row>
    <row r="111" spans="1:9" x14ac:dyDescent="0.25">
      <c r="A111" t="s">
        <v>75</v>
      </c>
      <c r="C111" t="s">
        <v>20</v>
      </c>
      <c r="D111" t="s">
        <v>25</v>
      </c>
      <c r="E111" t="s">
        <v>52</v>
      </c>
      <c r="F111" t="s">
        <v>53</v>
      </c>
      <c r="G111" t="str">
        <f t="shared" si="1"/>
        <v>agyneta.decora</v>
      </c>
      <c r="H111" s="2">
        <v>1</v>
      </c>
      <c r="I111" s="30" t="s">
        <v>459</v>
      </c>
    </row>
    <row r="112" spans="1:9" x14ac:dyDescent="0.25">
      <c r="A112" t="s">
        <v>75</v>
      </c>
      <c r="C112" t="s">
        <v>20</v>
      </c>
      <c r="D112" t="s">
        <v>25</v>
      </c>
      <c r="E112" t="s">
        <v>38</v>
      </c>
      <c r="F112" t="s">
        <v>39</v>
      </c>
      <c r="G112" t="str">
        <f t="shared" si="1"/>
        <v>bathyphantes.gracilis</v>
      </c>
      <c r="H112" s="2">
        <v>1</v>
      </c>
      <c r="I112" s="30" t="s">
        <v>459</v>
      </c>
    </row>
    <row r="113" spans="1:9" x14ac:dyDescent="0.25">
      <c r="A113" t="s">
        <v>75</v>
      </c>
      <c r="C113" t="s">
        <v>20</v>
      </c>
      <c r="D113" t="s">
        <v>25</v>
      </c>
      <c r="E113" t="s">
        <v>38</v>
      </c>
      <c r="F113" t="s">
        <v>39</v>
      </c>
      <c r="G113" t="str">
        <f t="shared" si="1"/>
        <v>bathyphantes.gracilis</v>
      </c>
      <c r="H113" s="2">
        <v>2</v>
      </c>
      <c r="I113" s="30" t="s">
        <v>459</v>
      </c>
    </row>
    <row r="114" spans="1:9" x14ac:dyDescent="0.25">
      <c r="A114" t="s">
        <v>75</v>
      </c>
      <c r="C114" t="s">
        <v>20</v>
      </c>
      <c r="D114" t="s">
        <v>25</v>
      </c>
      <c r="E114" t="s">
        <v>38</v>
      </c>
      <c r="F114" t="s">
        <v>39</v>
      </c>
      <c r="G114" t="str">
        <f t="shared" si="1"/>
        <v>bathyphantes.gracilis</v>
      </c>
      <c r="H114" s="2">
        <v>1</v>
      </c>
      <c r="I114" s="30" t="s">
        <v>459</v>
      </c>
    </row>
    <row r="115" spans="1:9" x14ac:dyDescent="0.25">
      <c r="A115" s="30" t="s">
        <v>75</v>
      </c>
      <c r="B115" s="30"/>
      <c r="C115" s="30" t="s">
        <v>20</v>
      </c>
      <c r="D115" s="30" t="s">
        <v>25</v>
      </c>
      <c r="E115" s="30" t="s">
        <v>38</v>
      </c>
      <c r="F115" s="30" t="s">
        <v>39</v>
      </c>
      <c r="G115" s="30" t="str">
        <f t="shared" si="1"/>
        <v>bathyphantes.gracilis</v>
      </c>
      <c r="H115" s="31">
        <v>1</v>
      </c>
      <c r="I115" s="30" t="s">
        <v>459</v>
      </c>
    </row>
    <row r="116" spans="1:9" x14ac:dyDescent="0.25">
      <c r="A116" t="s">
        <v>75</v>
      </c>
      <c r="C116" t="s">
        <v>20</v>
      </c>
      <c r="D116" t="s">
        <v>25</v>
      </c>
      <c r="E116" t="s">
        <v>38</v>
      </c>
      <c r="F116" t="s">
        <v>39</v>
      </c>
      <c r="G116" t="str">
        <f t="shared" si="1"/>
        <v>bathyphantes.gracilis</v>
      </c>
      <c r="H116" s="2">
        <v>1</v>
      </c>
      <c r="I116" s="30" t="s">
        <v>459</v>
      </c>
    </row>
    <row r="117" spans="1:9" x14ac:dyDescent="0.25">
      <c r="A117" t="s">
        <v>75</v>
      </c>
      <c r="C117" t="s">
        <v>20</v>
      </c>
      <c r="D117" t="s">
        <v>25</v>
      </c>
      <c r="E117" t="s">
        <v>43</v>
      </c>
      <c r="F117" t="s">
        <v>44</v>
      </c>
      <c r="G117" t="str">
        <f t="shared" si="1"/>
        <v>dicymbium.nigrum</v>
      </c>
      <c r="H117" s="2">
        <v>5</v>
      </c>
      <c r="I117" s="30" t="s">
        <v>459</v>
      </c>
    </row>
    <row r="118" spans="1:9" x14ac:dyDescent="0.25">
      <c r="A118" t="s">
        <v>75</v>
      </c>
      <c r="C118" t="s">
        <v>20</v>
      </c>
      <c r="D118" t="s">
        <v>25</v>
      </c>
      <c r="E118" t="s">
        <v>43</v>
      </c>
      <c r="F118" t="s">
        <v>44</v>
      </c>
      <c r="G118" t="str">
        <f t="shared" si="1"/>
        <v>dicymbium.nigrum</v>
      </c>
      <c r="H118" s="2">
        <v>3</v>
      </c>
      <c r="I118" s="30" t="s">
        <v>459</v>
      </c>
    </row>
    <row r="119" spans="1:9" x14ac:dyDescent="0.25">
      <c r="A119" t="s">
        <v>75</v>
      </c>
      <c r="C119" t="s">
        <v>20</v>
      </c>
      <c r="D119" t="s">
        <v>25</v>
      </c>
      <c r="E119" t="s">
        <v>43</v>
      </c>
      <c r="F119" t="s">
        <v>44</v>
      </c>
      <c r="G119" t="str">
        <f t="shared" si="1"/>
        <v>dicymbium.nigrum</v>
      </c>
      <c r="H119" s="2">
        <v>4</v>
      </c>
      <c r="I119" s="30" t="s">
        <v>459</v>
      </c>
    </row>
    <row r="120" spans="1:9" x14ac:dyDescent="0.25">
      <c r="A120" t="s">
        <v>75</v>
      </c>
      <c r="C120" t="s">
        <v>20</v>
      </c>
      <c r="D120" t="s">
        <v>25</v>
      </c>
      <c r="E120" t="s">
        <v>43</v>
      </c>
      <c r="F120" t="s">
        <v>44</v>
      </c>
      <c r="G120" t="str">
        <f t="shared" si="1"/>
        <v>dicymbium.nigrum</v>
      </c>
      <c r="H120" s="2">
        <v>1</v>
      </c>
      <c r="I120" t="s">
        <v>459</v>
      </c>
    </row>
    <row r="121" spans="1:9" x14ac:dyDescent="0.25">
      <c r="A121" t="s">
        <v>75</v>
      </c>
      <c r="C121" t="s">
        <v>20</v>
      </c>
      <c r="D121" t="s">
        <v>25</v>
      </c>
      <c r="E121" t="s">
        <v>43</v>
      </c>
      <c r="F121" t="s">
        <v>44</v>
      </c>
      <c r="G121" t="str">
        <f t="shared" si="1"/>
        <v>dicymbium.nigrum</v>
      </c>
      <c r="H121" s="2">
        <v>3</v>
      </c>
      <c r="I121" t="s">
        <v>459</v>
      </c>
    </row>
    <row r="122" spans="1:9" x14ac:dyDescent="0.25">
      <c r="A122" t="s">
        <v>75</v>
      </c>
      <c r="C122" t="s">
        <v>20</v>
      </c>
      <c r="D122" t="s">
        <v>25</v>
      </c>
      <c r="E122" t="s">
        <v>33</v>
      </c>
      <c r="F122" t="s">
        <v>34</v>
      </c>
      <c r="G122" t="str">
        <f t="shared" si="1"/>
        <v>erigone.dentipalpis</v>
      </c>
      <c r="H122" s="2">
        <v>2</v>
      </c>
      <c r="I122" t="s">
        <v>460</v>
      </c>
    </row>
    <row r="123" spans="1:9" x14ac:dyDescent="0.25">
      <c r="A123" t="s">
        <v>75</v>
      </c>
      <c r="C123" t="s">
        <v>20</v>
      </c>
      <c r="D123" t="s">
        <v>25</v>
      </c>
      <c r="E123" t="s">
        <v>33</v>
      </c>
      <c r="F123" t="s">
        <v>34</v>
      </c>
      <c r="G123" t="str">
        <f t="shared" si="1"/>
        <v>erigone.dentipalpis</v>
      </c>
      <c r="H123" s="2">
        <v>5</v>
      </c>
      <c r="I123" t="s">
        <v>460</v>
      </c>
    </row>
    <row r="124" spans="1:9" x14ac:dyDescent="0.25">
      <c r="A124" s="30" t="s">
        <v>75</v>
      </c>
      <c r="B124" s="30"/>
      <c r="C124" s="30" t="s">
        <v>20</v>
      </c>
      <c r="D124" s="30" t="s">
        <v>25</v>
      </c>
      <c r="E124" s="30" t="s">
        <v>33</v>
      </c>
      <c r="F124" s="30" t="s">
        <v>34</v>
      </c>
      <c r="G124" s="30" t="str">
        <f t="shared" si="1"/>
        <v>erigone.dentipalpis</v>
      </c>
      <c r="H124" s="31">
        <v>6</v>
      </c>
      <c r="I124" t="s">
        <v>460</v>
      </c>
    </row>
    <row r="125" spans="1:9" x14ac:dyDescent="0.25">
      <c r="A125" t="s">
        <v>75</v>
      </c>
      <c r="C125" t="s">
        <v>20</v>
      </c>
      <c r="D125" t="s">
        <v>25</v>
      </c>
      <c r="E125" t="s">
        <v>33</v>
      </c>
      <c r="F125" t="s">
        <v>34</v>
      </c>
      <c r="G125" t="str">
        <f t="shared" si="1"/>
        <v>erigone.dentipalpis</v>
      </c>
      <c r="H125" s="2">
        <v>17</v>
      </c>
      <c r="I125" t="s">
        <v>460</v>
      </c>
    </row>
    <row r="126" spans="1:9" x14ac:dyDescent="0.25">
      <c r="A126" s="30" t="s">
        <v>75</v>
      </c>
      <c r="B126" s="30"/>
      <c r="C126" s="30" t="s">
        <v>20</v>
      </c>
      <c r="D126" s="30" t="s">
        <v>25</v>
      </c>
      <c r="E126" s="30" t="s">
        <v>33</v>
      </c>
      <c r="F126" s="30" t="s">
        <v>34</v>
      </c>
      <c r="G126" s="30" t="str">
        <f t="shared" si="1"/>
        <v>erigone.dentipalpis</v>
      </c>
      <c r="H126" s="31">
        <v>6</v>
      </c>
      <c r="I126" t="s">
        <v>460</v>
      </c>
    </row>
    <row r="127" spans="1:9" x14ac:dyDescent="0.25">
      <c r="A127" t="s">
        <v>75</v>
      </c>
      <c r="C127" t="s">
        <v>20</v>
      </c>
      <c r="D127" t="s">
        <v>25</v>
      </c>
      <c r="E127" t="s">
        <v>33</v>
      </c>
      <c r="F127" t="s">
        <v>34</v>
      </c>
      <c r="G127" t="str">
        <f t="shared" si="1"/>
        <v>erigone.dentipalpis</v>
      </c>
      <c r="H127" s="2">
        <v>13</v>
      </c>
      <c r="I127" t="s">
        <v>460</v>
      </c>
    </row>
    <row r="128" spans="1:9" x14ac:dyDescent="0.25">
      <c r="A128" t="s">
        <v>75</v>
      </c>
      <c r="C128" t="s">
        <v>20</v>
      </c>
      <c r="D128" t="s">
        <v>25</v>
      </c>
      <c r="E128" t="s">
        <v>33</v>
      </c>
      <c r="F128" t="s">
        <v>40</v>
      </c>
      <c r="G128" t="str">
        <f t="shared" si="1"/>
        <v>erigone.atra</v>
      </c>
      <c r="H128" s="2">
        <v>1</v>
      </c>
      <c r="I128" t="s">
        <v>460</v>
      </c>
    </row>
    <row r="129" spans="1:9" x14ac:dyDescent="0.25">
      <c r="A129" t="s">
        <v>75</v>
      </c>
      <c r="C129" t="s">
        <v>20</v>
      </c>
      <c r="D129" t="s">
        <v>25</v>
      </c>
      <c r="E129" t="s">
        <v>35</v>
      </c>
      <c r="F129" t="s">
        <v>36</v>
      </c>
      <c r="G129" t="str">
        <f t="shared" ref="G129:G192" si="2">LOWER(E129&amp;"."&amp;F129)</f>
        <v>gongylidiellum.vivum</v>
      </c>
      <c r="H129" s="2">
        <v>4</v>
      </c>
      <c r="I129" t="s">
        <v>459</v>
      </c>
    </row>
    <row r="130" spans="1:9" x14ac:dyDescent="0.25">
      <c r="A130" t="s">
        <v>75</v>
      </c>
      <c r="C130" t="s">
        <v>20</v>
      </c>
      <c r="D130" t="s">
        <v>25</v>
      </c>
      <c r="E130" t="s">
        <v>35</v>
      </c>
      <c r="F130" t="s">
        <v>36</v>
      </c>
      <c r="G130" t="str">
        <f t="shared" si="2"/>
        <v>gongylidiellum.vivum</v>
      </c>
      <c r="H130" s="2">
        <v>1</v>
      </c>
      <c r="I130" t="s">
        <v>459</v>
      </c>
    </row>
    <row r="131" spans="1:9" x14ac:dyDescent="0.25">
      <c r="A131" t="s">
        <v>75</v>
      </c>
      <c r="C131" t="s">
        <v>20</v>
      </c>
      <c r="D131" t="s">
        <v>25</v>
      </c>
      <c r="E131" t="s">
        <v>35</v>
      </c>
      <c r="F131" t="s">
        <v>36</v>
      </c>
      <c r="G131" t="str">
        <f t="shared" si="2"/>
        <v>gongylidiellum.vivum</v>
      </c>
      <c r="H131" s="2">
        <v>2</v>
      </c>
      <c r="I131" t="s">
        <v>459</v>
      </c>
    </row>
    <row r="132" spans="1:9" x14ac:dyDescent="0.25">
      <c r="A132" t="s">
        <v>75</v>
      </c>
      <c r="C132" t="s">
        <v>20</v>
      </c>
      <c r="D132" t="s">
        <v>25</v>
      </c>
      <c r="E132" t="s">
        <v>79</v>
      </c>
      <c r="F132" t="s">
        <v>80</v>
      </c>
      <c r="G132" t="str">
        <f t="shared" si="2"/>
        <v>hypomma.bituberculatum</v>
      </c>
      <c r="H132" s="2">
        <v>1</v>
      </c>
      <c r="I132" t="s">
        <v>459</v>
      </c>
    </row>
    <row r="133" spans="1:9" x14ac:dyDescent="0.25">
      <c r="A133" s="30" t="s">
        <v>75</v>
      </c>
      <c r="B133" s="30"/>
      <c r="C133" s="30" t="s">
        <v>20</v>
      </c>
      <c r="D133" s="30" t="s">
        <v>25</v>
      </c>
      <c r="E133" s="30" t="s">
        <v>26</v>
      </c>
      <c r="F133" s="30" t="s">
        <v>27</v>
      </c>
      <c r="G133" s="30" t="str">
        <f t="shared" si="2"/>
        <v>oedothorax.fuscus</v>
      </c>
      <c r="H133" s="31">
        <v>15</v>
      </c>
      <c r="I133" t="s">
        <v>460</v>
      </c>
    </row>
    <row r="134" spans="1:9" x14ac:dyDescent="0.25">
      <c r="A134" t="s">
        <v>75</v>
      </c>
      <c r="C134" t="s">
        <v>20</v>
      </c>
      <c r="D134" t="s">
        <v>25</v>
      </c>
      <c r="E134" t="s">
        <v>26</v>
      </c>
      <c r="F134" t="s">
        <v>37</v>
      </c>
      <c r="G134" t="str">
        <f t="shared" si="2"/>
        <v>oedothorax.retusus</v>
      </c>
      <c r="H134" s="2">
        <v>2</v>
      </c>
      <c r="I134" t="s">
        <v>460</v>
      </c>
    </row>
    <row r="135" spans="1:9" x14ac:dyDescent="0.25">
      <c r="A135" t="s">
        <v>75</v>
      </c>
      <c r="C135" t="s">
        <v>20</v>
      </c>
      <c r="D135" t="s">
        <v>25</v>
      </c>
      <c r="E135" t="s">
        <v>26</v>
      </c>
      <c r="F135" t="s">
        <v>27</v>
      </c>
      <c r="G135" t="str">
        <f t="shared" si="2"/>
        <v>oedothorax.fuscus</v>
      </c>
      <c r="H135" s="2">
        <v>20</v>
      </c>
      <c r="I135" t="s">
        <v>460</v>
      </c>
    </row>
    <row r="136" spans="1:9" x14ac:dyDescent="0.25">
      <c r="A136" t="s">
        <v>75</v>
      </c>
      <c r="C136" t="s">
        <v>20</v>
      </c>
      <c r="D136" t="s">
        <v>25</v>
      </c>
      <c r="E136" t="s">
        <v>26</v>
      </c>
      <c r="F136" t="s">
        <v>27</v>
      </c>
      <c r="G136" t="str">
        <f t="shared" si="2"/>
        <v>oedothorax.fuscus</v>
      </c>
      <c r="H136" s="2">
        <v>24</v>
      </c>
      <c r="I136" t="s">
        <v>460</v>
      </c>
    </row>
    <row r="137" spans="1:9" x14ac:dyDescent="0.25">
      <c r="A137" t="s">
        <v>75</v>
      </c>
      <c r="C137" t="s">
        <v>20</v>
      </c>
      <c r="D137" t="s">
        <v>25</v>
      </c>
      <c r="E137" t="s">
        <v>26</v>
      </c>
      <c r="F137" t="s">
        <v>37</v>
      </c>
      <c r="G137" t="str">
        <f t="shared" si="2"/>
        <v>oedothorax.retusus</v>
      </c>
      <c r="H137" s="2">
        <v>3</v>
      </c>
      <c r="I137" t="s">
        <v>460</v>
      </c>
    </row>
    <row r="138" spans="1:9" x14ac:dyDescent="0.25">
      <c r="A138" t="s">
        <v>75</v>
      </c>
      <c r="C138" t="s">
        <v>20</v>
      </c>
      <c r="D138" t="s">
        <v>25</v>
      </c>
      <c r="E138" t="s">
        <v>26</v>
      </c>
      <c r="F138" t="s">
        <v>27</v>
      </c>
      <c r="G138" t="str">
        <f t="shared" si="2"/>
        <v>oedothorax.fuscus</v>
      </c>
      <c r="H138" s="2">
        <v>18</v>
      </c>
      <c r="I138" t="s">
        <v>460</v>
      </c>
    </row>
    <row r="139" spans="1:9" x14ac:dyDescent="0.25">
      <c r="A139" t="s">
        <v>75</v>
      </c>
      <c r="C139" t="s">
        <v>20</v>
      </c>
      <c r="D139" t="s">
        <v>25</v>
      </c>
      <c r="E139" t="s">
        <v>26</v>
      </c>
      <c r="F139" t="s">
        <v>27</v>
      </c>
      <c r="G139" t="str">
        <f t="shared" si="2"/>
        <v>oedothorax.fuscus</v>
      </c>
      <c r="H139" s="2">
        <v>13</v>
      </c>
      <c r="I139" t="s">
        <v>460</v>
      </c>
    </row>
    <row r="140" spans="1:9" x14ac:dyDescent="0.25">
      <c r="A140" t="s">
        <v>75</v>
      </c>
      <c r="C140" t="s">
        <v>20</v>
      </c>
      <c r="D140" t="s">
        <v>25</v>
      </c>
      <c r="E140" t="s">
        <v>50</v>
      </c>
      <c r="F140" t="s">
        <v>51</v>
      </c>
      <c r="G140" t="str">
        <f t="shared" si="2"/>
        <v>pelecopsis.parallela</v>
      </c>
      <c r="H140" s="2">
        <v>1</v>
      </c>
      <c r="I140" t="s">
        <v>459</v>
      </c>
    </row>
    <row r="141" spans="1:9" x14ac:dyDescent="0.25">
      <c r="A141" t="s">
        <v>75</v>
      </c>
      <c r="C141" t="s">
        <v>20</v>
      </c>
      <c r="D141" t="s">
        <v>25</v>
      </c>
      <c r="E141" t="s">
        <v>50</v>
      </c>
      <c r="F141" t="s">
        <v>51</v>
      </c>
      <c r="G141" t="str">
        <f t="shared" si="2"/>
        <v>pelecopsis.parallela</v>
      </c>
      <c r="H141" s="2">
        <v>1</v>
      </c>
      <c r="I141" t="s">
        <v>459</v>
      </c>
    </row>
    <row r="142" spans="1:9" x14ac:dyDescent="0.25">
      <c r="A142" t="s">
        <v>75</v>
      </c>
      <c r="C142" t="s">
        <v>20</v>
      </c>
      <c r="D142" t="s">
        <v>25</v>
      </c>
      <c r="E142" t="s">
        <v>60</v>
      </c>
      <c r="F142" t="s">
        <v>61</v>
      </c>
      <c r="G142" t="str">
        <f t="shared" si="2"/>
        <v>pocadicnemis.pumila</v>
      </c>
      <c r="H142" s="2">
        <v>1</v>
      </c>
      <c r="I142" t="s">
        <v>459</v>
      </c>
    </row>
    <row r="143" spans="1:9" x14ac:dyDescent="0.25">
      <c r="A143" t="s">
        <v>75</v>
      </c>
      <c r="C143" t="s">
        <v>20</v>
      </c>
      <c r="D143" t="s">
        <v>25</v>
      </c>
      <c r="E143" t="s">
        <v>31</v>
      </c>
      <c r="F143" t="s">
        <v>32</v>
      </c>
      <c r="G143" t="str">
        <f t="shared" si="2"/>
        <v>savignia.frontata</v>
      </c>
      <c r="H143" s="2">
        <v>7</v>
      </c>
      <c r="I143" t="s">
        <v>459</v>
      </c>
    </row>
    <row r="144" spans="1:9" x14ac:dyDescent="0.25">
      <c r="A144" t="s">
        <v>75</v>
      </c>
      <c r="C144" t="s">
        <v>20</v>
      </c>
      <c r="D144" t="s">
        <v>25</v>
      </c>
      <c r="E144" t="s">
        <v>31</v>
      </c>
      <c r="F144" t="s">
        <v>32</v>
      </c>
      <c r="G144" t="str">
        <f t="shared" si="2"/>
        <v>savignia.frontata</v>
      </c>
      <c r="H144" s="2">
        <v>8</v>
      </c>
      <c r="I144" t="s">
        <v>459</v>
      </c>
    </row>
    <row r="145" spans="1:9" x14ac:dyDescent="0.25">
      <c r="A145" t="s">
        <v>75</v>
      </c>
      <c r="C145" t="s">
        <v>20</v>
      </c>
      <c r="D145" t="s">
        <v>25</v>
      </c>
      <c r="E145" t="s">
        <v>31</v>
      </c>
      <c r="F145" t="s">
        <v>32</v>
      </c>
      <c r="G145" t="str">
        <f t="shared" si="2"/>
        <v>savignia.frontata</v>
      </c>
      <c r="H145" s="2">
        <v>7</v>
      </c>
      <c r="I145" t="s">
        <v>459</v>
      </c>
    </row>
    <row r="146" spans="1:9" x14ac:dyDescent="0.25">
      <c r="A146" s="30" t="s">
        <v>75</v>
      </c>
      <c r="B146" s="30"/>
      <c r="C146" s="30" t="s">
        <v>20</v>
      </c>
      <c r="D146" s="30" t="s">
        <v>25</v>
      </c>
      <c r="E146" s="30" t="s">
        <v>31</v>
      </c>
      <c r="F146" s="30" t="s">
        <v>32</v>
      </c>
      <c r="G146" s="30" t="str">
        <f t="shared" si="2"/>
        <v>savignia.frontata</v>
      </c>
      <c r="H146" s="31">
        <v>3</v>
      </c>
      <c r="I146" t="s">
        <v>459</v>
      </c>
    </row>
    <row r="147" spans="1:9" x14ac:dyDescent="0.25">
      <c r="A147" t="s">
        <v>75</v>
      </c>
      <c r="C147" t="s">
        <v>20</v>
      </c>
      <c r="D147" t="s">
        <v>25</v>
      </c>
      <c r="E147" t="s">
        <v>31</v>
      </c>
      <c r="F147" t="s">
        <v>81</v>
      </c>
      <c r="G147" t="str">
        <f t="shared" si="2"/>
        <v>savignia.forntata</v>
      </c>
      <c r="H147" s="2">
        <v>3</v>
      </c>
      <c r="I147" t="s">
        <v>459</v>
      </c>
    </row>
    <row r="148" spans="1:9" x14ac:dyDescent="0.25">
      <c r="A148" t="s">
        <v>75</v>
      </c>
      <c r="C148" t="s">
        <v>20</v>
      </c>
      <c r="D148" t="s">
        <v>25</v>
      </c>
      <c r="E148" t="s">
        <v>45</v>
      </c>
      <c r="F148" t="s">
        <v>46</v>
      </c>
      <c r="G148" t="str">
        <f t="shared" si="2"/>
        <v>tenuiphantes.tenuis</v>
      </c>
      <c r="H148" s="2">
        <v>1</v>
      </c>
      <c r="I148" t="s">
        <v>459</v>
      </c>
    </row>
    <row r="149" spans="1:9" x14ac:dyDescent="0.25">
      <c r="A149" t="s">
        <v>75</v>
      </c>
      <c r="C149" t="s">
        <v>20</v>
      </c>
      <c r="D149" t="s">
        <v>25</v>
      </c>
      <c r="E149" t="s">
        <v>45</v>
      </c>
      <c r="F149" t="s">
        <v>46</v>
      </c>
      <c r="G149" t="str">
        <f t="shared" si="2"/>
        <v>tenuiphantes.tenuis</v>
      </c>
      <c r="H149" s="2">
        <v>1</v>
      </c>
      <c r="I149" t="s">
        <v>459</v>
      </c>
    </row>
    <row r="150" spans="1:9" x14ac:dyDescent="0.25">
      <c r="A150" t="s">
        <v>75</v>
      </c>
      <c r="C150" t="s">
        <v>20</v>
      </c>
      <c r="D150" t="s">
        <v>25</v>
      </c>
      <c r="E150" t="s">
        <v>56</v>
      </c>
      <c r="F150" t="s">
        <v>57</v>
      </c>
      <c r="G150" t="str">
        <f t="shared" si="2"/>
        <v>tiso.vagans</v>
      </c>
      <c r="H150" s="2">
        <v>4</v>
      </c>
      <c r="I150" t="s">
        <v>459</v>
      </c>
    </row>
    <row r="151" spans="1:9" x14ac:dyDescent="0.25">
      <c r="A151" t="s">
        <v>75</v>
      </c>
      <c r="C151" t="s">
        <v>20</v>
      </c>
      <c r="D151" t="s">
        <v>25</v>
      </c>
      <c r="E151" t="s">
        <v>56</v>
      </c>
      <c r="F151" t="s">
        <v>57</v>
      </c>
      <c r="G151" t="str">
        <f t="shared" si="2"/>
        <v>tiso.vagans</v>
      </c>
      <c r="H151" s="2">
        <v>1</v>
      </c>
      <c r="I151" t="s">
        <v>459</v>
      </c>
    </row>
    <row r="152" spans="1:9" x14ac:dyDescent="0.25">
      <c r="A152" t="s">
        <v>75</v>
      </c>
      <c r="C152" t="s">
        <v>20</v>
      </c>
      <c r="D152" t="s">
        <v>25</v>
      </c>
      <c r="E152" t="s">
        <v>56</v>
      </c>
      <c r="F152" t="s">
        <v>57</v>
      </c>
      <c r="G152" t="str">
        <f t="shared" si="2"/>
        <v>tiso.vagans</v>
      </c>
      <c r="H152" s="2">
        <v>3</v>
      </c>
      <c r="I152" t="s">
        <v>459</v>
      </c>
    </row>
    <row r="153" spans="1:9" x14ac:dyDescent="0.25">
      <c r="A153" t="s">
        <v>75</v>
      </c>
      <c r="C153" t="s">
        <v>20</v>
      </c>
      <c r="D153" t="s">
        <v>25</v>
      </c>
      <c r="E153" t="s">
        <v>56</v>
      </c>
      <c r="F153" t="s">
        <v>57</v>
      </c>
      <c r="G153" t="str">
        <f t="shared" si="2"/>
        <v>tiso.vagans</v>
      </c>
      <c r="H153" s="2">
        <v>2</v>
      </c>
      <c r="I153" t="s">
        <v>459</v>
      </c>
    </row>
    <row r="154" spans="1:9" x14ac:dyDescent="0.25">
      <c r="A154" t="s">
        <v>75</v>
      </c>
      <c r="C154" t="s">
        <v>20</v>
      </c>
      <c r="D154" t="s">
        <v>21</v>
      </c>
      <c r="E154" t="s">
        <v>77</v>
      </c>
      <c r="F154" t="s">
        <v>78</v>
      </c>
      <c r="G154" t="str">
        <f t="shared" si="2"/>
        <v>alopecosa.pulverulenta</v>
      </c>
      <c r="H154" s="2">
        <v>1</v>
      </c>
      <c r="I154" t="s">
        <v>461</v>
      </c>
    </row>
    <row r="155" spans="1:9" x14ac:dyDescent="0.25">
      <c r="A155" t="s">
        <v>75</v>
      </c>
      <c r="C155" t="s">
        <v>20</v>
      </c>
      <c r="D155" t="s">
        <v>21</v>
      </c>
      <c r="E155" t="s">
        <v>22</v>
      </c>
      <c r="F155" t="s">
        <v>23</v>
      </c>
      <c r="G155" t="str">
        <f t="shared" si="2"/>
        <v>pardosa.pullata</v>
      </c>
      <c r="H155" s="2">
        <v>10</v>
      </c>
      <c r="I155" t="s">
        <v>461</v>
      </c>
    </row>
    <row r="156" spans="1:9" x14ac:dyDescent="0.25">
      <c r="A156" t="s">
        <v>75</v>
      </c>
      <c r="C156" t="s">
        <v>20</v>
      </c>
      <c r="D156" t="s">
        <v>21</v>
      </c>
      <c r="E156" t="s">
        <v>22</v>
      </c>
      <c r="F156" t="s">
        <v>24</v>
      </c>
      <c r="G156" t="str">
        <f t="shared" si="2"/>
        <v>pardosa.palustris</v>
      </c>
      <c r="H156" s="2">
        <v>2</v>
      </c>
      <c r="I156" t="s">
        <v>461</v>
      </c>
    </row>
    <row r="157" spans="1:9" x14ac:dyDescent="0.25">
      <c r="A157" s="30" t="s">
        <v>75</v>
      </c>
      <c r="B157" s="30"/>
      <c r="C157" s="30" t="s">
        <v>20</v>
      </c>
      <c r="D157" s="30" t="s">
        <v>21</v>
      </c>
      <c r="E157" s="30" t="s">
        <v>22</v>
      </c>
      <c r="F157" s="30" t="s">
        <v>76</v>
      </c>
      <c r="G157" s="30" t="str">
        <f t="shared" si="2"/>
        <v>pardosa.amentata</v>
      </c>
      <c r="H157" s="31">
        <v>1</v>
      </c>
      <c r="I157" t="s">
        <v>461</v>
      </c>
    </row>
    <row r="158" spans="1:9" x14ac:dyDescent="0.25">
      <c r="A158" t="s">
        <v>75</v>
      </c>
      <c r="C158" t="s">
        <v>20</v>
      </c>
      <c r="D158" t="s">
        <v>21</v>
      </c>
      <c r="E158" t="s">
        <v>22</v>
      </c>
      <c r="F158" t="s">
        <v>23</v>
      </c>
      <c r="G158" t="str">
        <f t="shared" si="2"/>
        <v>pardosa.pullata</v>
      </c>
      <c r="H158" s="2">
        <v>9</v>
      </c>
      <c r="I158" t="s">
        <v>461</v>
      </c>
    </row>
    <row r="159" spans="1:9" x14ac:dyDescent="0.25">
      <c r="A159" t="s">
        <v>75</v>
      </c>
      <c r="C159" t="s">
        <v>20</v>
      </c>
      <c r="D159" t="s">
        <v>21</v>
      </c>
      <c r="E159" t="s">
        <v>22</v>
      </c>
      <c r="F159" t="s">
        <v>24</v>
      </c>
      <c r="G159" t="str">
        <f t="shared" si="2"/>
        <v>pardosa.palustris</v>
      </c>
      <c r="H159" s="2">
        <v>1</v>
      </c>
      <c r="I159" t="s">
        <v>461</v>
      </c>
    </row>
    <row r="160" spans="1:9" x14ac:dyDescent="0.25">
      <c r="A160" t="s">
        <v>75</v>
      </c>
      <c r="C160" t="s">
        <v>20</v>
      </c>
      <c r="D160" t="s">
        <v>21</v>
      </c>
      <c r="E160" t="s">
        <v>22</v>
      </c>
      <c r="F160" t="s">
        <v>24</v>
      </c>
      <c r="G160" t="str">
        <f t="shared" si="2"/>
        <v>pardosa.palustris</v>
      </c>
      <c r="H160" s="2">
        <v>4</v>
      </c>
      <c r="I160" t="s">
        <v>461</v>
      </c>
    </row>
    <row r="161" spans="1:9" x14ac:dyDescent="0.25">
      <c r="A161" t="s">
        <v>75</v>
      </c>
      <c r="C161" t="s">
        <v>20</v>
      </c>
      <c r="D161" t="s">
        <v>21</v>
      </c>
      <c r="E161" t="s">
        <v>22</v>
      </c>
      <c r="F161" t="s">
        <v>76</v>
      </c>
      <c r="G161" t="str">
        <f t="shared" si="2"/>
        <v>pardosa.amentata</v>
      </c>
      <c r="H161" s="2">
        <v>1</v>
      </c>
      <c r="I161" t="s">
        <v>461</v>
      </c>
    </row>
    <row r="162" spans="1:9" x14ac:dyDescent="0.25">
      <c r="A162" t="s">
        <v>75</v>
      </c>
      <c r="C162" t="s">
        <v>20</v>
      </c>
      <c r="D162" t="s">
        <v>21</v>
      </c>
      <c r="E162" t="s">
        <v>22</v>
      </c>
      <c r="F162" t="s">
        <v>23</v>
      </c>
      <c r="G162" t="str">
        <f t="shared" si="2"/>
        <v>pardosa.pullata</v>
      </c>
      <c r="H162" s="2">
        <v>3</v>
      </c>
      <c r="I162" t="s">
        <v>461</v>
      </c>
    </row>
    <row r="163" spans="1:9" x14ac:dyDescent="0.25">
      <c r="A163" t="s">
        <v>75</v>
      </c>
      <c r="C163" t="s">
        <v>20</v>
      </c>
      <c r="D163" t="s">
        <v>21</v>
      </c>
      <c r="E163" t="s">
        <v>22</v>
      </c>
      <c r="F163" t="s">
        <v>24</v>
      </c>
      <c r="G163" t="str">
        <f t="shared" si="2"/>
        <v>pardosa.palustris</v>
      </c>
      <c r="H163" s="2">
        <v>4</v>
      </c>
      <c r="I163" t="s">
        <v>461</v>
      </c>
    </row>
    <row r="164" spans="1:9" x14ac:dyDescent="0.25">
      <c r="A164" t="s">
        <v>75</v>
      </c>
      <c r="C164" t="s">
        <v>20</v>
      </c>
      <c r="D164" t="s">
        <v>21</v>
      </c>
      <c r="E164" t="s">
        <v>22</v>
      </c>
      <c r="F164" t="s">
        <v>23</v>
      </c>
      <c r="G164" t="str">
        <f t="shared" si="2"/>
        <v>pardosa.pullata</v>
      </c>
      <c r="H164" s="2">
        <v>2</v>
      </c>
      <c r="I164" t="s">
        <v>461</v>
      </c>
    </row>
    <row r="165" spans="1:9" x14ac:dyDescent="0.25">
      <c r="A165" s="30" t="s">
        <v>75</v>
      </c>
      <c r="B165" s="30"/>
      <c r="C165" s="30" t="s">
        <v>20</v>
      </c>
      <c r="D165" s="30" t="s">
        <v>21</v>
      </c>
      <c r="E165" s="30" t="s">
        <v>22</v>
      </c>
      <c r="F165" s="30" t="s">
        <v>24</v>
      </c>
      <c r="G165" s="30" t="str">
        <f t="shared" si="2"/>
        <v>pardosa.palustris</v>
      </c>
      <c r="H165" s="31">
        <v>2</v>
      </c>
      <c r="I165" t="s">
        <v>461</v>
      </c>
    </row>
    <row r="166" spans="1:9" x14ac:dyDescent="0.25">
      <c r="A166" t="s">
        <v>75</v>
      </c>
      <c r="C166" t="s">
        <v>20</v>
      </c>
      <c r="D166" t="s">
        <v>21</v>
      </c>
      <c r="E166" t="s">
        <v>22</v>
      </c>
      <c r="F166" t="s">
        <v>23</v>
      </c>
      <c r="G166" t="str">
        <f t="shared" si="2"/>
        <v>pardosa.pullata</v>
      </c>
      <c r="H166" s="2">
        <v>3</v>
      </c>
      <c r="I166" t="s">
        <v>461</v>
      </c>
    </row>
    <row r="167" spans="1:9" x14ac:dyDescent="0.25">
      <c r="A167" t="s">
        <v>75</v>
      </c>
      <c r="C167" t="s">
        <v>20</v>
      </c>
      <c r="D167" t="s">
        <v>28</v>
      </c>
      <c r="E167" t="s">
        <v>29</v>
      </c>
      <c r="F167" t="s">
        <v>30</v>
      </c>
      <c r="G167" t="str">
        <f t="shared" si="2"/>
        <v>pachygnatha.degeeri</v>
      </c>
      <c r="H167" s="2">
        <v>9</v>
      </c>
      <c r="I167" t="s">
        <v>461</v>
      </c>
    </row>
    <row r="168" spans="1:9" x14ac:dyDescent="0.25">
      <c r="A168" t="s">
        <v>75</v>
      </c>
      <c r="C168" t="s">
        <v>20</v>
      </c>
      <c r="D168" t="s">
        <v>28</v>
      </c>
      <c r="E168" t="s">
        <v>29</v>
      </c>
      <c r="F168" t="s">
        <v>30</v>
      </c>
      <c r="G168" t="str">
        <f t="shared" si="2"/>
        <v>pachygnatha.degeeri</v>
      </c>
      <c r="H168" s="2">
        <v>12</v>
      </c>
      <c r="I168" t="s">
        <v>461</v>
      </c>
    </row>
    <row r="169" spans="1:9" x14ac:dyDescent="0.25">
      <c r="A169" t="s">
        <v>75</v>
      </c>
      <c r="C169" t="s">
        <v>20</v>
      </c>
      <c r="D169" t="s">
        <v>28</v>
      </c>
      <c r="E169" t="s">
        <v>29</v>
      </c>
      <c r="F169" t="s">
        <v>30</v>
      </c>
      <c r="G169" t="str">
        <f t="shared" si="2"/>
        <v>pachygnatha.degeeri</v>
      </c>
      <c r="H169" s="2">
        <v>5</v>
      </c>
      <c r="I169" t="s">
        <v>461</v>
      </c>
    </row>
    <row r="170" spans="1:9" x14ac:dyDescent="0.25">
      <c r="A170" t="s">
        <v>75</v>
      </c>
      <c r="C170" t="s">
        <v>20</v>
      </c>
      <c r="D170" t="s">
        <v>28</v>
      </c>
      <c r="E170" t="s">
        <v>29</v>
      </c>
      <c r="F170" t="s">
        <v>30</v>
      </c>
      <c r="G170" t="str">
        <f t="shared" si="2"/>
        <v>pachygnatha.degeeri</v>
      </c>
      <c r="H170" s="2">
        <v>4</v>
      </c>
      <c r="I170" t="s">
        <v>461</v>
      </c>
    </row>
    <row r="171" spans="1:9" x14ac:dyDescent="0.25">
      <c r="A171" t="s">
        <v>75</v>
      </c>
      <c r="C171" t="s">
        <v>20</v>
      </c>
      <c r="D171" t="s">
        <v>28</v>
      </c>
      <c r="E171" t="s">
        <v>29</v>
      </c>
      <c r="F171" t="s">
        <v>30</v>
      </c>
      <c r="G171" t="str">
        <f t="shared" si="2"/>
        <v>pachygnatha.degeeri</v>
      </c>
      <c r="H171" s="2">
        <v>10</v>
      </c>
      <c r="I171" t="s">
        <v>461</v>
      </c>
    </row>
    <row r="172" spans="1:9" x14ac:dyDescent="0.25">
      <c r="A172" t="s">
        <v>75</v>
      </c>
      <c r="C172" t="s">
        <v>20</v>
      </c>
      <c r="D172" t="s">
        <v>66</v>
      </c>
      <c r="E172" t="s">
        <v>67</v>
      </c>
      <c r="F172" t="s">
        <v>68</v>
      </c>
      <c r="G172" t="str">
        <f t="shared" si="2"/>
        <v>enoplognatha.thoracica</v>
      </c>
      <c r="H172" s="2">
        <v>1</v>
      </c>
      <c r="I172" t="s">
        <v>463</v>
      </c>
    </row>
    <row r="173" spans="1:9" x14ac:dyDescent="0.25">
      <c r="A173" t="s">
        <v>82</v>
      </c>
      <c r="C173" t="s">
        <v>20</v>
      </c>
      <c r="D173" t="s">
        <v>25</v>
      </c>
      <c r="E173" t="s">
        <v>38</v>
      </c>
      <c r="F173" t="s">
        <v>39</v>
      </c>
      <c r="G173" t="str">
        <f t="shared" si="2"/>
        <v>bathyphantes.gracilis</v>
      </c>
      <c r="H173" s="2">
        <v>1</v>
      </c>
      <c r="I173" t="s">
        <v>459</v>
      </c>
    </row>
    <row r="174" spans="1:9" x14ac:dyDescent="0.25">
      <c r="A174" t="s">
        <v>82</v>
      </c>
      <c r="C174" t="s">
        <v>20</v>
      </c>
      <c r="D174" t="s">
        <v>25</v>
      </c>
      <c r="E174" t="s">
        <v>38</v>
      </c>
      <c r="F174" t="s">
        <v>39</v>
      </c>
      <c r="G174" t="str">
        <f t="shared" si="2"/>
        <v>bathyphantes.gracilis</v>
      </c>
      <c r="H174" s="2">
        <v>7</v>
      </c>
      <c r="I174" t="s">
        <v>459</v>
      </c>
    </row>
    <row r="175" spans="1:9" x14ac:dyDescent="0.25">
      <c r="A175" s="30" t="s">
        <v>82</v>
      </c>
      <c r="B175" s="30"/>
      <c r="C175" s="30" t="s">
        <v>20</v>
      </c>
      <c r="D175" s="30" t="s">
        <v>25</v>
      </c>
      <c r="E175" s="30" t="s">
        <v>38</v>
      </c>
      <c r="F175" s="30" t="s">
        <v>39</v>
      </c>
      <c r="G175" s="30" t="str">
        <f t="shared" si="2"/>
        <v>bathyphantes.gracilis</v>
      </c>
      <c r="H175" s="31">
        <v>2</v>
      </c>
      <c r="I175" t="s">
        <v>459</v>
      </c>
    </row>
    <row r="176" spans="1:9" x14ac:dyDescent="0.25">
      <c r="A176" t="s">
        <v>82</v>
      </c>
      <c r="C176" t="s">
        <v>20</v>
      </c>
      <c r="D176" t="s">
        <v>25</v>
      </c>
      <c r="E176" t="s">
        <v>43</v>
      </c>
      <c r="F176" t="s">
        <v>44</v>
      </c>
      <c r="G176" t="str">
        <f t="shared" si="2"/>
        <v>dicymbium.nigrum</v>
      </c>
      <c r="H176" s="2">
        <v>1</v>
      </c>
      <c r="I176" t="s">
        <v>459</v>
      </c>
    </row>
    <row r="177" spans="1:9" x14ac:dyDescent="0.25">
      <c r="A177" t="s">
        <v>82</v>
      </c>
      <c r="C177" t="s">
        <v>20</v>
      </c>
      <c r="D177" t="s">
        <v>25</v>
      </c>
      <c r="E177" t="s">
        <v>43</v>
      </c>
      <c r="F177" t="s">
        <v>44</v>
      </c>
      <c r="G177" t="str">
        <f t="shared" si="2"/>
        <v>dicymbium.nigrum</v>
      </c>
      <c r="H177" s="2">
        <v>1</v>
      </c>
      <c r="I177" t="s">
        <v>459</v>
      </c>
    </row>
    <row r="178" spans="1:9" x14ac:dyDescent="0.25">
      <c r="A178" t="s">
        <v>82</v>
      </c>
      <c r="C178" t="s">
        <v>20</v>
      </c>
      <c r="D178" t="s">
        <v>25</v>
      </c>
      <c r="E178" t="s">
        <v>33</v>
      </c>
      <c r="F178" t="s">
        <v>40</v>
      </c>
      <c r="G178" t="str">
        <f t="shared" si="2"/>
        <v>erigone.atra</v>
      </c>
      <c r="H178" s="2">
        <v>5</v>
      </c>
      <c r="I178" t="s">
        <v>460</v>
      </c>
    </row>
    <row r="179" spans="1:9" x14ac:dyDescent="0.25">
      <c r="A179" t="s">
        <v>82</v>
      </c>
      <c r="C179" t="s">
        <v>20</v>
      </c>
      <c r="D179" t="s">
        <v>25</v>
      </c>
      <c r="E179" t="s">
        <v>33</v>
      </c>
      <c r="F179" t="s">
        <v>34</v>
      </c>
      <c r="G179" t="str">
        <f t="shared" si="2"/>
        <v>erigone.dentipalpis</v>
      </c>
      <c r="H179" s="2">
        <v>17</v>
      </c>
      <c r="I179" t="s">
        <v>460</v>
      </c>
    </row>
    <row r="180" spans="1:9" x14ac:dyDescent="0.25">
      <c r="A180" t="s">
        <v>82</v>
      </c>
      <c r="C180" t="s">
        <v>20</v>
      </c>
      <c r="D180" t="s">
        <v>25</v>
      </c>
      <c r="E180" t="s">
        <v>33</v>
      </c>
      <c r="F180" t="s">
        <v>34</v>
      </c>
      <c r="G180" t="str">
        <f t="shared" si="2"/>
        <v>erigone.dentipalpis</v>
      </c>
      <c r="H180" s="2">
        <v>21</v>
      </c>
      <c r="I180" t="s">
        <v>460</v>
      </c>
    </row>
    <row r="181" spans="1:9" x14ac:dyDescent="0.25">
      <c r="A181" t="s">
        <v>82</v>
      </c>
      <c r="C181" t="s">
        <v>20</v>
      </c>
      <c r="D181" t="s">
        <v>25</v>
      </c>
      <c r="E181" t="s">
        <v>33</v>
      </c>
      <c r="F181" t="s">
        <v>40</v>
      </c>
      <c r="G181" t="str">
        <f t="shared" si="2"/>
        <v>erigone.atra</v>
      </c>
      <c r="H181" s="2">
        <v>8</v>
      </c>
      <c r="I181" t="s">
        <v>460</v>
      </c>
    </row>
    <row r="182" spans="1:9" x14ac:dyDescent="0.25">
      <c r="A182" t="s">
        <v>82</v>
      </c>
      <c r="C182" t="s">
        <v>20</v>
      </c>
      <c r="D182" t="s">
        <v>25</v>
      </c>
      <c r="E182" t="s">
        <v>33</v>
      </c>
      <c r="F182" t="s">
        <v>34</v>
      </c>
      <c r="G182" t="str">
        <f t="shared" si="2"/>
        <v>erigone.dentipalpis</v>
      </c>
      <c r="H182" s="2">
        <v>31</v>
      </c>
      <c r="I182" t="s">
        <v>460</v>
      </c>
    </row>
    <row r="183" spans="1:9" x14ac:dyDescent="0.25">
      <c r="A183" t="s">
        <v>82</v>
      </c>
      <c r="C183" t="s">
        <v>20</v>
      </c>
      <c r="D183" t="s">
        <v>25</v>
      </c>
      <c r="E183" t="s">
        <v>33</v>
      </c>
      <c r="F183" t="s">
        <v>40</v>
      </c>
      <c r="G183" t="str">
        <f t="shared" si="2"/>
        <v>erigone.atra</v>
      </c>
      <c r="H183" s="2">
        <v>11</v>
      </c>
      <c r="I183" t="s">
        <v>460</v>
      </c>
    </row>
    <row r="184" spans="1:9" x14ac:dyDescent="0.25">
      <c r="A184" t="s">
        <v>82</v>
      </c>
      <c r="C184" t="s">
        <v>20</v>
      </c>
      <c r="D184" t="s">
        <v>25</v>
      </c>
      <c r="E184" t="s">
        <v>33</v>
      </c>
      <c r="F184" t="s">
        <v>40</v>
      </c>
      <c r="G184" t="str">
        <f t="shared" si="2"/>
        <v>erigone.atra</v>
      </c>
      <c r="H184" s="2">
        <v>1</v>
      </c>
      <c r="I184" t="s">
        <v>460</v>
      </c>
    </row>
    <row r="185" spans="1:9" x14ac:dyDescent="0.25">
      <c r="A185" s="30" t="s">
        <v>82</v>
      </c>
      <c r="B185" s="30"/>
      <c r="C185" s="30" t="s">
        <v>20</v>
      </c>
      <c r="D185" s="30" t="s">
        <v>25</v>
      </c>
      <c r="E185" s="30" t="s">
        <v>33</v>
      </c>
      <c r="F185" s="30" t="s">
        <v>34</v>
      </c>
      <c r="G185" s="30" t="str">
        <f t="shared" si="2"/>
        <v>erigone.dentipalpis</v>
      </c>
      <c r="H185" s="31">
        <v>8</v>
      </c>
      <c r="I185" t="s">
        <v>460</v>
      </c>
    </row>
    <row r="186" spans="1:9" x14ac:dyDescent="0.25">
      <c r="A186" t="s">
        <v>82</v>
      </c>
      <c r="C186" t="s">
        <v>20</v>
      </c>
      <c r="D186" t="s">
        <v>25</v>
      </c>
      <c r="E186" t="s">
        <v>33</v>
      </c>
      <c r="F186" t="s">
        <v>34</v>
      </c>
      <c r="G186" t="str">
        <f t="shared" si="2"/>
        <v>erigone.dentipalpis</v>
      </c>
      <c r="H186" s="2">
        <v>5</v>
      </c>
      <c r="I186" t="s">
        <v>460</v>
      </c>
    </row>
    <row r="187" spans="1:9" x14ac:dyDescent="0.25">
      <c r="A187" t="s">
        <v>82</v>
      </c>
      <c r="C187" t="s">
        <v>20</v>
      </c>
      <c r="D187" t="s">
        <v>25</v>
      </c>
      <c r="E187" t="s">
        <v>33</v>
      </c>
      <c r="F187" t="s">
        <v>40</v>
      </c>
      <c r="G187" t="str">
        <f t="shared" si="2"/>
        <v>erigone.atra</v>
      </c>
      <c r="H187" s="2">
        <v>3</v>
      </c>
      <c r="I187" t="s">
        <v>460</v>
      </c>
    </row>
    <row r="188" spans="1:9" x14ac:dyDescent="0.25">
      <c r="A188" t="s">
        <v>82</v>
      </c>
      <c r="C188" t="s">
        <v>20</v>
      </c>
      <c r="D188" t="s">
        <v>25</v>
      </c>
      <c r="E188" t="s">
        <v>85</v>
      </c>
      <c r="F188" t="s">
        <v>86</v>
      </c>
      <c r="G188" t="str">
        <f t="shared" si="2"/>
        <v>erigonella.ignobilis</v>
      </c>
      <c r="H188" s="2">
        <v>1</v>
      </c>
      <c r="I188" t="s">
        <v>460</v>
      </c>
    </row>
    <row r="189" spans="1:9" x14ac:dyDescent="0.25">
      <c r="A189" t="s">
        <v>82</v>
      </c>
      <c r="C189" t="s">
        <v>20</v>
      </c>
      <c r="D189" t="s">
        <v>25</v>
      </c>
      <c r="E189" t="s">
        <v>35</v>
      </c>
      <c r="F189" t="s">
        <v>36</v>
      </c>
      <c r="G189" t="str">
        <f t="shared" si="2"/>
        <v>gongylidiellum.vivum</v>
      </c>
      <c r="H189" s="2">
        <v>2</v>
      </c>
      <c r="I189" t="s">
        <v>459</v>
      </c>
    </row>
    <row r="190" spans="1:9" x14ac:dyDescent="0.25">
      <c r="A190" t="s">
        <v>82</v>
      </c>
      <c r="C190" t="s">
        <v>20</v>
      </c>
      <c r="D190" t="s">
        <v>25</v>
      </c>
      <c r="E190" t="s">
        <v>35</v>
      </c>
      <c r="F190" t="s">
        <v>36</v>
      </c>
      <c r="G190" t="str">
        <f t="shared" si="2"/>
        <v>gongylidiellum.vivum</v>
      </c>
      <c r="H190" s="2">
        <v>2</v>
      </c>
      <c r="I190" t="s">
        <v>459</v>
      </c>
    </row>
    <row r="191" spans="1:9" x14ac:dyDescent="0.25">
      <c r="A191" t="s">
        <v>82</v>
      </c>
      <c r="C191" t="s">
        <v>20</v>
      </c>
      <c r="D191" t="s">
        <v>25</v>
      </c>
      <c r="E191" t="s">
        <v>35</v>
      </c>
      <c r="F191" t="s">
        <v>36</v>
      </c>
      <c r="G191" t="str">
        <f t="shared" si="2"/>
        <v>gongylidiellum.vivum</v>
      </c>
      <c r="H191" s="2">
        <v>3</v>
      </c>
      <c r="I191" t="s">
        <v>459</v>
      </c>
    </row>
    <row r="192" spans="1:9" x14ac:dyDescent="0.25">
      <c r="A192" t="s">
        <v>82</v>
      </c>
      <c r="C192" t="s">
        <v>20</v>
      </c>
      <c r="D192" t="s">
        <v>25</v>
      </c>
      <c r="E192" t="s">
        <v>35</v>
      </c>
      <c r="F192" t="s">
        <v>36</v>
      </c>
      <c r="G192" t="str">
        <f t="shared" si="2"/>
        <v>gongylidiellum.vivum</v>
      </c>
      <c r="H192" s="2">
        <v>1</v>
      </c>
      <c r="I192" t="s">
        <v>459</v>
      </c>
    </row>
    <row r="193" spans="1:9" x14ac:dyDescent="0.25">
      <c r="A193" t="s">
        <v>82</v>
      </c>
      <c r="C193" t="s">
        <v>20</v>
      </c>
      <c r="D193" t="s">
        <v>25</v>
      </c>
      <c r="E193" t="s">
        <v>79</v>
      </c>
      <c r="F193" t="s">
        <v>80</v>
      </c>
      <c r="G193" t="str">
        <f t="shared" ref="G193:G233" si="3">LOWER(E193&amp;"."&amp;F193)</f>
        <v>hypomma.bituberculatum</v>
      </c>
      <c r="H193" s="2">
        <v>1</v>
      </c>
      <c r="I193" t="s">
        <v>459</v>
      </c>
    </row>
    <row r="194" spans="1:9" x14ac:dyDescent="0.25">
      <c r="A194" t="s">
        <v>82</v>
      </c>
      <c r="C194" t="s">
        <v>20</v>
      </c>
      <c r="D194" t="s">
        <v>25</v>
      </c>
      <c r="E194" t="s">
        <v>79</v>
      </c>
      <c r="F194" t="s">
        <v>80</v>
      </c>
      <c r="G194" t="str">
        <f t="shared" si="3"/>
        <v>hypomma.bituberculatum</v>
      </c>
      <c r="H194" s="2">
        <v>2</v>
      </c>
      <c r="I194" t="s">
        <v>459</v>
      </c>
    </row>
    <row r="195" spans="1:9" x14ac:dyDescent="0.25">
      <c r="A195" t="s">
        <v>82</v>
      </c>
      <c r="C195" t="s">
        <v>20</v>
      </c>
      <c r="D195" t="s">
        <v>25</v>
      </c>
      <c r="E195" t="s">
        <v>79</v>
      </c>
      <c r="F195" t="s">
        <v>80</v>
      </c>
      <c r="G195" t="str">
        <f t="shared" si="3"/>
        <v>hypomma.bituberculatum</v>
      </c>
      <c r="H195" s="2">
        <v>1</v>
      </c>
      <c r="I195" t="s">
        <v>459</v>
      </c>
    </row>
    <row r="196" spans="1:9" x14ac:dyDescent="0.25">
      <c r="A196" t="s">
        <v>82</v>
      </c>
      <c r="C196" t="s">
        <v>20</v>
      </c>
      <c r="D196" t="s">
        <v>25</v>
      </c>
      <c r="E196" t="s">
        <v>79</v>
      </c>
      <c r="F196" t="s">
        <v>80</v>
      </c>
      <c r="G196" t="str">
        <f t="shared" si="3"/>
        <v>hypomma.bituberculatum</v>
      </c>
      <c r="H196" s="2">
        <v>2</v>
      </c>
      <c r="I196" t="s">
        <v>459</v>
      </c>
    </row>
    <row r="197" spans="1:9" x14ac:dyDescent="0.25">
      <c r="A197" s="30" t="s">
        <v>82</v>
      </c>
      <c r="B197" s="30"/>
      <c r="C197" s="30" t="s">
        <v>20</v>
      </c>
      <c r="D197" s="30" t="s">
        <v>25</v>
      </c>
      <c r="E197" s="30" t="s">
        <v>26</v>
      </c>
      <c r="F197" s="30" t="s">
        <v>37</v>
      </c>
      <c r="G197" s="30" t="str">
        <f t="shared" si="3"/>
        <v>oedothorax.retusus</v>
      </c>
      <c r="H197" s="31">
        <v>1</v>
      </c>
      <c r="I197" t="s">
        <v>460</v>
      </c>
    </row>
    <row r="198" spans="1:9" x14ac:dyDescent="0.25">
      <c r="A198" t="s">
        <v>82</v>
      </c>
      <c r="C198" t="s">
        <v>20</v>
      </c>
      <c r="D198" t="s">
        <v>25</v>
      </c>
      <c r="E198" t="s">
        <v>26</v>
      </c>
      <c r="F198" t="s">
        <v>27</v>
      </c>
      <c r="G198" t="str">
        <f t="shared" si="3"/>
        <v>oedothorax.fuscus</v>
      </c>
      <c r="H198" s="2">
        <v>18</v>
      </c>
      <c r="I198" t="s">
        <v>460</v>
      </c>
    </row>
    <row r="199" spans="1:9" x14ac:dyDescent="0.25">
      <c r="A199" t="s">
        <v>82</v>
      </c>
      <c r="C199" t="s">
        <v>20</v>
      </c>
      <c r="D199" t="s">
        <v>25</v>
      </c>
      <c r="E199" t="s">
        <v>26</v>
      </c>
      <c r="F199" t="s">
        <v>27</v>
      </c>
      <c r="G199" t="str">
        <f t="shared" si="3"/>
        <v>oedothorax.fuscus</v>
      </c>
      <c r="H199" s="2">
        <v>25</v>
      </c>
      <c r="I199" t="s">
        <v>460</v>
      </c>
    </row>
    <row r="200" spans="1:9" x14ac:dyDescent="0.25">
      <c r="A200" t="s">
        <v>82</v>
      </c>
      <c r="C200" t="s">
        <v>20</v>
      </c>
      <c r="D200" t="s">
        <v>25</v>
      </c>
      <c r="E200" t="s">
        <v>26</v>
      </c>
      <c r="F200" t="s">
        <v>37</v>
      </c>
      <c r="G200" t="str">
        <f t="shared" si="3"/>
        <v>oedothorax.retusus</v>
      </c>
      <c r="H200" s="2">
        <v>2</v>
      </c>
      <c r="I200" t="s">
        <v>460</v>
      </c>
    </row>
    <row r="201" spans="1:9" x14ac:dyDescent="0.25">
      <c r="A201" t="s">
        <v>82</v>
      </c>
      <c r="C201" t="s">
        <v>20</v>
      </c>
      <c r="D201" t="s">
        <v>25</v>
      </c>
      <c r="E201" t="s">
        <v>26</v>
      </c>
      <c r="F201" t="s">
        <v>27</v>
      </c>
      <c r="G201" t="str">
        <f t="shared" si="3"/>
        <v>oedothorax.fuscus</v>
      </c>
      <c r="H201" s="2">
        <v>10</v>
      </c>
      <c r="I201" t="s">
        <v>460</v>
      </c>
    </row>
    <row r="202" spans="1:9" x14ac:dyDescent="0.25">
      <c r="A202" t="s">
        <v>82</v>
      </c>
      <c r="C202" t="s">
        <v>20</v>
      </c>
      <c r="D202" t="s">
        <v>25</v>
      </c>
      <c r="E202" t="s">
        <v>26</v>
      </c>
      <c r="F202" t="s">
        <v>27</v>
      </c>
      <c r="G202" t="str">
        <f t="shared" si="3"/>
        <v>oedothorax.fuscus</v>
      </c>
      <c r="H202" s="2">
        <v>1</v>
      </c>
      <c r="I202" t="s">
        <v>460</v>
      </c>
    </row>
    <row r="203" spans="1:9" x14ac:dyDescent="0.25">
      <c r="A203" s="30" t="s">
        <v>82</v>
      </c>
      <c r="B203" s="30"/>
      <c r="C203" s="30" t="s">
        <v>20</v>
      </c>
      <c r="D203" s="30" t="s">
        <v>25</v>
      </c>
      <c r="E203" s="30" t="s">
        <v>26</v>
      </c>
      <c r="F203" s="30" t="s">
        <v>27</v>
      </c>
      <c r="G203" s="30" t="str">
        <f t="shared" si="3"/>
        <v>oedothorax.fuscus</v>
      </c>
      <c r="H203" s="31">
        <v>11</v>
      </c>
      <c r="I203" t="s">
        <v>460</v>
      </c>
    </row>
    <row r="204" spans="1:9" x14ac:dyDescent="0.25">
      <c r="A204" t="s">
        <v>82</v>
      </c>
      <c r="C204" t="s">
        <v>20</v>
      </c>
      <c r="D204" t="s">
        <v>25</v>
      </c>
      <c r="E204" t="s">
        <v>26</v>
      </c>
      <c r="F204" t="s">
        <v>27</v>
      </c>
      <c r="G204" t="str">
        <f t="shared" si="3"/>
        <v>oedothorax.fuscus</v>
      </c>
      <c r="H204" s="2">
        <v>11</v>
      </c>
      <c r="I204" t="s">
        <v>460</v>
      </c>
    </row>
    <row r="205" spans="1:9" x14ac:dyDescent="0.25">
      <c r="A205" t="s">
        <v>82</v>
      </c>
      <c r="C205" t="s">
        <v>20</v>
      </c>
      <c r="D205" t="s">
        <v>25</v>
      </c>
      <c r="E205" t="s">
        <v>22</v>
      </c>
      <c r="F205" t="s">
        <v>24</v>
      </c>
      <c r="G205" t="str">
        <f t="shared" si="3"/>
        <v>pardosa.palustris</v>
      </c>
      <c r="H205" s="2">
        <v>4</v>
      </c>
      <c r="I205" t="s">
        <v>461</v>
      </c>
    </row>
    <row r="206" spans="1:9" x14ac:dyDescent="0.25">
      <c r="A206" t="s">
        <v>82</v>
      </c>
      <c r="C206" t="s">
        <v>20</v>
      </c>
      <c r="D206" t="s">
        <v>25</v>
      </c>
      <c r="E206" t="s">
        <v>22</v>
      </c>
      <c r="F206" t="s">
        <v>23</v>
      </c>
      <c r="G206" t="str">
        <f t="shared" si="3"/>
        <v>pardosa.pullata</v>
      </c>
      <c r="H206" s="2">
        <v>3</v>
      </c>
      <c r="I206" t="s">
        <v>461</v>
      </c>
    </row>
    <row r="207" spans="1:9" x14ac:dyDescent="0.25">
      <c r="A207" t="s">
        <v>82</v>
      </c>
      <c r="C207" t="s">
        <v>20</v>
      </c>
      <c r="D207" t="s">
        <v>25</v>
      </c>
      <c r="E207" t="s">
        <v>50</v>
      </c>
      <c r="F207" t="s">
        <v>51</v>
      </c>
      <c r="G207" t="str">
        <f t="shared" si="3"/>
        <v>pelecopsis.parallela</v>
      </c>
      <c r="H207" s="2">
        <v>1</v>
      </c>
      <c r="I207" t="s">
        <v>459</v>
      </c>
    </row>
    <row r="208" spans="1:9" x14ac:dyDescent="0.25">
      <c r="A208" t="s">
        <v>82</v>
      </c>
      <c r="C208" t="s">
        <v>20</v>
      </c>
      <c r="D208" t="s">
        <v>25</v>
      </c>
      <c r="E208" t="s">
        <v>50</v>
      </c>
      <c r="F208" t="s">
        <v>51</v>
      </c>
      <c r="G208" t="str">
        <f t="shared" si="3"/>
        <v>pelecopsis.parallela</v>
      </c>
      <c r="H208" s="2">
        <v>1</v>
      </c>
      <c r="I208" t="s">
        <v>459</v>
      </c>
    </row>
    <row r="209" spans="1:9" x14ac:dyDescent="0.25">
      <c r="A209" t="s">
        <v>82</v>
      </c>
      <c r="C209" t="s">
        <v>20</v>
      </c>
      <c r="D209" t="s">
        <v>25</v>
      </c>
      <c r="E209" t="s">
        <v>31</v>
      </c>
      <c r="F209" t="s">
        <v>32</v>
      </c>
      <c r="G209" t="str">
        <f t="shared" si="3"/>
        <v>savignia.frontata</v>
      </c>
      <c r="H209" s="2">
        <v>7</v>
      </c>
      <c r="I209" t="s">
        <v>459</v>
      </c>
    </row>
    <row r="210" spans="1:9" x14ac:dyDescent="0.25">
      <c r="A210" t="s">
        <v>82</v>
      </c>
      <c r="C210" t="s">
        <v>20</v>
      </c>
      <c r="D210" t="s">
        <v>25</v>
      </c>
      <c r="E210" t="s">
        <v>31</v>
      </c>
      <c r="F210" t="s">
        <v>32</v>
      </c>
      <c r="G210" t="str">
        <f t="shared" si="3"/>
        <v>savignia.frontata</v>
      </c>
      <c r="H210" s="2">
        <v>3</v>
      </c>
      <c r="I210" t="s">
        <v>459</v>
      </c>
    </row>
    <row r="211" spans="1:9" x14ac:dyDescent="0.25">
      <c r="A211" s="30" t="s">
        <v>82</v>
      </c>
      <c r="B211" s="30"/>
      <c r="C211" s="30" t="s">
        <v>20</v>
      </c>
      <c r="D211" s="30" t="s">
        <v>25</v>
      </c>
      <c r="E211" s="30" t="s">
        <v>31</v>
      </c>
      <c r="F211" s="30" t="s">
        <v>32</v>
      </c>
      <c r="G211" s="30" t="str">
        <f t="shared" si="3"/>
        <v>savignia.frontata</v>
      </c>
      <c r="H211" s="31">
        <v>6</v>
      </c>
      <c r="I211" t="s">
        <v>459</v>
      </c>
    </row>
    <row r="212" spans="1:9" x14ac:dyDescent="0.25">
      <c r="A212" t="s">
        <v>82</v>
      </c>
      <c r="C212" t="s">
        <v>20</v>
      </c>
      <c r="D212" t="s">
        <v>25</v>
      </c>
      <c r="E212" t="s">
        <v>31</v>
      </c>
      <c r="F212" t="s">
        <v>32</v>
      </c>
      <c r="G212" t="str">
        <f t="shared" si="3"/>
        <v>savignia.frontata</v>
      </c>
      <c r="H212" s="2">
        <v>5</v>
      </c>
      <c r="I212" t="s">
        <v>459</v>
      </c>
    </row>
    <row r="213" spans="1:9" x14ac:dyDescent="0.25">
      <c r="A213" t="s">
        <v>82</v>
      </c>
      <c r="C213" t="s">
        <v>20</v>
      </c>
      <c r="D213" t="s">
        <v>25</v>
      </c>
      <c r="E213" t="s">
        <v>31</v>
      </c>
      <c r="F213" t="s">
        <v>32</v>
      </c>
      <c r="G213" t="str">
        <f t="shared" si="3"/>
        <v>savignia.frontata</v>
      </c>
      <c r="H213" s="2">
        <v>3</v>
      </c>
      <c r="I213" t="s">
        <v>459</v>
      </c>
    </row>
    <row r="214" spans="1:9" x14ac:dyDescent="0.25">
      <c r="A214" t="s">
        <v>82</v>
      </c>
      <c r="C214" t="s">
        <v>20</v>
      </c>
      <c r="D214" t="s">
        <v>25</v>
      </c>
      <c r="E214" t="s">
        <v>83</v>
      </c>
      <c r="F214" t="s">
        <v>84</v>
      </c>
      <c r="G214" t="str">
        <f t="shared" si="3"/>
        <v>silometopus.elegans</v>
      </c>
      <c r="H214" s="2">
        <v>1</v>
      </c>
      <c r="I214" t="s">
        <v>459</v>
      </c>
    </row>
    <row r="215" spans="1:9" x14ac:dyDescent="0.25">
      <c r="A215" t="s">
        <v>82</v>
      </c>
      <c r="C215" t="s">
        <v>20</v>
      </c>
      <c r="D215" t="s">
        <v>25</v>
      </c>
      <c r="E215" t="s">
        <v>45</v>
      </c>
      <c r="F215" t="s">
        <v>46</v>
      </c>
      <c r="G215" t="str">
        <f t="shared" si="3"/>
        <v>tenuiphantes.tenuis</v>
      </c>
      <c r="H215" s="2">
        <v>1</v>
      </c>
      <c r="I215" t="s">
        <v>459</v>
      </c>
    </row>
    <row r="216" spans="1:9" x14ac:dyDescent="0.25">
      <c r="A216" t="s">
        <v>82</v>
      </c>
      <c r="C216" t="s">
        <v>20</v>
      </c>
      <c r="D216" t="s">
        <v>25</v>
      </c>
      <c r="E216" t="s">
        <v>45</v>
      </c>
      <c r="F216" t="s">
        <v>46</v>
      </c>
      <c r="G216" t="str">
        <f t="shared" si="3"/>
        <v>tenuiphantes.tenuis</v>
      </c>
      <c r="H216" s="2">
        <v>4</v>
      </c>
      <c r="I216" t="s">
        <v>459</v>
      </c>
    </row>
    <row r="217" spans="1:9" x14ac:dyDescent="0.25">
      <c r="A217" t="s">
        <v>82</v>
      </c>
      <c r="C217" t="s">
        <v>20</v>
      </c>
      <c r="D217" t="s">
        <v>25</v>
      </c>
      <c r="E217" t="s">
        <v>45</v>
      </c>
      <c r="F217" t="s">
        <v>46</v>
      </c>
      <c r="G217" t="str">
        <f t="shared" si="3"/>
        <v>tenuiphantes.tenuis</v>
      </c>
      <c r="H217" s="2">
        <v>2</v>
      </c>
      <c r="I217" t="s">
        <v>459</v>
      </c>
    </row>
    <row r="218" spans="1:9" x14ac:dyDescent="0.25">
      <c r="A218" t="s">
        <v>82</v>
      </c>
      <c r="C218" t="s">
        <v>20</v>
      </c>
      <c r="D218" t="s">
        <v>25</v>
      </c>
      <c r="E218" t="s">
        <v>45</v>
      </c>
      <c r="F218" t="s">
        <v>46</v>
      </c>
      <c r="G218" t="str">
        <f t="shared" si="3"/>
        <v>tenuiphantes.tenuis</v>
      </c>
      <c r="H218" s="2">
        <v>1</v>
      </c>
      <c r="I218" t="s">
        <v>459</v>
      </c>
    </row>
    <row r="219" spans="1:9" x14ac:dyDescent="0.25">
      <c r="A219" t="s">
        <v>82</v>
      </c>
      <c r="C219" t="s">
        <v>20</v>
      </c>
      <c r="D219" t="s">
        <v>25</v>
      </c>
      <c r="E219" t="s">
        <v>45</v>
      </c>
      <c r="F219" t="s">
        <v>46</v>
      </c>
      <c r="G219" t="str">
        <f t="shared" si="3"/>
        <v>tenuiphantes.tenuis</v>
      </c>
      <c r="H219" s="2">
        <v>2</v>
      </c>
      <c r="I219" t="s">
        <v>459</v>
      </c>
    </row>
    <row r="220" spans="1:9" x14ac:dyDescent="0.25">
      <c r="A220" s="30" t="s">
        <v>82</v>
      </c>
      <c r="B220" s="30"/>
      <c r="C220" s="30" t="s">
        <v>20</v>
      </c>
      <c r="D220" s="30" t="s">
        <v>25</v>
      </c>
      <c r="E220" s="30" t="s">
        <v>56</v>
      </c>
      <c r="F220" s="30" t="s">
        <v>57</v>
      </c>
      <c r="G220" s="30" t="str">
        <f t="shared" si="3"/>
        <v>tiso.vagans</v>
      </c>
      <c r="H220" s="31">
        <v>1</v>
      </c>
      <c r="I220" t="s">
        <v>459</v>
      </c>
    </row>
    <row r="221" spans="1:9" x14ac:dyDescent="0.25">
      <c r="A221" t="s">
        <v>82</v>
      </c>
      <c r="C221" t="s">
        <v>20</v>
      </c>
      <c r="D221" t="s">
        <v>25</v>
      </c>
      <c r="E221" t="s">
        <v>56</v>
      </c>
      <c r="F221" t="s">
        <v>57</v>
      </c>
      <c r="G221" t="str">
        <f t="shared" si="3"/>
        <v>tiso.vagans</v>
      </c>
      <c r="H221" s="2">
        <v>1</v>
      </c>
      <c r="I221" t="s">
        <v>459</v>
      </c>
    </row>
    <row r="222" spans="1:9" x14ac:dyDescent="0.25">
      <c r="A222" t="s">
        <v>82</v>
      </c>
      <c r="C222" t="s">
        <v>20</v>
      </c>
      <c r="D222" t="s">
        <v>21</v>
      </c>
      <c r="E222" t="s">
        <v>22</v>
      </c>
      <c r="F222" t="s">
        <v>24</v>
      </c>
      <c r="G222" t="str">
        <f t="shared" si="3"/>
        <v>pardosa.palustris</v>
      </c>
      <c r="H222" s="2">
        <v>10</v>
      </c>
      <c r="I222" t="s">
        <v>461</v>
      </c>
    </row>
    <row r="223" spans="1:9" x14ac:dyDescent="0.25">
      <c r="A223" t="s">
        <v>82</v>
      </c>
      <c r="C223" t="s">
        <v>20</v>
      </c>
      <c r="D223" t="s">
        <v>21</v>
      </c>
      <c r="E223" t="s">
        <v>22</v>
      </c>
      <c r="F223" t="s">
        <v>23</v>
      </c>
      <c r="G223" t="str">
        <f t="shared" si="3"/>
        <v>pardosa.pullata</v>
      </c>
      <c r="H223" s="2">
        <v>2</v>
      </c>
      <c r="I223" t="s">
        <v>461</v>
      </c>
    </row>
    <row r="224" spans="1:9" x14ac:dyDescent="0.25">
      <c r="A224" t="s">
        <v>82</v>
      </c>
      <c r="C224" t="s">
        <v>20</v>
      </c>
      <c r="D224" t="s">
        <v>21</v>
      </c>
      <c r="E224" t="s">
        <v>22</v>
      </c>
      <c r="F224" t="s">
        <v>24</v>
      </c>
      <c r="G224" t="str">
        <f t="shared" si="3"/>
        <v>pardosa.palustris</v>
      </c>
      <c r="H224" s="2">
        <v>5</v>
      </c>
      <c r="I224" t="s">
        <v>461</v>
      </c>
    </row>
    <row r="225" spans="1:14" x14ac:dyDescent="0.25">
      <c r="A225" t="s">
        <v>82</v>
      </c>
      <c r="C225" t="s">
        <v>20</v>
      </c>
      <c r="D225" t="s">
        <v>21</v>
      </c>
      <c r="E225" t="s">
        <v>22</v>
      </c>
      <c r="F225" t="s">
        <v>23</v>
      </c>
      <c r="G225" t="str">
        <f t="shared" si="3"/>
        <v>pardosa.pullata</v>
      </c>
      <c r="H225" s="2">
        <v>1</v>
      </c>
      <c r="I225" t="s">
        <v>461</v>
      </c>
    </row>
    <row r="226" spans="1:14" x14ac:dyDescent="0.25">
      <c r="A226" t="s">
        <v>82</v>
      </c>
      <c r="C226" t="s">
        <v>20</v>
      </c>
      <c r="D226" t="s">
        <v>21</v>
      </c>
      <c r="E226" t="s">
        <v>22</v>
      </c>
      <c r="F226" t="s">
        <v>24</v>
      </c>
      <c r="G226" t="str">
        <f t="shared" si="3"/>
        <v>pardosa.palustris</v>
      </c>
      <c r="H226" s="2">
        <v>5</v>
      </c>
      <c r="I226" t="s">
        <v>461</v>
      </c>
    </row>
    <row r="227" spans="1:14" x14ac:dyDescent="0.25">
      <c r="A227" t="s">
        <v>82</v>
      </c>
      <c r="C227" t="s">
        <v>20</v>
      </c>
      <c r="D227" t="s">
        <v>21</v>
      </c>
      <c r="E227" t="s">
        <v>22</v>
      </c>
      <c r="F227" t="s">
        <v>24</v>
      </c>
      <c r="G227" t="str">
        <f t="shared" si="3"/>
        <v>pardosa.palustris</v>
      </c>
      <c r="H227" s="2">
        <v>4</v>
      </c>
      <c r="I227" t="s">
        <v>461</v>
      </c>
      <c r="M227">
        <f>SUM(H:H)</f>
        <v>1226</v>
      </c>
      <c r="N227" s="38"/>
    </row>
    <row r="228" spans="1:14" x14ac:dyDescent="0.25">
      <c r="A228" t="s">
        <v>82</v>
      </c>
      <c r="C228" t="s">
        <v>20</v>
      </c>
      <c r="D228" t="s">
        <v>21</v>
      </c>
      <c r="E228" t="s">
        <v>22</v>
      </c>
      <c r="F228" t="s">
        <v>23</v>
      </c>
      <c r="G228" t="str">
        <f t="shared" si="3"/>
        <v>pardosa.pullata</v>
      </c>
      <c r="H228" s="2">
        <v>2</v>
      </c>
      <c r="I228" t="s">
        <v>461</v>
      </c>
      <c r="L228" t="s">
        <v>459</v>
      </c>
      <c r="M228">
        <f>SUMIF(I:I, "sheet", H:H)</f>
        <v>260</v>
      </c>
      <c r="N228" s="38">
        <f>M228/M227</f>
        <v>0.21207177814029363</v>
      </c>
    </row>
    <row r="229" spans="1:14" x14ac:dyDescent="0.25">
      <c r="A229" t="s">
        <v>82</v>
      </c>
      <c r="C229" t="s">
        <v>20</v>
      </c>
      <c r="D229" t="s">
        <v>28</v>
      </c>
      <c r="E229" t="s">
        <v>29</v>
      </c>
      <c r="F229" t="s">
        <v>30</v>
      </c>
      <c r="G229" t="str">
        <f t="shared" si="3"/>
        <v>pachygnatha.degeeri</v>
      </c>
      <c r="H229" s="2">
        <v>13</v>
      </c>
      <c r="I229" t="s">
        <v>461</v>
      </c>
      <c r="L229" t="s">
        <v>461</v>
      </c>
      <c r="M229">
        <f>SUMIF(I:I, "ground", H:H)</f>
        <v>255</v>
      </c>
      <c r="N229" s="38">
        <f>M229/M227</f>
        <v>0.20799347471451876</v>
      </c>
    </row>
    <row r="230" spans="1:14" x14ac:dyDescent="0.25">
      <c r="A230" t="s">
        <v>82</v>
      </c>
      <c r="C230" t="s">
        <v>20</v>
      </c>
      <c r="D230" t="s">
        <v>28</v>
      </c>
      <c r="E230" t="s">
        <v>29</v>
      </c>
      <c r="F230" t="s">
        <v>30</v>
      </c>
      <c r="G230" t="str">
        <f t="shared" si="3"/>
        <v>pachygnatha.degeeri</v>
      </c>
      <c r="H230" s="2">
        <v>12</v>
      </c>
      <c r="I230" t="s">
        <v>461</v>
      </c>
      <c r="L230" t="s">
        <v>463</v>
      </c>
      <c r="M230">
        <f>SUMIF(I:I, "space", I:I)</f>
        <v>0</v>
      </c>
      <c r="N230" s="38">
        <f>M230/M227</f>
        <v>0</v>
      </c>
    </row>
    <row r="231" spans="1:14" x14ac:dyDescent="0.25">
      <c r="A231" t="s">
        <v>82</v>
      </c>
      <c r="C231" t="s">
        <v>20</v>
      </c>
      <c r="D231" t="s">
        <v>28</v>
      </c>
      <c r="E231" t="s">
        <v>29</v>
      </c>
      <c r="F231" t="s">
        <v>30</v>
      </c>
      <c r="G231" t="str">
        <f t="shared" si="3"/>
        <v>pachygnatha.degeeri</v>
      </c>
      <c r="H231" s="2">
        <v>4</v>
      </c>
      <c r="I231" t="s">
        <v>461</v>
      </c>
      <c r="L231" t="s">
        <v>460</v>
      </c>
      <c r="M231">
        <f>SUMIF(I:I, "other", H:H)</f>
        <v>707</v>
      </c>
      <c r="N231" s="38">
        <f>M231/M227</f>
        <v>0.57667210440456773</v>
      </c>
    </row>
    <row r="232" spans="1:14" x14ac:dyDescent="0.25">
      <c r="A232" t="s">
        <v>82</v>
      </c>
      <c r="C232" t="s">
        <v>20</v>
      </c>
      <c r="D232" t="s">
        <v>28</v>
      </c>
      <c r="E232" t="s">
        <v>29</v>
      </c>
      <c r="F232" t="s">
        <v>30</v>
      </c>
      <c r="G232" t="str">
        <f t="shared" si="3"/>
        <v>pachygnatha.degeeri</v>
      </c>
      <c r="H232" s="2">
        <v>7</v>
      </c>
      <c r="I232" t="s">
        <v>461</v>
      </c>
      <c r="L232" t="s">
        <v>462</v>
      </c>
      <c r="M232">
        <f>SUMIF(I:I, "ambush", H:H)</f>
        <v>0</v>
      </c>
      <c r="N232" s="38">
        <f>M232/M227</f>
        <v>0</v>
      </c>
    </row>
    <row r="233" spans="1:14" x14ac:dyDescent="0.25">
      <c r="A233" s="30" t="s">
        <v>82</v>
      </c>
      <c r="B233" s="30"/>
      <c r="C233" s="30" t="s">
        <v>20</v>
      </c>
      <c r="D233" s="30" t="s">
        <v>28</v>
      </c>
      <c r="E233" s="30" t="s">
        <v>29</v>
      </c>
      <c r="F233" s="30" t="s">
        <v>30</v>
      </c>
      <c r="G233" s="30" t="str">
        <f t="shared" si="3"/>
        <v>pachygnatha.degeeri</v>
      </c>
      <c r="H233" s="31">
        <v>5</v>
      </c>
      <c r="I233" t="s">
        <v>461</v>
      </c>
      <c r="N233" s="38">
        <f>SUM(N228:N232)</f>
        <v>0.99673735725938006</v>
      </c>
    </row>
  </sheetData>
  <dataValidations count="1">
    <dataValidation type="list" allowBlank="1" showInputMessage="1" showErrorMessage="1" sqref="I1:I233" xr:uid="{4DBA48EA-3404-4357-A920-3E9F4FF6A949}">
      <formula1>"ground, sheet, other, ambush, space"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AC0B-2FF9-4E89-B7FE-947906EDA77A}">
  <dimension ref="A1:W200"/>
  <sheetViews>
    <sheetView topLeftCell="A177" workbookViewId="0">
      <selection activeCell="M188" sqref="M188:O194"/>
    </sheetView>
  </sheetViews>
  <sheetFormatPr defaultRowHeight="15" x14ac:dyDescent="0.25"/>
  <cols>
    <col min="15" max="15" width="9.140625" style="38"/>
  </cols>
  <sheetData>
    <row r="1" spans="1:23" x14ac:dyDescent="0.25">
      <c r="A1" t="s">
        <v>129</v>
      </c>
      <c r="B1" t="s">
        <v>458</v>
      </c>
      <c r="C1" t="s">
        <v>465</v>
      </c>
      <c r="D1" t="s">
        <v>25</v>
      </c>
      <c r="E1" t="s">
        <v>38</v>
      </c>
      <c r="F1" t="s">
        <v>39</v>
      </c>
      <c r="G1" t="str">
        <f t="shared" ref="G1:G32" si="0">LOWER(E1&amp;"."&amp;F1)</f>
        <v>bathyphantes.gracilis</v>
      </c>
      <c r="H1" s="2">
        <v>4</v>
      </c>
      <c r="I1" t="s">
        <v>459</v>
      </c>
    </row>
    <row r="2" spans="1:23" x14ac:dyDescent="0.25">
      <c r="A2" t="s">
        <v>129</v>
      </c>
      <c r="B2" t="s">
        <v>458</v>
      </c>
      <c r="C2" t="s">
        <v>465</v>
      </c>
      <c r="D2" t="s">
        <v>25</v>
      </c>
      <c r="E2" t="s">
        <v>38</v>
      </c>
      <c r="F2" t="s">
        <v>39</v>
      </c>
      <c r="G2" t="str">
        <f t="shared" si="0"/>
        <v>bathyphantes.gracilis</v>
      </c>
      <c r="H2" s="2">
        <v>1</v>
      </c>
      <c r="I2" t="s">
        <v>459</v>
      </c>
    </row>
    <row r="3" spans="1:23" x14ac:dyDescent="0.25">
      <c r="A3" t="s">
        <v>129</v>
      </c>
      <c r="B3" t="s">
        <v>458</v>
      </c>
      <c r="C3" t="s">
        <v>465</v>
      </c>
      <c r="D3" t="s">
        <v>25</v>
      </c>
      <c r="E3" t="s">
        <v>38</v>
      </c>
      <c r="F3" t="s">
        <v>39</v>
      </c>
      <c r="G3" t="str">
        <f t="shared" si="0"/>
        <v>bathyphantes.gracilis</v>
      </c>
      <c r="H3" s="2">
        <v>3</v>
      </c>
      <c r="I3" t="s">
        <v>459</v>
      </c>
    </row>
    <row r="4" spans="1:23" x14ac:dyDescent="0.25">
      <c r="A4" t="s">
        <v>129</v>
      </c>
      <c r="B4" t="s">
        <v>458</v>
      </c>
      <c r="C4" t="s">
        <v>465</v>
      </c>
      <c r="D4" t="s">
        <v>25</v>
      </c>
      <c r="E4" t="s">
        <v>43</v>
      </c>
      <c r="F4" t="s">
        <v>44</v>
      </c>
      <c r="G4" t="str">
        <f t="shared" si="0"/>
        <v>dicymbium.nigrum</v>
      </c>
      <c r="H4" s="2">
        <v>1</v>
      </c>
      <c r="I4" t="s">
        <v>459</v>
      </c>
    </row>
    <row r="5" spans="1:23" x14ac:dyDescent="0.25">
      <c r="A5" s="11" t="s">
        <v>129</v>
      </c>
      <c r="B5" t="s">
        <v>458</v>
      </c>
      <c r="C5" t="s">
        <v>465</v>
      </c>
      <c r="D5" s="11" t="s">
        <v>25</v>
      </c>
      <c r="E5" s="11" t="s">
        <v>43</v>
      </c>
      <c r="F5" s="11" t="s">
        <v>44</v>
      </c>
      <c r="G5" s="11" t="str">
        <f t="shared" si="0"/>
        <v>dicymbium.nigrum</v>
      </c>
      <c r="H5" s="2">
        <v>2</v>
      </c>
      <c r="I5" t="s">
        <v>459</v>
      </c>
      <c r="J5" s="11"/>
      <c r="K5" s="11"/>
      <c r="L5" s="11"/>
      <c r="M5" s="11"/>
      <c r="N5" s="11"/>
      <c r="O5" s="39"/>
      <c r="P5" s="11"/>
      <c r="Q5" s="11"/>
      <c r="R5" s="11"/>
      <c r="S5" s="11"/>
      <c r="T5" s="11"/>
      <c r="U5" s="11"/>
      <c r="V5" s="11"/>
      <c r="W5" s="11"/>
    </row>
    <row r="6" spans="1:23" x14ac:dyDescent="0.25">
      <c r="A6" t="s">
        <v>129</v>
      </c>
      <c r="B6" t="s">
        <v>458</v>
      </c>
      <c r="C6" t="s">
        <v>465</v>
      </c>
      <c r="D6" t="s">
        <v>25</v>
      </c>
      <c r="E6" t="s">
        <v>43</v>
      </c>
      <c r="F6" t="s">
        <v>44</v>
      </c>
      <c r="G6" t="str">
        <f t="shared" si="0"/>
        <v>dicymbium.nigrum</v>
      </c>
      <c r="H6" s="2">
        <v>1</v>
      </c>
      <c r="I6" t="s">
        <v>459</v>
      </c>
    </row>
    <row r="7" spans="1:23" x14ac:dyDescent="0.25">
      <c r="A7" t="s">
        <v>129</v>
      </c>
      <c r="B7" t="s">
        <v>458</v>
      </c>
      <c r="C7" t="s">
        <v>465</v>
      </c>
      <c r="D7" t="s">
        <v>25</v>
      </c>
      <c r="E7" t="s">
        <v>43</v>
      </c>
      <c r="F7" t="s">
        <v>44</v>
      </c>
      <c r="G7" t="str">
        <f t="shared" si="0"/>
        <v>dicymbium.nigrum</v>
      </c>
      <c r="H7" s="2">
        <v>2</v>
      </c>
      <c r="I7" t="s">
        <v>459</v>
      </c>
    </row>
    <row r="8" spans="1:23" x14ac:dyDescent="0.25">
      <c r="A8" t="s">
        <v>129</v>
      </c>
      <c r="B8" t="s">
        <v>458</v>
      </c>
      <c r="C8" t="s">
        <v>465</v>
      </c>
      <c r="D8" t="s">
        <v>25</v>
      </c>
      <c r="E8" t="s">
        <v>33</v>
      </c>
      <c r="F8" t="s">
        <v>34</v>
      </c>
      <c r="G8" t="str">
        <f t="shared" si="0"/>
        <v>erigone.dentipalpis</v>
      </c>
      <c r="H8" s="2">
        <v>1</v>
      </c>
      <c r="I8" t="s">
        <v>460</v>
      </c>
    </row>
    <row r="9" spans="1:23" x14ac:dyDescent="0.25">
      <c r="A9" t="s">
        <v>129</v>
      </c>
      <c r="B9" t="s">
        <v>458</v>
      </c>
      <c r="C9" t="s">
        <v>465</v>
      </c>
      <c r="D9" t="s">
        <v>25</v>
      </c>
      <c r="E9" t="s">
        <v>35</v>
      </c>
      <c r="F9" t="s">
        <v>36</v>
      </c>
      <c r="G9" t="str">
        <f t="shared" si="0"/>
        <v>gongylidiellum.vivum</v>
      </c>
      <c r="H9" s="2">
        <v>2</v>
      </c>
      <c r="I9" t="s">
        <v>459</v>
      </c>
    </row>
    <row r="10" spans="1:23" x14ac:dyDescent="0.25">
      <c r="A10" t="s">
        <v>129</v>
      </c>
      <c r="B10" t="s">
        <v>458</v>
      </c>
      <c r="C10" t="s">
        <v>465</v>
      </c>
      <c r="D10" t="s">
        <v>25</v>
      </c>
      <c r="E10" t="s">
        <v>35</v>
      </c>
      <c r="F10" t="s">
        <v>36</v>
      </c>
      <c r="G10" t="str">
        <f t="shared" si="0"/>
        <v>gongylidiellum.vivum</v>
      </c>
      <c r="H10" s="2">
        <v>2</v>
      </c>
      <c r="I10" t="s">
        <v>459</v>
      </c>
    </row>
    <row r="11" spans="1:23" x14ac:dyDescent="0.25">
      <c r="A11" t="s">
        <v>129</v>
      </c>
      <c r="B11" t="s">
        <v>458</v>
      </c>
      <c r="C11" t="s">
        <v>465</v>
      </c>
      <c r="D11" t="s">
        <v>25</v>
      </c>
      <c r="E11" t="s">
        <v>35</v>
      </c>
      <c r="F11" t="s">
        <v>36</v>
      </c>
      <c r="G11" t="str">
        <f t="shared" si="0"/>
        <v>gongylidiellum.vivum</v>
      </c>
      <c r="H11" s="2">
        <v>3</v>
      </c>
      <c r="I11" t="s">
        <v>459</v>
      </c>
    </row>
    <row r="12" spans="1:23" x14ac:dyDescent="0.25">
      <c r="A12" t="s">
        <v>129</v>
      </c>
      <c r="B12" t="s">
        <v>458</v>
      </c>
      <c r="C12" t="s">
        <v>465</v>
      </c>
      <c r="D12" t="s">
        <v>25</v>
      </c>
      <c r="E12" t="s">
        <v>35</v>
      </c>
      <c r="F12" t="s">
        <v>36</v>
      </c>
      <c r="G12" t="str">
        <f t="shared" si="0"/>
        <v>gongylidiellum.vivum</v>
      </c>
      <c r="H12" s="2">
        <v>1</v>
      </c>
      <c r="I12" t="s">
        <v>459</v>
      </c>
    </row>
    <row r="13" spans="1:23" x14ac:dyDescent="0.25">
      <c r="A13" t="s">
        <v>129</v>
      </c>
      <c r="B13" t="s">
        <v>458</v>
      </c>
      <c r="C13" t="s">
        <v>465</v>
      </c>
      <c r="D13" t="s">
        <v>25</v>
      </c>
      <c r="E13" t="s">
        <v>26</v>
      </c>
      <c r="F13" t="s">
        <v>37</v>
      </c>
      <c r="G13" t="str">
        <f t="shared" si="0"/>
        <v>oedothorax.retusus</v>
      </c>
      <c r="H13" s="2">
        <v>2</v>
      </c>
      <c r="I13" t="s">
        <v>460</v>
      </c>
    </row>
    <row r="14" spans="1:23" x14ac:dyDescent="0.25">
      <c r="A14" t="s">
        <v>129</v>
      </c>
      <c r="B14" t="s">
        <v>458</v>
      </c>
      <c r="C14" t="s">
        <v>465</v>
      </c>
      <c r="D14" t="s">
        <v>25</v>
      </c>
      <c r="E14" t="s">
        <v>26</v>
      </c>
      <c r="F14" t="s">
        <v>37</v>
      </c>
      <c r="G14" t="str">
        <f t="shared" si="0"/>
        <v>oedothorax.retusus</v>
      </c>
      <c r="H14" s="2">
        <v>1</v>
      </c>
      <c r="I14" t="s">
        <v>460</v>
      </c>
    </row>
    <row r="15" spans="1:23" x14ac:dyDescent="0.25">
      <c r="A15" t="s">
        <v>129</v>
      </c>
      <c r="B15" t="s">
        <v>458</v>
      </c>
      <c r="C15" t="s">
        <v>465</v>
      </c>
      <c r="D15" t="s">
        <v>25</v>
      </c>
      <c r="E15" t="s">
        <v>26</v>
      </c>
      <c r="F15" t="s">
        <v>27</v>
      </c>
      <c r="G15" t="str">
        <f t="shared" si="0"/>
        <v>oedothorax.fuscus</v>
      </c>
      <c r="H15" s="2">
        <v>1</v>
      </c>
      <c r="I15" t="s">
        <v>460</v>
      </c>
    </row>
    <row r="16" spans="1:23" x14ac:dyDescent="0.25">
      <c r="A16" s="11" t="s">
        <v>129</v>
      </c>
      <c r="B16" t="s">
        <v>458</v>
      </c>
      <c r="C16" t="s">
        <v>465</v>
      </c>
      <c r="D16" s="11" t="s">
        <v>25</v>
      </c>
      <c r="E16" s="11" t="s">
        <v>26</v>
      </c>
      <c r="F16" s="11" t="s">
        <v>37</v>
      </c>
      <c r="G16" s="11" t="str">
        <f t="shared" si="0"/>
        <v>oedothorax.retusus</v>
      </c>
      <c r="H16" s="2">
        <v>1</v>
      </c>
      <c r="I16" t="s">
        <v>460</v>
      </c>
      <c r="J16" s="11"/>
      <c r="K16" s="11"/>
      <c r="L16" s="11"/>
      <c r="M16" s="11"/>
      <c r="N16" s="11"/>
      <c r="O16" s="39"/>
      <c r="P16" s="11"/>
      <c r="Q16" s="11"/>
      <c r="R16" s="11"/>
      <c r="S16" s="11"/>
      <c r="T16" s="11"/>
      <c r="U16" s="11"/>
      <c r="V16" s="11"/>
      <c r="W16" s="11"/>
    </row>
    <row r="17" spans="1:23" x14ac:dyDescent="0.25">
      <c r="A17" t="s">
        <v>129</v>
      </c>
      <c r="B17" t="s">
        <v>458</v>
      </c>
      <c r="C17" t="s">
        <v>465</v>
      </c>
      <c r="D17" t="s">
        <v>25</v>
      </c>
      <c r="E17" t="s">
        <v>26</v>
      </c>
      <c r="F17" t="s">
        <v>37</v>
      </c>
      <c r="G17" t="str">
        <f t="shared" si="0"/>
        <v>oedothorax.retusus</v>
      </c>
      <c r="H17" s="2">
        <v>2</v>
      </c>
      <c r="I17" t="s">
        <v>460</v>
      </c>
    </row>
    <row r="18" spans="1:23" x14ac:dyDescent="0.25">
      <c r="A18" t="s">
        <v>129</v>
      </c>
      <c r="B18" t="s">
        <v>458</v>
      </c>
      <c r="C18" t="s">
        <v>465</v>
      </c>
      <c r="D18" t="s">
        <v>25</v>
      </c>
      <c r="E18" t="s">
        <v>31</v>
      </c>
      <c r="F18" t="s">
        <v>32</v>
      </c>
      <c r="G18" t="str">
        <f t="shared" si="0"/>
        <v>savignia.frontata</v>
      </c>
      <c r="H18" s="2">
        <v>1</v>
      </c>
      <c r="I18" t="s">
        <v>459</v>
      </c>
    </row>
    <row r="19" spans="1:23" x14ac:dyDescent="0.25">
      <c r="A19" t="s">
        <v>129</v>
      </c>
      <c r="B19" t="s">
        <v>458</v>
      </c>
      <c r="C19" t="s">
        <v>465</v>
      </c>
      <c r="D19" t="s">
        <v>25</v>
      </c>
      <c r="E19" t="s">
        <v>31</v>
      </c>
      <c r="F19" t="s">
        <v>32</v>
      </c>
      <c r="G19" t="str">
        <f t="shared" si="0"/>
        <v>savignia.frontata</v>
      </c>
      <c r="H19" s="2">
        <v>2</v>
      </c>
      <c r="I19" t="s">
        <v>459</v>
      </c>
    </row>
    <row r="20" spans="1:23" x14ac:dyDescent="0.25">
      <c r="A20" t="s">
        <v>129</v>
      </c>
      <c r="B20" t="s">
        <v>458</v>
      </c>
      <c r="C20" t="s">
        <v>465</v>
      </c>
      <c r="D20" t="s">
        <v>25</v>
      </c>
      <c r="E20" t="s">
        <v>31</v>
      </c>
      <c r="F20" t="s">
        <v>32</v>
      </c>
      <c r="G20" t="str">
        <f t="shared" si="0"/>
        <v>savignia.frontata</v>
      </c>
      <c r="H20" s="2">
        <v>1</v>
      </c>
      <c r="I20" t="s">
        <v>459</v>
      </c>
    </row>
    <row r="21" spans="1:23" x14ac:dyDescent="0.25">
      <c r="A21" s="11" t="s">
        <v>129</v>
      </c>
      <c r="B21" t="s">
        <v>458</v>
      </c>
      <c r="C21" t="s">
        <v>465</v>
      </c>
      <c r="D21" s="11" t="s">
        <v>25</v>
      </c>
      <c r="E21" s="11" t="s">
        <v>45</v>
      </c>
      <c r="F21" s="11" t="s">
        <v>46</v>
      </c>
      <c r="G21" s="11" t="str">
        <f t="shared" si="0"/>
        <v>tenuiphantes.tenuis</v>
      </c>
      <c r="H21" s="2">
        <v>1</v>
      </c>
      <c r="I21" t="s">
        <v>459</v>
      </c>
      <c r="J21" s="11"/>
      <c r="K21" s="11"/>
      <c r="L21" s="11"/>
      <c r="M21" s="11"/>
      <c r="N21" s="11"/>
      <c r="O21" s="39"/>
      <c r="P21" s="11"/>
      <c r="Q21" s="11"/>
      <c r="R21" s="11"/>
      <c r="S21" s="11"/>
      <c r="T21" s="11"/>
      <c r="U21" s="11"/>
      <c r="V21" s="11"/>
      <c r="W21" s="11"/>
    </row>
    <row r="22" spans="1:23" x14ac:dyDescent="0.25">
      <c r="A22" t="s">
        <v>129</v>
      </c>
      <c r="B22" t="s">
        <v>458</v>
      </c>
      <c r="C22" t="s">
        <v>465</v>
      </c>
      <c r="D22" t="s">
        <v>21</v>
      </c>
      <c r="E22" t="s">
        <v>77</v>
      </c>
      <c r="F22" t="s">
        <v>78</v>
      </c>
      <c r="G22" t="str">
        <f t="shared" si="0"/>
        <v>alopecosa.pulverulenta</v>
      </c>
      <c r="H22" s="2">
        <v>2</v>
      </c>
      <c r="I22" t="s">
        <v>461</v>
      </c>
    </row>
    <row r="23" spans="1:23" x14ac:dyDescent="0.25">
      <c r="A23" t="s">
        <v>129</v>
      </c>
      <c r="B23" t="s">
        <v>458</v>
      </c>
      <c r="C23" t="s">
        <v>465</v>
      </c>
      <c r="D23" t="s">
        <v>21</v>
      </c>
      <c r="E23" t="s">
        <v>22</v>
      </c>
      <c r="F23" t="s">
        <v>24</v>
      </c>
      <c r="G23" t="str">
        <f t="shared" si="0"/>
        <v>pardosa.palustris</v>
      </c>
      <c r="H23" s="2">
        <v>16</v>
      </c>
      <c r="I23" t="s">
        <v>461</v>
      </c>
    </row>
    <row r="24" spans="1:23" x14ac:dyDescent="0.25">
      <c r="A24" t="s">
        <v>129</v>
      </c>
      <c r="B24" t="s">
        <v>458</v>
      </c>
      <c r="C24" t="s">
        <v>465</v>
      </c>
      <c r="D24" t="s">
        <v>21</v>
      </c>
      <c r="E24" t="s">
        <v>22</v>
      </c>
      <c r="F24" t="s">
        <v>76</v>
      </c>
      <c r="G24" t="str">
        <f t="shared" si="0"/>
        <v>pardosa.amentata</v>
      </c>
      <c r="H24" s="2">
        <v>2</v>
      </c>
      <c r="I24" t="s">
        <v>461</v>
      </c>
    </row>
    <row r="25" spans="1:23" x14ac:dyDescent="0.25">
      <c r="A25" t="s">
        <v>129</v>
      </c>
      <c r="B25" t="s">
        <v>458</v>
      </c>
      <c r="C25" t="s">
        <v>465</v>
      </c>
      <c r="D25" t="s">
        <v>21</v>
      </c>
      <c r="E25" t="s">
        <v>22</v>
      </c>
      <c r="F25" t="s">
        <v>23</v>
      </c>
      <c r="G25" t="str">
        <f t="shared" si="0"/>
        <v>pardosa.pullata</v>
      </c>
      <c r="H25" s="2">
        <v>5</v>
      </c>
      <c r="I25" t="s">
        <v>461</v>
      </c>
    </row>
    <row r="26" spans="1:23" x14ac:dyDescent="0.25">
      <c r="A26" t="s">
        <v>129</v>
      </c>
      <c r="B26" t="s">
        <v>458</v>
      </c>
      <c r="C26" t="s">
        <v>465</v>
      </c>
      <c r="D26" t="s">
        <v>21</v>
      </c>
      <c r="E26" t="s">
        <v>22</v>
      </c>
      <c r="F26" t="s">
        <v>24</v>
      </c>
      <c r="G26" t="str">
        <f t="shared" si="0"/>
        <v>pardosa.palustris</v>
      </c>
      <c r="H26" s="2">
        <v>9</v>
      </c>
      <c r="I26" t="s">
        <v>461</v>
      </c>
    </row>
    <row r="27" spans="1:23" x14ac:dyDescent="0.25">
      <c r="A27" t="s">
        <v>129</v>
      </c>
      <c r="B27" t="s">
        <v>458</v>
      </c>
      <c r="C27" t="s">
        <v>465</v>
      </c>
      <c r="D27" t="s">
        <v>21</v>
      </c>
      <c r="E27" t="s">
        <v>22</v>
      </c>
      <c r="F27" t="s">
        <v>23</v>
      </c>
      <c r="G27" t="str">
        <f t="shared" si="0"/>
        <v>pardosa.pullata</v>
      </c>
      <c r="H27" s="2">
        <v>7</v>
      </c>
      <c r="I27" t="s">
        <v>461</v>
      </c>
    </row>
    <row r="28" spans="1:23" x14ac:dyDescent="0.25">
      <c r="A28" t="s">
        <v>129</v>
      </c>
      <c r="B28" t="s">
        <v>458</v>
      </c>
      <c r="C28" t="s">
        <v>465</v>
      </c>
      <c r="D28" t="s">
        <v>21</v>
      </c>
      <c r="E28" t="s">
        <v>22</v>
      </c>
      <c r="F28" t="s">
        <v>24</v>
      </c>
      <c r="G28" t="str">
        <f t="shared" si="0"/>
        <v>pardosa.palustris</v>
      </c>
      <c r="H28" s="2">
        <v>26</v>
      </c>
      <c r="I28" t="s">
        <v>461</v>
      </c>
    </row>
    <row r="29" spans="1:23" x14ac:dyDescent="0.25">
      <c r="A29" s="11" t="s">
        <v>129</v>
      </c>
      <c r="B29" t="s">
        <v>458</v>
      </c>
      <c r="C29" t="s">
        <v>465</v>
      </c>
      <c r="D29" s="11" t="s">
        <v>21</v>
      </c>
      <c r="E29" s="11" t="s">
        <v>22</v>
      </c>
      <c r="F29" s="11" t="s">
        <v>95</v>
      </c>
      <c r="G29" s="11" t="str">
        <f t="shared" si="0"/>
        <v>pardosa.nigriceps</v>
      </c>
      <c r="H29" s="2">
        <v>1</v>
      </c>
      <c r="I29" t="s">
        <v>461</v>
      </c>
      <c r="J29" s="11"/>
      <c r="K29" s="11"/>
      <c r="L29" s="11"/>
      <c r="M29" s="11"/>
      <c r="N29" s="11"/>
      <c r="O29" s="39"/>
      <c r="P29" s="11"/>
      <c r="Q29" s="11"/>
      <c r="R29" s="11"/>
      <c r="S29" s="11"/>
      <c r="T29" s="11"/>
      <c r="U29" s="11"/>
      <c r="V29" s="11"/>
      <c r="W29" s="11"/>
    </row>
    <row r="30" spans="1:23" x14ac:dyDescent="0.25">
      <c r="A30" t="s">
        <v>129</v>
      </c>
      <c r="B30" t="s">
        <v>458</v>
      </c>
      <c r="C30" t="s">
        <v>465</v>
      </c>
      <c r="D30" t="s">
        <v>21</v>
      </c>
      <c r="E30" t="s">
        <v>22</v>
      </c>
      <c r="F30" t="s">
        <v>23</v>
      </c>
      <c r="G30" t="str">
        <f t="shared" si="0"/>
        <v>pardosa.pullata</v>
      </c>
      <c r="H30" s="2">
        <v>6</v>
      </c>
      <c r="I30" t="s">
        <v>461</v>
      </c>
    </row>
    <row r="31" spans="1:23" x14ac:dyDescent="0.25">
      <c r="A31" t="s">
        <v>129</v>
      </c>
      <c r="B31" t="s">
        <v>458</v>
      </c>
      <c r="C31" t="s">
        <v>465</v>
      </c>
      <c r="D31" t="s">
        <v>21</v>
      </c>
      <c r="E31" t="s">
        <v>22</v>
      </c>
      <c r="F31" t="s">
        <v>76</v>
      </c>
      <c r="G31" t="str">
        <f t="shared" si="0"/>
        <v>pardosa.amentata</v>
      </c>
      <c r="H31" s="2">
        <v>1</v>
      </c>
      <c r="I31" t="s">
        <v>461</v>
      </c>
    </row>
    <row r="32" spans="1:23" x14ac:dyDescent="0.25">
      <c r="A32" t="s">
        <v>129</v>
      </c>
      <c r="B32" t="s">
        <v>458</v>
      </c>
      <c r="C32" t="s">
        <v>465</v>
      </c>
      <c r="D32" t="s">
        <v>21</v>
      </c>
      <c r="E32" t="s">
        <v>22</v>
      </c>
      <c r="F32" t="s">
        <v>24</v>
      </c>
      <c r="G32" t="str">
        <f t="shared" si="0"/>
        <v>pardosa.palustris</v>
      </c>
      <c r="H32" s="2">
        <v>26</v>
      </c>
      <c r="I32" t="s">
        <v>461</v>
      </c>
    </row>
    <row r="33" spans="1:23" x14ac:dyDescent="0.25">
      <c r="A33" t="s">
        <v>129</v>
      </c>
      <c r="B33" t="s">
        <v>458</v>
      </c>
      <c r="C33" t="s">
        <v>465</v>
      </c>
      <c r="D33" t="s">
        <v>21</v>
      </c>
      <c r="E33" t="s">
        <v>22</v>
      </c>
      <c r="F33" t="s">
        <v>23</v>
      </c>
      <c r="G33" t="str">
        <f t="shared" ref="G33:G64" si="1">LOWER(E33&amp;"."&amp;F33)</f>
        <v>pardosa.pullata</v>
      </c>
      <c r="H33" s="2">
        <v>8</v>
      </c>
      <c r="I33" t="s">
        <v>461</v>
      </c>
    </row>
    <row r="34" spans="1:23" x14ac:dyDescent="0.25">
      <c r="A34" t="s">
        <v>129</v>
      </c>
      <c r="B34" t="s">
        <v>458</v>
      </c>
      <c r="C34" t="s">
        <v>465</v>
      </c>
      <c r="D34" t="s">
        <v>21</v>
      </c>
      <c r="E34" t="s">
        <v>22</v>
      </c>
      <c r="F34" t="s">
        <v>23</v>
      </c>
      <c r="G34" t="str">
        <f t="shared" si="1"/>
        <v>pardosa.pullata</v>
      </c>
      <c r="H34" s="2">
        <v>3</v>
      </c>
      <c r="I34" t="s">
        <v>461</v>
      </c>
    </row>
    <row r="35" spans="1:23" x14ac:dyDescent="0.25">
      <c r="A35" t="s">
        <v>129</v>
      </c>
      <c r="B35" t="s">
        <v>458</v>
      </c>
      <c r="C35" t="s">
        <v>465</v>
      </c>
      <c r="D35" t="s">
        <v>21</v>
      </c>
      <c r="E35" t="s">
        <v>22</v>
      </c>
      <c r="F35" t="s">
        <v>24</v>
      </c>
      <c r="G35" t="str">
        <f t="shared" si="1"/>
        <v>pardosa.palustris</v>
      </c>
      <c r="H35" s="2">
        <v>23</v>
      </c>
      <c r="I35" t="s">
        <v>461</v>
      </c>
    </row>
    <row r="36" spans="1:23" x14ac:dyDescent="0.25">
      <c r="A36" t="s">
        <v>129</v>
      </c>
      <c r="B36" t="s">
        <v>458</v>
      </c>
      <c r="C36" t="s">
        <v>465</v>
      </c>
      <c r="D36" t="s">
        <v>28</v>
      </c>
      <c r="E36" t="s">
        <v>29</v>
      </c>
      <c r="F36" t="s">
        <v>30</v>
      </c>
      <c r="G36" t="str">
        <f t="shared" si="1"/>
        <v>pachygnatha.degeeri</v>
      </c>
      <c r="H36" s="2">
        <v>12</v>
      </c>
      <c r="I36" t="s">
        <v>461</v>
      </c>
    </row>
    <row r="37" spans="1:23" x14ac:dyDescent="0.25">
      <c r="A37" t="s">
        <v>129</v>
      </c>
      <c r="B37" t="s">
        <v>458</v>
      </c>
      <c r="C37" t="s">
        <v>465</v>
      </c>
      <c r="D37" t="s">
        <v>28</v>
      </c>
      <c r="E37" t="s">
        <v>29</v>
      </c>
      <c r="F37" t="s">
        <v>30</v>
      </c>
      <c r="G37" t="str">
        <f t="shared" si="1"/>
        <v>pachygnatha.degeeri</v>
      </c>
      <c r="H37" s="2">
        <v>4</v>
      </c>
      <c r="I37" t="s">
        <v>461</v>
      </c>
    </row>
    <row r="38" spans="1:23" x14ac:dyDescent="0.25">
      <c r="A38" t="s">
        <v>129</v>
      </c>
      <c r="B38" t="s">
        <v>458</v>
      </c>
      <c r="C38" t="s">
        <v>465</v>
      </c>
      <c r="D38" t="s">
        <v>28</v>
      </c>
      <c r="E38" t="s">
        <v>29</v>
      </c>
      <c r="F38" t="s">
        <v>30</v>
      </c>
      <c r="G38" t="str">
        <f t="shared" si="1"/>
        <v>pachygnatha.degeeri</v>
      </c>
      <c r="H38" s="2">
        <v>9</v>
      </c>
      <c r="I38" t="s">
        <v>461</v>
      </c>
    </row>
    <row r="39" spans="1:23" x14ac:dyDescent="0.25">
      <c r="A39" t="s">
        <v>129</v>
      </c>
      <c r="B39" t="s">
        <v>458</v>
      </c>
      <c r="C39" t="s">
        <v>465</v>
      </c>
      <c r="D39" t="s">
        <v>28</v>
      </c>
      <c r="E39" t="s">
        <v>29</v>
      </c>
      <c r="F39" t="s">
        <v>30</v>
      </c>
      <c r="G39" t="str">
        <f t="shared" si="1"/>
        <v>pachygnatha.degeeri</v>
      </c>
      <c r="H39" s="2">
        <v>31</v>
      </c>
      <c r="I39" t="s">
        <v>461</v>
      </c>
    </row>
    <row r="40" spans="1:23" x14ac:dyDescent="0.25">
      <c r="A40" t="s">
        <v>129</v>
      </c>
      <c r="B40" t="s">
        <v>458</v>
      </c>
      <c r="C40" t="s">
        <v>465</v>
      </c>
      <c r="D40" t="s">
        <v>28</v>
      </c>
      <c r="E40" t="s">
        <v>29</v>
      </c>
      <c r="F40" t="s">
        <v>30</v>
      </c>
      <c r="G40" t="str">
        <f t="shared" si="1"/>
        <v>pachygnatha.degeeri</v>
      </c>
      <c r="H40" s="2">
        <v>25</v>
      </c>
      <c r="I40" t="s">
        <v>461</v>
      </c>
    </row>
    <row r="41" spans="1:23" x14ac:dyDescent="0.25">
      <c r="A41" s="11" t="s">
        <v>132</v>
      </c>
      <c r="B41" t="s">
        <v>458</v>
      </c>
      <c r="C41" t="s">
        <v>465</v>
      </c>
      <c r="D41" s="11" t="s">
        <v>25</v>
      </c>
      <c r="E41" s="11" t="s">
        <v>52</v>
      </c>
      <c r="F41" s="11" t="s">
        <v>133</v>
      </c>
      <c r="G41" s="11" t="str">
        <f t="shared" si="1"/>
        <v>agyneta.saxatilis</v>
      </c>
      <c r="H41" s="2">
        <v>1</v>
      </c>
      <c r="I41" t="s">
        <v>459</v>
      </c>
      <c r="J41" s="11"/>
      <c r="K41" s="11"/>
      <c r="L41" s="11"/>
      <c r="M41" s="11"/>
      <c r="N41" s="11"/>
      <c r="O41" s="39"/>
      <c r="P41" s="11"/>
      <c r="Q41" s="11"/>
      <c r="R41" s="11"/>
      <c r="S41" s="11"/>
      <c r="T41" s="11"/>
      <c r="U41" s="11"/>
      <c r="V41" s="11"/>
      <c r="W41" s="11"/>
    </row>
    <row r="42" spans="1:23" x14ac:dyDescent="0.25">
      <c r="A42" t="s">
        <v>132</v>
      </c>
      <c r="B42" t="s">
        <v>458</v>
      </c>
      <c r="C42" t="s">
        <v>465</v>
      </c>
      <c r="D42" t="s">
        <v>25</v>
      </c>
      <c r="E42" t="s">
        <v>38</v>
      </c>
      <c r="F42" t="s">
        <v>39</v>
      </c>
      <c r="G42" t="str">
        <f t="shared" si="1"/>
        <v>bathyphantes.gracilis</v>
      </c>
      <c r="H42" s="2">
        <v>4</v>
      </c>
      <c r="I42" t="s">
        <v>459</v>
      </c>
    </row>
    <row r="43" spans="1:23" x14ac:dyDescent="0.25">
      <c r="A43" t="s">
        <v>132</v>
      </c>
      <c r="B43" t="s">
        <v>458</v>
      </c>
      <c r="C43" t="s">
        <v>465</v>
      </c>
      <c r="D43" t="s">
        <v>25</v>
      </c>
      <c r="E43" t="s">
        <v>38</v>
      </c>
      <c r="F43" t="s">
        <v>39</v>
      </c>
      <c r="G43" t="str">
        <f t="shared" si="1"/>
        <v>bathyphantes.gracilis</v>
      </c>
      <c r="H43" s="2">
        <v>3</v>
      </c>
      <c r="I43" t="s">
        <v>459</v>
      </c>
    </row>
    <row r="44" spans="1:23" x14ac:dyDescent="0.25">
      <c r="A44" t="s">
        <v>132</v>
      </c>
      <c r="B44" t="s">
        <v>458</v>
      </c>
      <c r="C44" t="s">
        <v>465</v>
      </c>
      <c r="D44" t="s">
        <v>25</v>
      </c>
      <c r="E44" t="s">
        <v>43</v>
      </c>
      <c r="F44" t="s">
        <v>44</v>
      </c>
      <c r="G44" t="str">
        <f t="shared" si="1"/>
        <v>dicymbium.nigrum</v>
      </c>
      <c r="H44" s="2">
        <v>1</v>
      </c>
      <c r="I44" t="s">
        <v>459</v>
      </c>
    </row>
    <row r="45" spans="1:23" x14ac:dyDescent="0.25">
      <c r="A45" t="s">
        <v>132</v>
      </c>
      <c r="B45" t="s">
        <v>458</v>
      </c>
      <c r="C45" t="s">
        <v>465</v>
      </c>
      <c r="D45" t="s">
        <v>25</v>
      </c>
      <c r="E45" t="s">
        <v>124</v>
      </c>
      <c r="F45" t="s">
        <v>125</v>
      </c>
      <c r="G45" t="str">
        <f t="shared" si="1"/>
        <v>dismodicus.bifrons</v>
      </c>
      <c r="H45" s="2">
        <v>1</v>
      </c>
      <c r="I45" t="s">
        <v>459</v>
      </c>
    </row>
    <row r="46" spans="1:23" x14ac:dyDescent="0.25">
      <c r="A46" t="s">
        <v>132</v>
      </c>
      <c r="B46" t="s">
        <v>458</v>
      </c>
      <c r="C46" t="s">
        <v>465</v>
      </c>
      <c r="D46" t="s">
        <v>25</v>
      </c>
      <c r="E46" t="s">
        <v>33</v>
      </c>
      <c r="F46" t="s">
        <v>34</v>
      </c>
      <c r="G46" t="str">
        <f t="shared" si="1"/>
        <v>erigone.dentipalpis</v>
      </c>
      <c r="H46" s="2">
        <v>6</v>
      </c>
      <c r="I46" t="s">
        <v>460</v>
      </c>
    </row>
    <row r="47" spans="1:23" x14ac:dyDescent="0.25">
      <c r="A47" t="s">
        <v>132</v>
      </c>
      <c r="B47" t="s">
        <v>458</v>
      </c>
      <c r="C47" t="s">
        <v>465</v>
      </c>
      <c r="D47" t="s">
        <v>25</v>
      </c>
      <c r="E47" t="s">
        <v>33</v>
      </c>
      <c r="F47" t="s">
        <v>40</v>
      </c>
      <c r="G47" t="str">
        <f t="shared" si="1"/>
        <v>erigone.atra</v>
      </c>
      <c r="H47" s="2">
        <v>1</v>
      </c>
      <c r="I47" t="s">
        <v>460</v>
      </c>
    </row>
    <row r="48" spans="1:23" x14ac:dyDescent="0.25">
      <c r="A48" t="s">
        <v>132</v>
      </c>
      <c r="B48" t="s">
        <v>458</v>
      </c>
      <c r="C48" t="s">
        <v>465</v>
      </c>
      <c r="D48" t="s">
        <v>25</v>
      </c>
      <c r="E48" t="s">
        <v>33</v>
      </c>
      <c r="F48" t="s">
        <v>40</v>
      </c>
      <c r="G48" t="str">
        <f t="shared" si="1"/>
        <v>erigone.atra</v>
      </c>
      <c r="H48" s="2">
        <v>1</v>
      </c>
      <c r="I48" t="s">
        <v>460</v>
      </c>
    </row>
    <row r="49" spans="1:23" x14ac:dyDescent="0.25">
      <c r="A49" t="s">
        <v>132</v>
      </c>
      <c r="B49" t="s">
        <v>458</v>
      </c>
      <c r="C49" t="s">
        <v>465</v>
      </c>
      <c r="D49" t="s">
        <v>25</v>
      </c>
      <c r="E49" t="s">
        <v>33</v>
      </c>
      <c r="F49" t="s">
        <v>34</v>
      </c>
      <c r="G49" t="str">
        <f t="shared" si="1"/>
        <v>erigone.dentipalpis</v>
      </c>
      <c r="H49" s="2">
        <v>1</v>
      </c>
      <c r="I49" t="s">
        <v>460</v>
      </c>
    </row>
    <row r="50" spans="1:23" x14ac:dyDescent="0.25">
      <c r="A50" s="11" t="s">
        <v>132</v>
      </c>
      <c r="B50" t="s">
        <v>458</v>
      </c>
      <c r="C50" t="s">
        <v>465</v>
      </c>
      <c r="D50" s="11" t="s">
        <v>25</v>
      </c>
      <c r="E50" s="11" t="s">
        <v>33</v>
      </c>
      <c r="F50" s="11" t="s">
        <v>40</v>
      </c>
      <c r="G50" s="11" t="str">
        <f t="shared" si="1"/>
        <v>erigone.atra</v>
      </c>
      <c r="H50" s="2">
        <v>1</v>
      </c>
      <c r="I50" t="s">
        <v>460</v>
      </c>
      <c r="J50" s="11"/>
      <c r="K50" s="11"/>
      <c r="L50" s="11"/>
      <c r="M50" s="11"/>
      <c r="N50" s="11"/>
      <c r="O50" s="39"/>
      <c r="P50" s="11"/>
      <c r="Q50" s="11"/>
      <c r="R50" s="11"/>
      <c r="S50" s="11"/>
      <c r="T50" s="11"/>
      <c r="U50" s="11"/>
      <c r="V50" s="11"/>
      <c r="W50" s="11"/>
    </row>
    <row r="51" spans="1:23" x14ac:dyDescent="0.25">
      <c r="A51" t="s">
        <v>132</v>
      </c>
      <c r="B51" t="s">
        <v>458</v>
      </c>
      <c r="C51" t="s">
        <v>465</v>
      </c>
      <c r="D51" t="s">
        <v>25</v>
      </c>
      <c r="E51" t="s">
        <v>33</v>
      </c>
      <c r="F51" t="s">
        <v>34</v>
      </c>
      <c r="G51" t="str">
        <f t="shared" si="1"/>
        <v>erigone.dentipalpis</v>
      </c>
      <c r="H51" s="2">
        <v>1</v>
      </c>
      <c r="I51" t="s">
        <v>460</v>
      </c>
    </row>
    <row r="52" spans="1:23" x14ac:dyDescent="0.25">
      <c r="A52" t="s">
        <v>132</v>
      </c>
      <c r="B52" t="s">
        <v>458</v>
      </c>
      <c r="C52" t="s">
        <v>465</v>
      </c>
      <c r="D52" t="s">
        <v>25</v>
      </c>
      <c r="E52" t="s">
        <v>33</v>
      </c>
      <c r="F52" t="s">
        <v>34</v>
      </c>
      <c r="G52" t="str">
        <f t="shared" si="1"/>
        <v>erigone.dentipalpis</v>
      </c>
      <c r="H52" s="2">
        <v>1</v>
      </c>
      <c r="I52" t="s">
        <v>460</v>
      </c>
    </row>
    <row r="53" spans="1:23" x14ac:dyDescent="0.25">
      <c r="A53" t="s">
        <v>132</v>
      </c>
      <c r="B53" t="s">
        <v>458</v>
      </c>
      <c r="C53" t="s">
        <v>465</v>
      </c>
      <c r="D53" t="s">
        <v>25</v>
      </c>
      <c r="E53" t="s">
        <v>33</v>
      </c>
      <c r="F53" t="s">
        <v>40</v>
      </c>
      <c r="G53" t="str">
        <f t="shared" si="1"/>
        <v>erigone.atra</v>
      </c>
      <c r="H53" s="2">
        <v>1</v>
      </c>
      <c r="I53" t="s">
        <v>460</v>
      </c>
    </row>
    <row r="54" spans="1:23" x14ac:dyDescent="0.25">
      <c r="A54" t="s">
        <v>132</v>
      </c>
      <c r="B54" t="s">
        <v>458</v>
      </c>
      <c r="C54" t="s">
        <v>465</v>
      </c>
      <c r="D54" t="s">
        <v>25</v>
      </c>
      <c r="E54" t="s">
        <v>33</v>
      </c>
      <c r="F54" t="s">
        <v>34</v>
      </c>
      <c r="G54" t="str">
        <f t="shared" si="1"/>
        <v>erigone.dentipalpis</v>
      </c>
      <c r="H54" s="2">
        <v>3</v>
      </c>
      <c r="I54" t="s">
        <v>460</v>
      </c>
    </row>
    <row r="55" spans="1:23" x14ac:dyDescent="0.25">
      <c r="A55" t="s">
        <v>132</v>
      </c>
      <c r="B55" t="s">
        <v>458</v>
      </c>
      <c r="C55" t="s">
        <v>465</v>
      </c>
      <c r="D55" t="s">
        <v>25</v>
      </c>
      <c r="E55" t="s">
        <v>35</v>
      </c>
      <c r="F55" t="s">
        <v>36</v>
      </c>
      <c r="G55" t="str">
        <f t="shared" si="1"/>
        <v>gongylidiellum.vivum</v>
      </c>
      <c r="H55" s="2">
        <v>1</v>
      </c>
      <c r="I55" t="s">
        <v>459</v>
      </c>
    </row>
    <row r="56" spans="1:23" x14ac:dyDescent="0.25">
      <c r="A56" t="s">
        <v>132</v>
      </c>
      <c r="B56" t="s">
        <v>458</v>
      </c>
      <c r="C56" t="s">
        <v>465</v>
      </c>
      <c r="D56" t="s">
        <v>25</v>
      </c>
      <c r="E56" t="s">
        <v>35</v>
      </c>
      <c r="F56" t="s">
        <v>36</v>
      </c>
      <c r="G56" t="str">
        <f t="shared" si="1"/>
        <v>gongylidiellum.vivum</v>
      </c>
      <c r="H56" s="2">
        <v>1</v>
      </c>
      <c r="I56" t="s">
        <v>459</v>
      </c>
    </row>
    <row r="57" spans="1:23" x14ac:dyDescent="0.25">
      <c r="A57" t="s">
        <v>132</v>
      </c>
      <c r="B57" t="s">
        <v>458</v>
      </c>
      <c r="C57" t="s">
        <v>465</v>
      </c>
      <c r="D57" t="s">
        <v>25</v>
      </c>
      <c r="E57" t="s">
        <v>35</v>
      </c>
      <c r="F57" t="s">
        <v>36</v>
      </c>
      <c r="G57" t="str">
        <f t="shared" si="1"/>
        <v>gongylidiellum.vivum</v>
      </c>
      <c r="H57" s="2">
        <v>3</v>
      </c>
      <c r="I57" t="s">
        <v>459</v>
      </c>
    </row>
    <row r="58" spans="1:23" x14ac:dyDescent="0.25">
      <c r="A58" t="s">
        <v>132</v>
      </c>
      <c r="B58" t="s">
        <v>458</v>
      </c>
      <c r="C58" t="s">
        <v>465</v>
      </c>
      <c r="D58" t="s">
        <v>25</v>
      </c>
      <c r="E58" t="s">
        <v>26</v>
      </c>
      <c r="F58" t="s">
        <v>27</v>
      </c>
      <c r="G58" t="str">
        <f t="shared" si="1"/>
        <v>oedothorax.fuscus</v>
      </c>
      <c r="H58" s="2">
        <v>7</v>
      </c>
      <c r="I58" t="s">
        <v>460</v>
      </c>
    </row>
    <row r="59" spans="1:23" x14ac:dyDescent="0.25">
      <c r="A59" t="s">
        <v>132</v>
      </c>
      <c r="B59" t="s">
        <v>458</v>
      </c>
      <c r="C59" t="s">
        <v>465</v>
      </c>
      <c r="D59" t="s">
        <v>25</v>
      </c>
      <c r="E59" t="s">
        <v>26</v>
      </c>
      <c r="F59" t="s">
        <v>37</v>
      </c>
      <c r="G59" t="str">
        <f t="shared" si="1"/>
        <v>oedothorax.retusus</v>
      </c>
      <c r="H59" s="2">
        <v>1</v>
      </c>
      <c r="I59" t="s">
        <v>460</v>
      </c>
    </row>
    <row r="60" spans="1:23" x14ac:dyDescent="0.25">
      <c r="A60" s="11" t="s">
        <v>132</v>
      </c>
      <c r="B60" t="s">
        <v>458</v>
      </c>
      <c r="C60" t="s">
        <v>465</v>
      </c>
      <c r="D60" s="11" t="s">
        <v>25</v>
      </c>
      <c r="E60" s="11" t="s">
        <v>26</v>
      </c>
      <c r="F60" s="11" t="s">
        <v>27</v>
      </c>
      <c r="G60" s="11" t="str">
        <f t="shared" si="1"/>
        <v>oedothorax.fuscus</v>
      </c>
      <c r="H60" s="2">
        <v>6</v>
      </c>
      <c r="I60" t="s">
        <v>460</v>
      </c>
      <c r="J60" s="11"/>
      <c r="K60" s="11"/>
      <c r="L60" s="11"/>
      <c r="M60" s="11"/>
      <c r="N60" s="11"/>
      <c r="O60" s="39"/>
      <c r="P60" s="11"/>
      <c r="Q60" s="11"/>
      <c r="R60" s="11"/>
      <c r="S60" s="11"/>
      <c r="T60" s="11"/>
      <c r="U60" s="11"/>
      <c r="V60" s="11"/>
      <c r="W60" s="11"/>
    </row>
    <row r="61" spans="1:23" x14ac:dyDescent="0.25">
      <c r="A61" t="s">
        <v>132</v>
      </c>
      <c r="B61" t="s">
        <v>458</v>
      </c>
      <c r="C61" t="s">
        <v>465</v>
      </c>
      <c r="D61" t="s">
        <v>25</v>
      </c>
      <c r="E61" t="s">
        <v>26</v>
      </c>
      <c r="F61" t="s">
        <v>27</v>
      </c>
      <c r="G61" t="str">
        <f t="shared" si="1"/>
        <v>oedothorax.fuscus</v>
      </c>
      <c r="H61" s="2">
        <v>7</v>
      </c>
      <c r="I61" t="s">
        <v>460</v>
      </c>
    </row>
    <row r="62" spans="1:23" x14ac:dyDescent="0.25">
      <c r="A62" t="s">
        <v>132</v>
      </c>
      <c r="B62" t="s">
        <v>458</v>
      </c>
      <c r="C62" t="s">
        <v>465</v>
      </c>
      <c r="D62" t="s">
        <v>25</v>
      </c>
      <c r="E62" t="s">
        <v>26</v>
      </c>
      <c r="F62" t="s">
        <v>27</v>
      </c>
      <c r="G62" t="str">
        <f t="shared" si="1"/>
        <v>oedothorax.fuscus</v>
      </c>
      <c r="H62" s="2">
        <v>3</v>
      </c>
      <c r="I62" t="s">
        <v>460</v>
      </c>
    </row>
    <row r="63" spans="1:23" x14ac:dyDescent="0.25">
      <c r="A63" t="s">
        <v>132</v>
      </c>
      <c r="B63" t="s">
        <v>458</v>
      </c>
      <c r="C63" t="s">
        <v>465</v>
      </c>
      <c r="D63" t="s">
        <v>25</v>
      </c>
      <c r="E63" t="s">
        <v>26</v>
      </c>
      <c r="F63" t="s">
        <v>37</v>
      </c>
      <c r="G63" t="str">
        <f t="shared" si="1"/>
        <v>oedothorax.retusus</v>
      </c>
      <c r="H63" s="2">
        <v>1</v>
      </c>
      <c r="I63" t="s">
        <v>460</v>
      </c>
    </row>
    <row r="64" spans="1:23" x14ac:dyDescent="0.25">
      <c r="A64" t="s">
        <v>132</v>
      </c>
      <c r="B64" t="s">
        <v>458</v>
      </c>
      <c r="C64" t="s">
        <v>465</v>
      </c>
      <c r="D64" t="s">
        <v>25</v>
      </c>
      <c r="E64" t="s">
        <v>26</v>
      </c>
      <c r="F64" t="s">
        <v>27</v>
      </c>
      <c r="G64" t="str">
        <f t="shared" si="1"/>
        <v>oedothorax.fuscus</v>
      </c>
      <c r="H64" s="2">
        <v>9</v>
      </c>
      <c r="I64" t="s">
        <v>460</v>
      </c>
    </row>
    <row r="65" spans="1:23" x14ac:dyDescent="0.25">
      <c r="A65" t="s">
        <v>132</v>
      </c>
      <c r="B65" t="s">
        <v>458</v>
      </c>
      <c r="C65" t="s">
        <v>465</v>
      </c>
      <c r="D65" t="s">
        <v>25</v>
      </c>
      <c r="E65" t="s">
        <v>26</v>
      </c>
      <c r="F65" t="s">
        <v>37</v>
      </c>
      <c r="G65" t="str">
        <f t="shared" ref="G65:G96" si="2">LOWER(E65&amp;"."&amp;F65)</f>
        <v>oedothorax.retusus</v>
      </c>
      <c r="H65" s="2">
        <v>1</v>
      </c>
      <c r="I65" t="s">
        <v>460</v>
      </c>
    </row>
    <row r="66" spans="1:23" x14ac:dyDescent="0.25">
      <c r="A66" t="s">
        <v>132</v>
      </c>
      <c r="B66" t="s">
        <v>458</v>
      </c>
      <c r="C66" t="s">
        <v>465</v>
      </c>
      <c r="D66" t="s">
        <v>25</v>
      </c>
      <c r="E66" t="s">
        <v>31</v>
      </c>
      <c r="F66" t="s">
        <v>32</v>
      </c>
      <c r="G66" t="str">
        <f t="shared" si="2"/>
        <v>savignia.frontata</v>
      </c>
      <c r="H66" s="2">
        <v>6</v>
      </c>
      <c r="I66" t="s">
        <v>459</v>
      </c>
    </row>
    <row r="67" spans="1:23" x14ac:dyDescent="0.25">
      <c r="A67" t="s">
        <v>132</v>
      </c>
      <c r="B67" t="s">
        <v>458</v>
      </c>
      <c r="C67" t="s">
        <v>465</v>
      </c>
      <c r="D67" t="s">
        <v>25</v>
      </c>
      <c r="E67" t="s">
        <v>31</v>
      </c>
      <c r="F67" t="s">
        <v>32</v>
      </c>
      <c r="G67" t="str">
        <f t="shared" si="2"/>
        <v>savignia.frontata</v>
      </c>
      <c r="H67" s="2">
        <v>6</v>
      </c>
      <c r="I67" t="s">
        <v>459</v>
      </c>
    </row>
    <row r="68" spans="1:23" x14ac:dyDescent="0.25">
      <c r="A68" t="s">
        <v>132</v>
      </c>
      <c r="B68" t="s">
        <v>458</v>
      </c>
      <c r="C68" t="s">
        <v>465</v>
      </c>
      <c r="D68" t="s">
        <v>25</v>
      </c>
      <c r="E68" t="s">
        <v>31</v>
      </c>
      <c r="F68" t="s">
        <v>32</v>
      </c>
      <c r="G68" t="str">
        <f t="shared" si="2"/>
        <v>savignia.frontata</v>
      </c>
      <c r="H68" s="2">
        <v>3</v>
      </c>
      <c r="I68" t="s">
        <v>459</v>
      </c>
    </row>
    <row r="69" spans="1:23" x14ac:dyDescent="0.25">
      <c r="A69" t="s">
        <v>132</v>
      </c>
      <c r="B69" t="s">
        <v>458</v>
      </c>
      <c r="C69" t="s">
        <v>465</v>
      </c>
      <c r="D69" t="s">
        <v>25</v>
      </c>
      <c r="E69" t="s">
        <v>31</v>
      </c>
      <c r="F69" t="s">
        <v>32</v>
      </c>
      <c r="G69" t="str">
        <f t="shared" si="2"/>
        <v>savignia.frontata</v>
      </c>
      <c r="H69" s="2">
        <v>1</v>
      </c>
      <c r="I69" t="s">
        <v>459</v>
      </c>
    </row>
    <row r="70" spans="1:23" x14ac:dyDescent="0.25">
      <c r="A70" t="s">
        <v>132</v>
      </c>
      <c r="B70" t="s">
        <v>458</v>
      </c>
      <c r="C70" t="s">
        <v>465</v>
      </c>
      <c r="D70" t="s">
        <v>25</v>
      </c>
      <c r="E70" t="s">
        <v>31</v>
      </c>
      <c r="F70" t="s">
        <v>32</v>
      </c>
      <c r="G70" t="str">
        <f t="shared" si="2"/>
        <v>savignia.frontata</v>
      </c>
      <c r="H70" s="2">
        <v>4</v>
      </c>
      <c r="I70" t="s">
        <v>459</v>
      </c>
    </row>
    <row r="71" spans="1:23" x14ac:dyDescent="0.25">
      <c r="A71" t="s">
        <v>132</v>
      </c>
      <c r="B71" t="s">
        <v>458</v>
      </c>
      <c r="C71" t="s">
        <v>465</v>
      </c>
      <c r="D71" t="s">
        <v>25</v>
      </c>
      <c r="E71" t="s">
        <v>45</v>
      </c>
      <c r="F71" t="s">
        <v>46</v>
      </c>
      <c r="G71" t="str">
        <f t="shared" si="2"/>
        <v>tenuiphantes.tenuis</v>
      </c>
      <c r="H71" s="2">
        <v>1</v>
      </c>
      <c r="I71" t="s">
        <v>459</v>
      </c>
    </row>
    <row r="72" spans="1:23" x14ac:dyDescent="0.25">
      <c r="A72" t="s">
        <v>132</v>
      </c>
      <c r="B72" t="s">
        <v>458</v>
      </c>
      <c r="C72" t="s">
        <v>465</v>
      </c>
      <c r="D72" t="s">
        <v>25</v>
      </c>
      <c r="E72" t="s">
        <v>45</v>
      </c>
      <c r="F72" t="s">
        <v>46</v>
      </c>
      <c r="G72" t="str">
        <f t="shared" si="2"/>
        <v>tenuiphantes.tenuis</v>
      </c>
      <c r="H72" s="2">
        <v>1</v>
      </c>
      <c r="I72" t="s">
        <v>459</v>
      </c>
    </row>
    <row r="73" spans="1:23" x14ac:dyDescent="0.25">
      <c r="A73" t="s">
        <v>132</v>
      </c>
      <c r="B73" t="s">
        <v>458</v>
      </c>
      <c r="C73" t="s">
        <v>465</v>
      </c>
      <c r="D73" t="s">
        <v>25</v>
      </c>
      <c r="E73" t="s">
        <v>56</v>
      </c>
      <c r="F73" t="s">
        <v>57</v>
      </c>
      <c r="G73" t="str">
        <f t="shared" si="2"/>
        <v>tiso.vagans</v>
      </c>
      <c r="H73" s="2">
        <v>2</v>
      </c>
      <c r="I73" t="s">
        <v>459</v>
      </c>
    </row>
    <row r="74" spans="1:23" x14ac:dyDescent="0.25">
      <c r="A74" t="s">
        <v>132</v>
      </c>
      <c r="B74" t="s">
        <v>458</v>
      </c>
      <c r="C74" t="s">
        <v>465</v>
      </c>
      <c r="D74" t="s">
        <v>21</v>
      </c>
      <c r="E74" t="s">
        <v>77</v>
      </c>
      <c r="F74" t="s">
        <v>78</v>
      </c>
      <c r="G74" t="str">
        <f t="shared" si="2"/>
        <v>alopecosa.pulverulenta</v>
      </c>
      <c r="H74" s="2">
        <v>1</v>
      </c>
      <c r="I74" t="s">
        <v>461</v>
      </c>
    </row>
    <row r="75" spans="1:23" x14ac:dyDescent="0.25">
      <c r="A75" t="s">
        <v>132</v>
      </c>
      <c r="B75" t="s">
        <v>458</v>
      </c>
      <c r="C75" t="s">
        <v>465</v>
      </c>
      <c r="D75" t="s">
        <v>21</v>
      </c>
      <c r="E75" t="s">
        <v>22</v>
      </c>
      <c r="F75" t="s">
        <v>23</v>
      </c>
      <c r="G75" t="str">
        <f t="shared" si="2"/>
        <v>pardosa.pullata</v>
      </c>
      <c r="H75" s="2">
        <v>13</v>
      </c>
      <c r="I75" t="s">
        <v>461</v>
      </c>
    </row>
    <row r="76" spans="1:23" x14ac:dyDescent="0.25">
      <c r="A76" s="30" t="s">
        <v>132</v>
      </c>
      <c r="B76" t="s">
        <v>458</v>
      </c>
      <c r="C76" t="s">
        <v>465</v>
      </c>
      <c r="D76" s="30" t="s">
        <v>21</v>
      </c>
      <c r="E76" s="30" t="s">
        <v>22</v>
      </c>
      <c r="F76" s="30" t="s">
        <v>24</v>
      </c>
      <c r="G76" s="30" t="str">
        <f t="shared" si="2"/>
        <v>pardosa.palustris</v>
      </c>
      <c r="H76" s="31">
        <v>16</v>
      </c>
      <c r="I76" t="s">
        <v>461</v>
      </c>
      <c r="J76" s="30"/>
      <c r="K76" s="30"/>
      <c r="L76" s="30"/>
      <c r="M76" s="30"/>
      <c r="N76" s="30"/>
      <c r="O76" s="40"/>
      <c r="P76" s="30"/>
      <c r="Q76" s="30"/>
      <c r="R76" s="30"/>
      <c r="S76" s="30"/>
      <c r="T76" s="30"/>
      <c r="U76" s="30"/>
      <c r="V76" s="30"/>
      <c r="W76" s="30"/>
    </row>
    <row r="77" spans="1:23" x14ac:dyDescent="0.25">
      <c r="A77" t="s">
        <v>132</v>
      </c>
      <c r="B77" t="s">
        <v>458</v>
      </c>
      <c r="C77" t="s">
        <v>465</v>
      </c>
      <c r="D77" t="s">
        <v>21</v>
      </c>
      <c r="E77" t="s">
        <v>22</v>
      </c>
      <c r="F77" t="s">
        <v>24</v>
      </c>
      <c r="G77" t="str">
        <f t="shared" si="2"/>
        <v>pardosa.palustris</v>
      </c>
      <c r="H77" s="2">
        <v>15</v>
      </c>
      <c r="I77" t="s">
        <v>461</v>
      </c>
    </row>
    <row r="78" spans="1:23" x14ac:dyDescent="0.25">
      <c r="A78" t="s">
        <v>132</v>
      </c>
      <c r="B78" t="s">
        <v>458</v>
      </c>
      <c r="C78" t="s">
        <v>465</v>
      </c>
      <c r="D78" t="s">
        <v>21</v>
      </c>
      <c r="E78" t="s">
        <v>22</v>
      </c>
      <c r="F78" t="s">
        <v>76</v>
      </c>
      <c r="G78" t="str">
        <f t="shared" si="2"/>
        <v>pardosa.amentata</v>
      </c>
      <c r="H78" s="2">
        <v>1</v>
      </c>
      <c r="I78" t="s">
        <v>461</v>
      </c>
    </row>
    <row r="79" spans="1:23" x14ac:dyDescent="0.25">
      <c r="A79" t="s">
        <v>132</v>
      </c>
      <c r="B79" t="s">
        <v>458</v>
      </c>
      <c r="C79" t="s">
        <v>465</v>
      </c>
      <c r="D79" t="s">
        <v>21</v>
      </c>
      <c r="E79" t="s">
        <v>22</v>
      </c>
      <c r="F79" t="s">
        <v>23</v>
      </c>
      <c r="G79" t="str">
        <f t="shared" si="2"/>
        <v>pardosa.pullata</v>
      </c>
      <c r="H79" s="2">
        <v>3</v>
      </c>
      <c r="I79" t="s">
        <v>461</v>
      </c>
    </row>
    <row r="80" spans="1:23" x14ac:dyDescent="0.25">
      <c r="A80" t="s">
        <v>132</v>
      </c>
      <c r="B80" t="s">
        <v>458</v>
      </c>
      <c r="C80" t="s">
        <v>465</v>
      </c>
      <c r="D80" t="s">
        <v>21</v>
      </c>
      <c r="E80" t="s">
        <v>22</v>
      </c>
      <c r="F80" t="s">
        <v>24</v>
      </c>
      <c r="G80" t="str">
        <f t="shared" si="2"/>
        <v>pardosa.palustris</v>
      </c>
      <c r="H80" s="2">
        <v>5</v>
      </c>
      <c r="I80" t="s">
        <v>461</v>
      </c>
    </row>
    <row r="81" spans="1:23" x14ac:dyDescent="0.25">
      <c r="A81" t="s">
        <v>132</v>
      </c>
      <c r="B81" t="s">
        <v>458</v>
      </c>
      <c r="C81" t="s">
        <v>465</v>
      </c>
      <c r="D81" t="s">
        <v>21</v>
      </c>
      <c r="E81" t="s">
        <v>22</v>
      </c>
      <c r="F81" t="s">
        <v>23</v>
      </c>
      <c r="G81" t="str">
        <f t="shared" si="2"/>
        <v>pardosa.pullata</v>
      </c>
      <c r="H81" s="2">
        <v>1</v>
      </c>
      <c r="I81" t="s">
        <v>461</v>
      </c>
    </row>
    <row r="82" spans="1:23" x14ac:dyDescent="0.25">
      <c r="A82" t="s">
        <v>132</v>
      </c>
      <c r="B82" t="s">
        <v>458</v>
      </c>
      <c r="C82" t="s">
        <v>465</v>
      </c>
      <c r="D82" t="s">
        <v>21</v>
      </c>
      <c r="E82" t="s">
        <v>22</v>
      </c>
      <c r="F82" t="s">
        <v>76</v>
      </c>
      <c r="G82" t="str">
        <f t="shared" si="2"/>
        <v>pardosa.amentata</v>
      </c>
      <c r="H82" s="2">
        <v>2</v>
      </c>
      <c r="I82" t="s">
        <v>461</v>
      </c>
    </row>
    <row r="83" spans="1:23" x14ac:dyDescent="0.25">
      <c r="A83" t="s">
        <v>132</v>
      </c>
      <c r="B83" t="s">
        <v>458</v>
      </c>
      <c r="C83" t="s">
        <v>465</v>
      </c>
      <c r="D83" t="s">
        <v>21</v>
      </c>
      <c r="E83" t="s">
        <v>22</v>
      </c>
      <c r="F83" t="s">
        <v>23</v>
      </c>
      <c r="G83" t="str">
        <f t="shared" si="2"/>
        <v>pardosa.pullata</v>
      </c>
      <c r="H83" s="2">
        <v>8</v>
      </c>
      <c r="I83" t="s">
        <v>461</v>
      </c>
    </row>
    <row r="84" spans="1:23" x14ac:dyDescent="0.25">
      <c r="A84" t="s">
        <v>132</v>
      </c>
      <c r="B84" t="s">
        <v>458</v>
      </c>
      <c r="C84" t="s">
        <v>465</v>
      </c>
      <c r="D84" t="s">
        <v>21</v>
      </c>
      <c r="E84" t="s">
        <v>22</v>
      </c>
      <c r="F84" t="s">
        <v>24</v>
      </c>
      <c r="G84" t="str">
        <f t="shared" si="2"/>
        <v>pardosa.palustris</v>
      </c>
      <c r="H84" s="2">
        <v>4</v>
      </c>
      <c r="I84" t="s">
        <v>461</v>
      </c>
    </row>
    <row r="85" spans="1:23" x14ac:dyDescent="0.25">
      <c r="A85" t="s">
        <v>132</v>
      </c>
      <c r="B85" t="s">
        <v>458</v>
      </c>
      <c r="C85" t="s">
        <v>465</v>
      </c>
      <c r="D85" t="s">
        <v>21</v>
      </c>
      <c r="E85" t="s">
        <v>22</v>
      </c>
      <c r="F85" t="s">
        <v>23</v>
      </c>
      <c r="G85" t="str">
        <f t="shared" si="2"/>
        <v>pardosa.pullata</v>
      </c>
      <c r="H85" s="2">
        <v>8</v>
      </c>
      <c r="I85" t="s">
        <v>461</v>
      </c>
    </row>
    <row r="86" spans="1:23" x14ac:dyDescent="0.25">
      <c r="A86" s="30" t="s">
        <v>132</v>
      </c>
      <c r="B86" t="s">
        <v>458</v>
      </c>
      <c r="C86" t="s">
        <v>465</v>
      </c>
      <c r="D86" s="30" t="s">
        <v>21</v>
      </c>
      <c r="E86" s="30" t="s">
        <v>22</v>
      </c>
      <c r="F86" s="30" t="s">
        <v>76</v>
      </c>
      <c r="G86" s="30" t="str">
        <f t="shared" si="2"/>
        <v>pardosa.amentata</v>
      </c>
      <c r="H86" s="31">
        <v>1</v>
      </c>
      <c r="I86" s="30" t="s">
        <v>461</v>
      </c>
      <c r="J86" s="30"/>
      <c r="K86" s="30"/>
      <c r="L86" s="30"/>
      <c r="M86" s="30"/>
      <c r="N86" s="30"/>
      <c r="O86" s="40"/>
      <c r="P86" s="30"/>
      <c r="Q86" s="30"/>
      <c r="R86" s="30"/>
      <c r="S86" s="30"/>
      <c r="T86" s="30"/>
      <c r="U86" s="30"/>
      <c r="V86" s="30"/>
      <c r="W86" s="30"/>
    </row>
    <row r="87" spans="1:23" x14ac:dyDescent="0.25">
      <c r="A87" t="s">
        <v>132</v>
      </c>
      <c r="B87" t="s">
        <v>458</v>
      </c>
      <c r="C87" t="s">
        <v>465</v>
      </c>
      <c r="D87" t="s">
        <v>21</v>
      </c>
      <c r="E87" t="s">
        <v>22</v>
      </c>
      <c r="F87" t="s">
        <v>24</v>
      </c>
      <c r="G87" t="str">
        <f t="shared" si="2"/>
        <v>pardosa.palustris</v>
      </c>
      <c r="H87" s="2">
        <v>6</v>
      </c>
      <c r="I87" t="s">
        <v>461</v>
      </c>
    </row>
    <row r="88" spans="1:23" x14ac:dyDescent="0.25">
      <c r="A88" t="s">
        <v>132</v>
      </c>
      <c r="B88" t="s">
        <v>458</v>
      </c>
      <c r="C88" t="s">
        <v>465</v>
      </c>
      <c r="D88" t="s">
        <v>21</v>
      </c>
      <c r="E88" t="s">
        <v>134</v>
      </c>
      <c r="F88" t="s">
        <v>135</v>
      </c>
      <c r="G88" t="str">
        <f t="shared" si="2"/>
        <v>trochosa.terricola</v>
      </c>
      <c r="H88" s="2">
        <v>1</v>
      </c>
      <c r="I88" t="s">
        <v>461</v>
      </c>
    </row>
    <row r="89" spans="1:23" x14ac:dyDescent="0.25">
      <c r="A89" t="s">
        <v>132</v>
      </c>
      <c r="B89" t="s">
        <v>458</v>
      </c>
      <c r="C89" t="s">
        <v>465</v>
      </c>
      <c r="D89" t="s">
        <v>28</v>
      </c>
      <c r="E89" t="s">
        <v>29</v>
      </c>
      <c r="F89" t="s">
        <v>30</v>
      </c>
      <c r="G89" t="str">
        <f t="shared" si="2"/>
        <v>pachygnatha.degeeri</v>
      </c>
      <c r="H89" s="2">
        <v>13</v>
      </c>
      <c r="I89" t="s">
        <v>461</v>
      </c>
    </row>
    <row r="90" spans="1:23" x14ac:dyDescent="0.25">
      <c r="A90" t="s">
        <v>132</v>
      </c>
      <c r="B90" t="s">
        <v>458</v>
      </c>
      <c r="C90" t="s">
        <v>465</v>
      </c>
      <c r="D90" t="s">
        <v>28</v>
      </c>
      <c r="E90" t="s">
        <v>29</v>
      </c>
      <c r="F90" t="s">
        <v>30</v>
      </c>
      <c r="G90" t="str">
        <f t="shared" si="2"/>
        <v>pachygnatha.degeeri</v>
      </c>
      <c r="H90" s="2">
        <v>9</v>
      </c>
      <c r="I90" t="s">
        <v>461</v>
      </c>
    </row>
    <row r="91" spans="1:23" x14ac:dyDescent="0.25">
      <c r="A91" t="s">
        <v>132</v>
      </c>
      <c r="B91" t="s">
        <v>458</v>
      </c>
      <c r="C91" t="s">
        <v>465</v>
      </c>
      <c r="D91" t="s">
        <v>28</v>
      </c>
      <c r="E91" t="s">
        <v>29</v>
      </c>
      <c r="F91" t="s">
        <v>30</v>
      </c>
      <c r="G91" t="str">
        <f t="shared" si="2"/>
        <v>pachygnatha.degeeri</v>
      </c>
      <c r="H91" s="2">
        <v>12</v>
      </c>
      <c r="I91" t="s">
        <v>461</v>
      </c>
    </row>
    <row r="92" spans="1:23" x14ac:dyDescent="0.25">
      <c r="A92" t="s">
        <v>132</v>
      </c>
      <c r="B92" t="s">
        <v>458</v>
      </c>
      <c r="C92" t="s">
        <v>465</v>
      </c>
      <c r="D92" t="s">
        <v>28</v>
      </c>
      <c r="E92" t="s">
        <v>29</v>
      </c>
      <c r="F92" t="s">
        <v>30</v>
      </c>
      <c r="G92" t="str">
        <f t="shared" si="2"/>
        <v>pachygnatha.degeeri</v>
      </c>
      <c r="H92" s="2">
        <v>5</v>
      </c>
      <c r="I92" t="s">
        <v>461</v>
      </c>
    </row>
    <row r="93" spans="1:23" x14ac:dyDescent="0.25">
      <c r="A93" t="s">
        <v>132</v>
      </c>
      <c r="B93" t="s">
        <v>458</v>
      </c>
      <c r="C93" t="s">
        <v>465</v>
      </c>
      <c r="D93" t="s">
        <v>28</v>
      </c>
      <c r="E93" t="s">
        <v>29</v>
      </c>
      <c r="F93" t="s">
        <v>30</v>
      </c>
      <c r="G93" t="str">
        <f t="shared" si="2"/>
        <v>pachygnatha.degeeri</v>
      </c>
      <c r="H93" s="2">
        <v>22</v>
      </c>
      <c r="I93" t="s">
        <v>461</v>
      </c>
    </row>
    <row r="94" spans="1:23" x14ac:dyDescent="0.25">
      <c r="A94" t="s">
        <v>132</v>
      </c>
      <c r="B94" t="s">
        <v>458</v>
      </c>
      <c r="C94" t="s">
        <v>465</v>
      </c>
      <c r="D94" t="s">
        <v>108</v>
      </c>
      <c r="E94" t="s">
        <v>109</v>
      </c>
      <c r="F94" t="s">
        <v>110</v>
      </c>
      <c r="G94" t="str">
        <f t="shared" si="2"/>
        <v>xysticus.cristatus</v>
      </c>
      <c r="H94" s="2">
        <v>1</v>
      </c>
      <c r="I94" t="s">
        <v>462</v>
      </c>
    </row>
    <row r="95" spans="1:23" x14ac:dyDescent="0.25">
      <c r="A95" t="s">
        <v>132</v>
      </c>
      <c r="B95" t="s">
        <v>458</v>
      </c>
      <c r="C95" t="s">
        <v>465</v>
      </c>
      <c r="D95" t="s">
        <v>108</v>
      </c>
      <c r="E95" t="s">
        <v>109</v>
      </c>
      <c r="F95" t="s">
        <v>110</v>
      </c>
      <c r="G95" t="str">
        <f t="shared" si="2"/>
        <v>xysticus.cristatus</v>
      </c>
      <c r="H95" s="2">
        <v>2</v>
      </c>
      <c r="I95" t="s">
        <v>462</v>
      </c>
    </row>
    <row r="96" spans="1:23" x14ac:dyDescent="0.25">
      <c r="A96" t="s">
        <v>136</v>
      </c>
      <c r="B96" t="s">
        <v>458</v>
      </c>
      <c r="C96" t="s">
        <v>465</v>
      </c>
      <c r="D96" t="s">
        <v>25</v>
      </c>
      <c r="E96" t="s">
        <v>38</v>
      </c>
      <c r="F96" t="s">
        <v>39</v>
      </c>
      <c r="G96" t="str">
        <f t="shared" si="2"/>
        <v>bathyphantes.gracilis</v>
      </c>
      <c r="H96" s="2">
        <v>4</v>
      </c>
      <c r="I96" t="s">
        <v>459</v>
      </c>
    </row>
    <row r="97" spans="1:23" x14ac:dyDescent="0.25">
      <c r="A97" s="30" t="s">
        <v>136</v>
      </c>
      <c r="B97" t="s">
        <v>458</v>
      </c>
      <c r="C97" t="s">
        <v>465</v>
      </c>
      <c r="D97" s="30" t="s">
        <v>25</v>
      </c>
      <c r="E97" s="30" t="s">
        <v>38</v>
      </c>
      <c r="F97" s="30" t="s">
        <v>39</v>
      </c>
      <c r="G97" s="30" t="str">
        <f t="shared" ref="G97:G128" si="3">LOWER(E97&amp;"."&amp;F97)</f>
        <v>bathyphantes.gracilis</v>
      </c>
      <c r="H97" s="31">
        <v>4</v>
      </c>
      <c r="I97" t="s">
        <v>459</v>
      </c>
      <c r="J97" s="30"/>
      <c r="K97" s="30"/>
      <c r="L97" s="30"/>
      <c r="M97" s="30"/>
      <c r="N97" s="30"/>
      <c r="O97" s="40"/>
      <c r="P97" s="30"/>
      <c r="Q97" s="30"/>
      <c r="R97" s="30"/>
      <c r="S97" s="30"/>
      <c r="T97" s="30"/>
      <c r="U97" s="30"/>
      <c r="V97" s="30"/>
      <c r="W97" s="30"/>
    </row>
    <row r="98" spans="1:23" x14ac:dyDescent="0.25">
      <c r="A98" t="s">
        <v>136</v>
      </c>
      <c r="B98" t="s">
        <v>458</v>
      </c>
      <c r="C98" t="s">
        <v>465</v>
      </c>
      <c r="D98" t="s">
        <v>25</v>
      </c>
      <c r="E98" t="s">
        <v>38</v>
      </c>
      <c r="F98" t="s">
        <v>39</v>
      </c>
      <c r="G98" t="str">
        <f t="shared" si="3"/>
        <v>bathyphantes.gracilis</v>
      </c>
      <c r="H98" s="2">
        <v>1</v>
      </c>
      <c r="I98" t="s">
        <v>459</v>
      </c>
    </row>
    <row r="99" spans="1:23" x14ac:dyDescent="0.25">
      <c r="A99" t="s">
        <v>136</v>
      </c>
      <c r="B99" t="s">
        <v>458</v>
      </c>
      <c r="C99" t="s">
        <v>465</v>
      </c>
      <c r="D99" t="s">
        <v>25</v>
      </c>
      <c r="E99" t="s">
        <v>38</v>
      </c>
      <c r="F99" t="s">
        <v>39</v>
      </c>
      <c r="G99" t="str">
        <f t="shared" si="3"/>
        <v>bathyphantes.gracilis</v>
      </c>
      <c r="H99" s="2">
        <v>1</v>
      </c>
      <c r="I99" t="s">
        <v>459</v>
      </c>
    </row>
    <row r="100" spans="1:23" x14ac:dyDescent="0.25">
      <c r="A100" t="s">
        <v>136</v>
      </c>
      <c r="B100" t="s">
        <v>458</v>
      </c>
      <c r="C100" t="s">
        <v>465</v>
      </c>
      <c r="D100" t="s">
        <v>25</v>
      </c>
      <c r="E100" t="s">
        <v>38</v>
      </c>
      <c r="F100" t="s">
        <v>39</v>
      </c>
      <c r="G100" t="str">
        <f t="shared" si="3"/>
        <v>bathyphantes.gracilis</v>
      </c>
      <c r="H100" s="2">
        <v>4</v>
      </c>
      <c r="I100" t="s">
        <v>459</v>
      </c>
    </row>
    <row r="101" spans="1:23" x14ac:dyDescent="0.25">
      <c r="A101" t="s">
        <v>136</v>
      </c>
      <c r="B101" t="s">
        <v>458</v>
      </c>
      <c r="C101" t="s">
        <v>465</v>
      </c>
      <c r="D101" t="s">
        <v>25</v>
      </c>
      <c r="E101" t="s">
        <v>43</v>
      </c>
      <c r="F101" t="s">
        <v>44</v>
      </c>
      <c r="G101" t="str">
        <f t="shared" si="3"/>
        <v>dicymbium.nigrum</v>
      </c>
      <c r="H101" s="2">
        <v>1</v>
      </c>
      <c r="I101" t="s">
        <v>459</v>
      </c>
    </row>
    <row r="102" spans="1:23" x14ac:dyDescent="0.25">
      <c r="A102" t="s">
        <v>136</v>
      </c>
      <c r="B102" t="s">
        <v>458</v>
      </c>
      <c r="C102" t="s">
        <v>465</v>
      </c>
      <c r="D102" t="s">
        <v>25</v>
      </c>
      <c r="E102" t="s">
        <v>33</v>
      </c>
      <c r="F102" t="s">
        <v>34</v>
      </c>
      <c r="G102" t="str">
        <f t="shared" si="3"/>
        <v>erigone.dentipalpis</v>
      </c>
      <c r="H102" s="2">
        <v>10</v>
      </c>
      <c r="I102" t="s">
        <v>460</v>
      </c>
    </row>
    <row r="103" spans="1:23" x14ac:dyDescent="0.25">
      <c r="A103" t="s">
        <v>136</v>
      </c>
      <c r="B103" t="s">
        <v>458</v>
      </c>
      <c r="C103" t="s">
        <v>465</v>
      </c>
      <c r="D103" t="s">
        <v>25</v>
      </c>
      <c r="E103" t="s">
        <v>33</v>
      </c>
      <c r="F103" t="s">
        <v>34</v>
      </c>
      <c r="G103" t="str">
        <f t="shared" si="3"/>
        <v>erigone.dentipalpis</v>
      </c>
      <c r="H103" s="2">
        <v>13</v>
      </c>
      <c r="I103" t="s">
        <v>460</v>
      </c>
    </row>
    <row r="104" spans="1:23" x14ac:dyDescent="0.25">
      <c r="A104" t="s">
        <v>136</v>
      </c>
      <c r="B104" t="s">
        <v>458</v>
      </c>
      <c r="C104" t="s">
        <v>465</v>
      </c>
      <c r="D104" t="s">
        <v>25</v>
      </c>
      <c r="E104" t="s">
        <v>33</v>
      </c>
      <c r="F104" t="s">
        <v>40</v>
      </c>
      <c r="G104" t="str">
        <f t="shared" si="3"/>
        <v>erigone.atra</v>
      </c>
      <c r="H104" s="2">
        <v>1</v>
      </c>
      <c r="I104" t="s">
        <v>460</v>
      </c>
    </row>
    <row r="105" spans="1:23" x14ac:dyDescent="0.25">
      <c r="A105" t="s">
        <v>136</v>
      </c>
      <c r="B105" t="s">
        <v>458</v>
      </c>
      <c r="C105" t="s">
        <v>465</v>
      </c>
      <c r="D105" t="s">
        <v>25</v>
      </c>
      <c r="E105" t="s">
        <v>33</v>
      </c>
      <c r="F105" t="s">
        <v>34</v>
      </c>
      <c r="G105" t="str">
        <f t="shared" si="3"/>
        <v>erigone.dentipalpis</v>
      </c>
      <c r="H105" s="2">
        <v>15</v>
      </c>
      <c r="I105" t="s">
        <v>460</v>
      </c>
    </row>
    <row r="106" spans="1:23" x14ac:dyDescent="0.25">
      <c r="A106" t="s">
        <v>136</v>
      </c>
      <c r="B106" t="s">
        <v>458</v>
      </c>
      <c r="C106" t="s">
        <v>465</v>
      </c>
      <c r="D106" t="s">
        <v>25</v>
      </c>
      <c r="E106" t="s">
        <v>33</v>
      </c>
      <c r="F106" t="s">
        <v>40</v>
      </c>
      <c r="G106" t="str">
        <f t="shared" si="3"/>
        <v>erigone.atra</v>
      </c>
      <c r="H106" s="2">
        <v>4</v>
      </c>
      <c r="I106" t="s">
        <v>460</v>
      </c>
    </row>
    <row r="107" spans="1:23" x14ac:dyDescent="0.25">
      <c r="A107" s="30" t="s">
        <v>136</v>
      </c>
      <c r="B107" t="s">
        <v>458</v>
      </c>
      <c r="C107" t="s">
        <v>465</v>
      </c>
      <c r="D107" s="30" t="s">
        <v>25</v>
      </c>
      <c r="E107" s="30" t="s">
        <v>33</v>
      </c>
      <c r="F107" s="30" t="s">
        <v>34</v>
      </c>
      <c r="G107" s="30" t="str">
        <f t="shared" si="3"/>
        <v>erigone.dentipalpis</v>
      </c>
      <c r="H107" s="31">
        <v>14</v>
      </c>
      <c r="I107" t="s">
        <v>460</v>
      </c>
      <c r="J107" s="30"/>
      <c r="K107" s="30"/>
      <c r="L107" s="30"/>
      <c r="M107" s="30"/>
      <c r="N107" s="30"/>
      <c r="O107" s="40"/>
      <c r="P107" s="30"/>
      <c r="Q107" s="30"/>
      <c r="R107" s="30"/>
      <c r="S107" s="30"/>
      <c r="T107" s="30"/>
      <c r="U107" s="30"/>
      <c r="V107" s="30"/>
      <c r="W107" s="30"/>
    </row>
    <row r="108" spans="1:23" x14ac:dyDescent="0.25">
      <c r="A108" t="s">
        <v>136</v>
      </c>
      <c r="B108" t="s">
        <v>458</v>
      </c>
      <c r="C108" t="s">
        <v>465</v>
      </c>
      <c r="D108" t="s">
        <v>25</v>
      </c>
      <c r="E108" t="s">
        <v>33</v>
      </c>
      <c r="F108" t="s">
        <v>40</v>
      </c>
      <c r="G108" t="str">
        <f t="shared" si="3"/>
        <v>erigone.atra</v>
      </c>
      <c r="H108" s="2">
        <v>6</v>
      </c>
      <c r="I108" t="s">
        <v>460</v>
      </c>
    </row>
    <row r="109" spans="1:23" x14ac:dyDescent="0.25">
      <c r="A109" t="s">
        <v>136</v>
      </c>
      <c r="B109" t="s">
        <v>458</v>
      </c>
      <c r="C109" t="s">
        <v>465</v>
      </c>
      <c r="D109" t="s">
        <v>25</v>
      </c>
      <c r="E109" t="s">
        <v>33</v>
      </c>
      <c r="F109" t="s">
        <v>34</v>
      </c>
      <c r="G109" t="str">
        <f t="shared" si="3"/>
        <v>erigone.dentipalpis</v>
      </c>
      <c r="H109" s="2">
        <v>19</v>
      </c>
      <c r="I109" t="s">
        <v>460</v>
      </c>
    </row>
    <row r="110" spans="1:23" x14ac:dyDescent="0.25">
      <c r="A110" t="s">
        <v>136</v>
      </c>
      <c r="B110" t="s">
        <v>458</v>
      </c>
      <c r="C110" t="s">
        <v>465</v>
      </c>
      <c r="D110" t="s">
        <v>25</v>
      </c>
      <c r="E110" t="s">
        <v>33</v>
      </c>
      <c r="F110" t="s">
        <v>40</v>
      </c>
      <c r="G110" t="str">
        <f t="shared" si="3"/>
        <v>erigone.atra</v>
      </c>
      <c r="H110" s="2">
        <v>3</v>
      </c>
      <c r="I110" t="s">
        <v>460</v>
      </c>
    </row>
    <row r="111" spans="1:23" x14ac:dyDescent="0.25">
      <c r="A111" t="s">
        <v>136</v>
      </c>
      <c r="B111" t="s">
        <v>458</v>
      </c>
      <c r="C111" t="s">
        <v>465</v>
      </c>
      <c r="D111" t="s">
        <v>25</v>
      </c>
      <c r="E111" t="s">
        <v>35</v>
      </c>
      <c r="F111" t="s">
        <v>36</v>
      </c>
      <c r="G111" t="str">
        <f t="shared" si="3"/>
        <v>gongylidiellum.vivum</v>
      </c>
      <c r="H111" s="2">
        <v>1</v>
      </c>
      <c r="I111" t="s">
        <v>459</v>
      </c>
    </row>
    <row r="112" spans="1:23" x14ac:dyDescent="0.25">
      <c r="A112" t="s">
        <v>136</v>
      </c>
      <c r="B112" t="s">
        <v>458</v>
      </c>
      <c r="C112" t="s">
        <v>465</v>
      </c>
      <c r="D112" t="s">
        <v>25</v>
      </c>
      <c r="E112" t="s">
        <v>35</v>
      </c>
      <c r="F112" t="s">
        <v>36</v>
      </c>
      <c r="G112" t="str">
        <f t="shared" si="3"/>
        <v>gongylidiellum.vivum</v>
      </c>
      <c r="H112" s="2">
        <v>2</v>
      </c>
      <c r="I112" t="s">
        <v>459</v>
      </c>
    </row>
    <row r="113" spans="1:23" x14ac:dyDescent="0.25">
      <c r="A113" t="s">
        <v>136</v>
      </c>
      <c r="B113" t="s">
        <v>458</v>
      </c>
      <c r="C113" t="s">
        <v>465</v>
      </c>
      <c r="D113" t="s">
        <v>25</v>
      </c>
      <c r="E113" t="s">
        <v>97</v>
      </c>
      <c r="F113" t="s">
        <v>98</v>
      </c>
      <c r="G113" t="str">
        <f t="shared" si="3"/>
        <v>micrargus.herbigradus</v>
      </c>
      <c r="H113" s="2">
        <v>1</v>
      </c>
      <c r="I113" t="s">
        <v>459</v>
      </c>
    </row>
    <row r="114" spans="1:23" x14ac:dyDescent="0.25">
      <c r="A114" t="s">
        <v>136</v>
      </c>
      <c r="B114" t="s">
        <v>458</v>
      </c>
      <c r="C114" t="s">
        <v>465</v>
      </c>
      <c r="D114" t="s">
        <v>25</v>
      </c>
      <c r="E114" t="s">
        <v>26</v>
      </c>
      <c r="F114" t="s">
        <v>27</v>
      </c>
      <c r="G114" t="str">
        <f t="shared" si="3"/>
        <v>oedothorax.fuscus</v>
      </c>
      <c r="H114" s="2">
        <v>3</v>
      </c>
      <c r="I114" t="s">
        <v>460</v>
      </c>
    </row>
    <row r="115" spans="1:23" x14ac:dyDescent="0.25">
      <c r="A115" t="s">
        <v>136</v>
      </c>
      <c r="B115" t="s">
        <v>458</v>
      </c>
      <c r="C115" t="s">
        <v>465</v>
      </c>
      <c r="D115" t="s">
        <v>25</v>
      </c>
      <c r="E115" t="s">
        <v>26</v>
      </c>
      <c r="F115" t="s">
        <v>37</v>
      </c>
      <c r="G115" t="str">
        <f t="shared" si="3"/>
        <v>oedothorax.retusus</v>
      </c>
      <c r="H115" s="2">
        <v>1</v>
      </c>
      <c r="I115" t="s">
        <v>460</v>
      </c>
    </row>
    <row r="116" spans="1:23" x14ac:dyDescent="0.25">
      <c r="A116" t="s">
        <v>136</v>
      </c>
      <c r="B116" t="s">
        <v>458</v>
      </c>
      <c r="C116" t="s">
        <v>465</v>
      </c>
      <c r="D116" t="s">
        <v>25</v>
      </c>
      <c r="E116" t="s">
        <v>26</v>
      </c>
      <c r="F116" t="s">
        <v>27</v>
      </c>
      <c r="G116" t="str">
        <f t="shared" si="3"/>
        <v>oedothorax.fuscus</v>
      </c>
      <c r="H116" s="2">
        <v>2</v>
      </c>
      <c r="I116" t="s">
        <v>460</v>
      </c>
    </row>
    <row r="117" spans="1:23" x14ac:dyDescent="0.25">
      <c r="A117" t="s">
        <v>136</v>
      </c>
      <c r="B117" t="s">
        <v>458</v>
      </c>
      <c r="C117" t="s">
        <v>465</v>
      </c>
      <c r="D117" t="s">
        <v>25</v>
      </c>
      <c r="E117" t="s">
        <v>26</v>
      </c>
      <c r="F117" t="s">
        <v>37</v>
      </c>
      <c r="G117" t="str">
        <f t="shared" si="3"/>
        <v>oedothorax.retusus</v>
      </c>
      <c r="H117" s="2">
        <v>1</v>
      </c>
      <c r="I117" t="s">
        <v>460</v>
      </c>
    </row>
    <row r="118" spans="1:23" x14ac:dyDescent="0.25">
      <c r="A118" t="s">
        <v>136</v>
      </c>
      <c r="B118" t="s">
        <v>458</v>
      </c>
      <c r="C118" t="s">
        <v>465</v>
      </c>
      <c r="D118" t="s">
        <v>25</v>
      </c>
      <c r="E118" t="s">
        <v>26</v>
      </c>
      <c r="F118" t="s">
        <v>27</v>
      </c>
      <c r="G118" t="str">
        <f t="shared" si="3"/>
        <v>oedothorax.fuscus</v>
      </c>
      <c r="H118" s="2">
        <v>5</v>
      </c>
      <c r="I118" t="s">
        <v>460</v>
      </c>
    </row>
    <row r="119" spans="1:23" x14ac:dyDescent="0.25">
      <c r="A119" s="30" t="s">
        <v>136</v>
      </c>
      <c r="B119" t="s">
        <v>458</v>
      </c>
      <c r="C119" t="s">
        <v>465</v>
      </c>
      <c r="D119" s="30" t="s">
        <v>25</v>
      </c>
      <c r="E119" s="30" t="s">
        <v>26</v>
      </c>
      <c r="F119" s="30" t="s">
        <v>27</v>
      </c>
      <c r="G119" s="30" t="str">
        <f t="shared" si="3"/>
        <v>oedothorax.fuscus</v>
      </c>
      <c r="H119" s="31">
        <v>6</v>
      </c>
      <c r="I119" t="s">
        <v>460</v>
      </c>
      <c r="J119" s="30"/>
      <c r="K119" s="30"/>
      <c r="L119" s="30"/>
      <c r="M119" s="30"/>
      <c r="N119" s="30"/>
      <c r="O119" s="40"/>
      <c r="P119" s="30"/>
      <c r="Q119" s="30"/>
      <c r="R119" s="30"/>
      <c r="S119" s="30"/>
      <c r="T119" s="30"/>
      <c r="U119" s="30"/>
      <c r="V119" s="30"/>
      <c r="W119" s="30"/>
    </row>
    <row r="120" spans="1:23" x14ac:dyDescent="0.25">
      <c r="A120" t="s">
        <v>136</v>
      </c>
      <c r="B120" t="s">
        <v>458</v>
      </c>
      <c r="C120" t="s">
        <v>465</v>
      </c>
      <c r="D120" t="s">
        <v>25</v>
      </c>
      <c r="E120" t="s">
        <v>26</v>
      </c>
      <c r="F120" t="s">
        <v>27</v>
      </c>
      <c r="G120" t="str">
        <f t="shared" si="3"/>
        <v>oedothorax.fuscus</v>
      </c>
      <c r="H120" s="2">
        <v>8</v>
      </c>
      <c r="I120" t="s">
        <v>460</v>
      </c>
    </row>
    <row r="121" spans="1:23" x14ac:dyDescent="0.25">
      <c r="A121" t="s">
        <v>136</v>
      </c>
      <c r="B121" t="s">
        <v>458</v>
      </c>
      <c r="C121" t="s">
        <v>465</v>
      </c>
      <c r="D121" t="s">
        <v>25</v>
      </c>
      <c r="E121" t="s">
        <v>26</v>
      </c>
      <c r="F121" t="s">
        <v>37</v>
      </c>
      <c r="G121" t="str">
        <f t="shared" si="3"/>
        <v>oedothorax.retusus</v>
      </c>
      <c r="H121" s="2">
        <v>3</v>
      </c>
      <c r="I121" t="s">
        <v>460</v>
      </c>
    </row>
    <row r="122" spans="1:23" x14ac:dyDescent="0.25">
      <c r="A122" t="s">
        <v>136</v>
      </c>
      <c r="B122" t="s">
        <v>458</v>
      </c>
      <c r="C122" t="s">
        <v>465</v>
      </c>
      <c r="D122" t="s">
        <v>25</v>
      </c>
      <c r="E122" t="s">
        <v>26</v>
      </c>
      <c r="F122" t="s">
        <v>138</v>
      </c>
      <c r="G122" t="str">
        <f t="shared" si="3"/>
        <v>oedothorax.gibbosus</v>
      </c>
      <c r="H122" s="2">
        <v>1</v>
      </c>
      <c r="I122" t="s">
        <v>460</v>
      </c>
    </row>
    <row r="123" spans="1:23" x14ac:dyDescent="0.25">
      <c r="A123" t="s">
        <v>136</v>
      </c>
      <c r="B123" t="s">
        <v>458</v>
      </c>
      <c r="C123" t="s">
        <v>465</v>
      </c>
      <c r="D123" t="s">
        <v>25</v>
      </c>
      <c r="E123" t="s">
        <v>31</v>
      </c>
      <c r="F123" t="s">
        <v>32</v>
      </c>
      <c r="G123" t="str">
        <f t="shared" si="3"/>
        <v>savignia.frontata</v>
      </c>
      <c r="H123" s="2">
        <v>4</v>
      </c>
      <c r="I123" t="s">
        <v>459</v>
      </c>
    </row>
    <row r="124" spans="1:23" x14ac:dyDescent="0.25">
      <c r="A124" t="s">
        <v>136</v>
      </c>
      <c r="B124" t="s">
        <v>458</v>
      </c>
      <c r="C124" t="s">
        <v>465</v>
      </c>
      <c r="D124" t="s">
        <v>25</v>
      </c>
      <c r="E124" t="s">
        <v>31</v>
      </c>
      <c r="F124" t="s">
        <v>32</v>
      </c>
      <c r="G124" t="str">
        <f t="shared" si="3"/>
        <v>savignia.frontata</v>
      </c>
      <c r="H124" s="2">
        <v>5</v>
      </c>
      <c r="I124" t="s">
        <v>459</v>
      </c>
    </row>
    <row r="125" spans="1:23" x14ac:dyDescent="0.25">
      <c r="A125" t="s">
        <v>136</v>
      </c>
      <c r="B125" t="s">
        <v>458</v>
      </c>
      <c r="C125" t="s">
        <v>465</v>
      </c>
      <c r="D125" t="s">
        <v>25</v>
      </c>
      <c r="E125" t="s">
        <v>31</v>
      </c>
      <c r="F125" t="s">
        <v>32</v>
      </c>
      <c r="G125" t="str">
        <f t="shared" si="3"/>
        <v>savignia.frontata</v>
      </c>
      <c r="H125" s="2">
        <v>7</v>
      </c>
      <c r="I125" t="s">
        <v>459</v>
      </c>
    </row>
    <row r="126" spans="1:23" x14ac:dyDescent="0.25">
      <c r="A126" t="s">
        <v>136</v>
      </c>
      <c r="B126" t="s">
        <v>458</v>
      </c>
      <c r="C126" t="s">
        <v>465</v>
      </c>
      <c r="D126" t="s">
        <v>25</v>
      </c>
      <c r="E126" t="s">
        <v>31</v>
      </c>
      <c r="F126" t="s">
        <v>32</v>
      </c>
      <c r="G126" t="str">
        <f t="shared" si="3"/>
        <v>savignia.frontata</v>
      </c>
      <c r="H126" s="2">
        <v>2</v>
      </c>
      <c r="I126" t="s">
        <v>459</v>
      </c>
    </row>
    <row r="127" spans="1:23" x14ac:dyDescent="0.25">
      <c r="A127" t="s">
        <v>136</v>
      </c>
      <c r="B127" t="s">
        <v>458</v>
      </c>
      <c r="C127" t="s">
        <v>465</v>
      </c>
      <c r="D127" t="s">
        <v>25</v>
      </c>
      <c r="E127" t="s">
        <v>31</v>
      </c>
      <c r="F127" t="s">
        <v>32</v>
      </c>
      <c r="G127" t="str">
        <f t="shared" si="3"/>
        <v>savignia.frontata</v>
      </c>
      <c r="H127" s="2">
        <v>4</v>
      </c>
      <c r="I127" t="s">
        <v>459</v>
      </c>
    </row>
    <row r="128" spans="1:23" x14ac:dyDescent="0.25">
      <c r="A128" t="s">
        <v>136</v>
      </c>
      <c r="B128" t="s">
        <v>458</v>
      </c>
      <c r="C128" t="s">
        <v>465</v>
      </c>
      <c r="D128" t="s">
        <v>25</v>
      </c>
      <c r="E128" t="s">
        <v>45</v>
      </c>
      <c r="F128" t="s">
        <v>46</v>
      </c>
      <c r="G128" t="str">
        <f t="shared" si="3"/>
        <v>tenuiphantes.tenuis</v>
      </c>
      <c r="H128" s="2">
        <v>4</v>
      </c>
      <c r="I128" t="s">
        <v>459</v>
      </c>
    </row>
    <row r="129" spans="1:23" x14ac:dyDescent="0.25">
      <c r="A129" t="s">
        <v>136</v>
      </c>
      <c r="B129" t="s">
        <v>458</v>
      </c>
      <c r="C129" t="s">
        <v>465</v>
      </c>
      <c r="D129" t="s">
        <v>25</v>
      </c>
      <c r="E129" t="s">
        <v>45</v>
      </c>
      <c r="F129" t="s">
        <v>46</v>
      </c>
      <c r="G129" t="str">
        <f t="shared" ref="G129:G160" si="4">LOWER(E129&amp;"."&amp;F129)</f>
        <v>tenuiphantes.tenuis</v>
      </c>
      <c r="H129" s="2">
        <v>1</v>
      </c>
      <c r="I129" t="s">
        <v>459</v>
      </c>
    </row>
    <row r="130" spans="1:23" x14ac:dyDescent="0.25">
      <c r="A130" t="s">
        <v>136</v>
      </c>
      <c r="B130" t="s">
        <v>458</v>
      </c>
      <c r="C130" t="s">
        <v>465</v>
      </c>
      <c r="D130" t="s">
        <v>25</v>
      </c>
      <c r="E130" t="s">
        <v>45</v>
      </c>
      <c r="F130" t="s">
        <v>46</v>
      </c>
      <c r="G130" t="str">
        <f t="shared" si="4"/>
        <v>tenuiphantes.tenuis</v>
      </c>
      <c r="H130" s="2">
        <v>2</v>
      </c>
      <c r="I130" t="s">
        <v>459</v>
      </c>
    </row>
    <row r="131" spans="1:23" x14ac:dyDescent="0.25">
      <c r="A131" s="30" t="s">
        <v>136</v>
      </c>
      <c r="B131" t="s">
        <v>458</v>
      </c>
      <c r="C131" t="s">
        <v>465</v>
      </c>
      <c r="D131" s="30" t="s">
        <v>25</v>
      </c>
      <c r="E131" s="30" t="s">
        <v>62</v>
      </c>
      <c r="F131" s="30" t="s">
        <v>63</v>
      </c>
      <c r="G131" s="30" t="str">
        <f t="shared" si="4"/>
        <v>walckenaeria.vigilax</v>
      </c>
      <c r="H131" s="31">
        <v>1</v>
      </c>
      <c r="I131" t="s">
        <v>459</v>
      </c>
      <c r="J131" s="30"/>
      <c r="K131" s="30"/>
      <c r="L131" s="30"/>
      <c r="M131" s="30"/>
      <c r="N131" s="30"/>
      <c r="O131" s="40"/>
      <c r="P131" s="30"/>
      <c r="Q131" s="30"/>
      <c r="R131" s="30"/>
      <c r="S131" s="30"/>
      <c r="T131" s="30"/>
      <c r="U131" s="30"/>
      <c r="V131" s="30"/>
      <c r="W131" s="30"/>
    </row>
    <row r="132" spans="1:23" x14ac:dyDescent="0.25">
      <c r="A132" t="s">
        <v>136</v>
      </c>
      <c r="B132" t="s">
        <v>458</v>
      </c>
      <c r="C132" t="s">
        <v>465</v>
      </c>
      <c r="D132" t="s">
        <v>21</v>
      </c>
      <c r="E132" t="s">
        <v>22</v>
      </c>
      <c r="F132" t="s">
        <v>24</v>
      </c>
      <c r="G132" t="str">
        <f t="shared" si="4"/>
        <v>pardosa.palustris</v>
      </c>
      <c r="H132" s="2">
        <v>6</v>
      </c>
      <c r="I132" t="s">
        <v>461</v>
      </c>
    </row>
    <row r="133" spans="1:23" x14ac:dyDescent="0.25">
      <c r="A133" t="s">
        <v>136</v>
      </c>
      <c r="B133" t="s">
        <v>458</v>
      </c>
      <c r="C133" t="s">
        <v>465</v>
      </c>
      <c r="D133" t="s">
        <v>21</v>
      </c>
      <c r="E133" t="s">
        <v>22</v>
      </c>
      <c r="F133" t="s">
        <v>23</v>
      </c>
      <c r="G133" t="str">
        <f t="shared" si="4"/>
        <v>pardosa.pullata</v>
      </c>
      <c r="H133" s="2">
        <v>5</v>
      </c>
      <c r="I133" t="s">
        <v>461</v>
      </c>
    </row>
    <row r="134" spans="1:23" x14ac:dyDescent="0.25">
      <c r="A134" t="s">
        <v>136</v>
      </c>
      <c r="B134" t="s">
        <v>458</v>
      </c>
      <c r="C134" t="s">
        <v>465</v>
      </c>
      <c r="D134" t="s">
        <v>21</v>
      </c>
      <c r="E134" t="s">
        <v>22</v>
      </c>
      <c r="F134" t="s">
        <v>24</v>
      </c>
      <c r="G134" t="str">
        <f t="shared" si="4"/>
        <v>pardosa.palustris</v>
      </c>
      <c r="H134" s="2">
        <v>5</v>
      </c>
      <c r="I134" t="s">
        <v>461</v>
      </c>
    </row>
    <row r="135" spans="1:23" x14ac:dyDescent="0.25">
      <c r="A135" t="s">
        <v>136</v>
      </c>
      <c r="B135" t="s">
        <v>458</v>
      </c>
      <c r="C135" t="s">
        <v>465</v>
      </c>
      <c r="D135" t="s">
        <v>21</v>
      </c>
      <c r="E135" t="s">
        <v>22</v>
      </c>
      <c r="F135" t="s">
        <v>23</v>
      </c>
      <c r="G135" t="str">
        <f t="shared" si="4"/>
        <v>pardosa.pullata</v>
      </c>
      <c r="H135" s="2">
        <v>2</v>
      </c>
      <c r="I135" t="s">
        <v>461</v>
      </c>
    </row>
    <row r="136" spans="1:23" x14ac:dyDescent="0.25">
      <c r="A136" t="s">
        <v>136</v>
      </c>
      <c r="B136" t="s">
        <v>458</v>
      </c>
      <c r="C136" t="s">
        <v>465</v>
      </c>
      <c r="D136" t="s">
        <v>21</v>
      </c>
      <c r="E136" t="s">
        <v>22</v>
      </c>
      <c r="F136" t="s">
        <v>23</v>
      </c>
      <c r="G136" t="str">
        <f t="shared" si="4"/>
        <v>pardosa.pullata</v>
      </c>
      <c r="H136" s="2">
        <v>11</v>
      </c>
      <c r="I136" t="s">
        <v>461</v>
      </c>
    </row>
    <row r="137" spans="1:23" x14ac:dyDescent="0.25">
      <c r="A137" t="s">
        <v>136</v>
      </c>
      <c r="B137" t="s">
        <v>458</v>
      </c>
      <c r="C137" t="s">
        <v>465</v>
      </c>
      <c r="D137" t="s">
        <v>21</v>
      </c>
      <c r="E137" t="s">
        <v>22</v>
      </c>
      <c r="F137" t="s">
        <v>24</v>
      </c>
      <c r="G137" t="str">
        <f t="shared" si="4"/>
        <v>pardosa.palustris</v>
      </c>
      <c r="H137" s="2">
        <v>4</v>
      </c>
      <c r="I137" t="s">
        <v>461</v>
      </c>
    </row>
    <row r="138" spans="1:23" x14ac:dyDescent="0.25">
      <c r="A138" t="s">
        <v>136</v>
      </c>
      <c r="B138" t="s">
        <v>458</v>
      </c>
      <c r="C138" t="s">
        <v>465</v>
      </c>
      <c r="D138" t="s">
        <v>21</v>
      </c>
      <c r="E138" t="s">
        <v>22</v>
      </c>
      <c r="F138" t="s">
        <v>23</v>
      </c>
      <c r="G138" t="str">
        <f t="shared" si="4"/>
        <v>pardosa.pullata</v>
      </c>
      <c r="H138" s="2">
        <v>1</v>
      </c>
      <c r="I138" t="s">
        <v>461</v>
      </c>
    </row>
    <row r="139" spans="1:23" x14ac:dyDescent="0.25">
      <c r="A139" t="s">
        <v>136</v>
      </c>
      <c r="B139" t="s">
        <v>458</v>
      </c>
      <c r="C139" t="s">
        <v>465</v>
      </c>
      <c r="D139" t="s">
        <v>21</v>
      </c>
      <c r="E139" t="s">
        <v>22</v>
      </c>
      <c r="F139" t="s">
        <v>24</v>
      </c>
      <c r="G139" t="str">
        <f t="shared" si="4"/>
        <v>pardosa.palustris</v>
      </c>
      <c r="H139" s="2">
        <v>1</v>
      </c>
      <c r="I139" t="s">
        <v>461</v>
      </c>
    </row>
    <row r="140" spans="1:23" x14ac:dyDescent="0.25">
      <c r="A140" t="s">
        <v>136</v>
      </c>
      <c r="B140" t="s">
        <v>458</v>
      </c>
      <c r="C140" t="s">
        <v>465</v>
      </c>
      <c r="D140" t="s">
        <v>21</v>
      </c>
      <c r="E140" t="s">
        <v>22</v>
      </c>
      <c r="F140" t="s">
        <v>24</v>
      </c>
      <c r="G140" t="str">
        <f t="shared" si="4"/>
        <v>pardosa.palustris</v>
      </c>
      <c r="H140" s="2">
        <v>5</v>
      </c>
      <c r="I140" t="s">
        <v>461</v>
      </c>
    </row>
    <row r="141" spans="1:23" x14ac:dyDescent="0.25">
      <c r="A141" t="s">
        <v>136</v>
      </c>
      <c r="B141" t="s">
        <v>458</v>
      </c>
      <c r="C141" t="s">
        <v>465</v>
      </c>
      <c r="D141" t="s">
        <v>21</v>
      </c>
      <c r="E141" t="s">
        <v>22</v>
      </c>
      <c r="F141" t="s">
        <v>23</v>
      </c>
      <c r="G141" t="str">
        <f t="shared" si="4"/>
        <v>pardosa.pullata</v>
      </c>
      <c r="H141" s="2">
        <v>2</v>
      </c>
      <c r="I141" t="s">
        <v>461</v>
      </c>
    </row>
    <row r="142" spans="1:23" x14ac:dyDescent="0.25">
      <c r="A142" t="s">
        <v>136</v>
      </c>
      <c r="B142" t="s">
        <v>458</v>
      </c>
      <c r="C142" t="s">
        <v>465</v>
      </c>
      <c r="D142" t="s">
        <v>28</v>
      </c>
      <c r="E142" t="s">
        <v>29</v>
      </c>
      <c r="F142" t="s">
        <v>30</v>
      </c>
      <c r="G142" t="str">
        <f t="shared" si="4"/>
        <v>pachygnatha.degeeri</v>
      </c>
      <c r="H142" s="2">
        <v>16</v>
      </c>
      <c r="I142" t="s">
        <v>461</v>
      </c>
    </row>
    <row r="143" spans="1:23" x14ac:dyDescent="0.25">
      <c r="A143" t="s">
        <v>136</v>
      </c>
      <c r="B143" t="s">
        <v>458</v>
      </c>
      <c r="C143" t="s">
        <v>465</v>
      </c>
      <c r="D143" t="s">
        <v>28</v>
      </c>
      <c r="E143" t="s">
        <v>29</v>
      </c>
      <c r="F143" t="s">
        <v>30</v>
      </c>
      <c r="G143" t="str">
        <f t="shared" si="4"/>
        <v>pachygnatha.degeeri</v>
      </c>
      <c r="H143" s="2">
        <v>15</v>
      </c>
      <c r="I143" t="s">
        <v>461</v>
      </c>
    </row>
    <row r="144" spans="1:23" x14ac:dyDescent="0.25">
      <c r="A144" t="s">
        <v>136</v>
      </c>
      <c r="B144" t="s">
        <v>458</v>
      </c>
      <c r="C144" t="s">
        <v>465</v>
      </c>
      <c r="D144" t="s">
        <v>28</v>
      </c>
      <c r="E144" t="s">
        <v>29</v>
      </c>
      <c r="F144" t="s">
        <v>30</v>
      </c>
      <c r="G144" t="str">
        <f t="shared" si="4"/>
        <v>pachygnatha.degeeri</v>
      </c>
      <c r="H144" s="2">
        <v>15</v>
      </c>
      <c r="I144" t="s">
        <v>461</v>
      </c>
    </row>
    <row r="145" spans="1:23" x14ac:dyDescent="0.25">
      <c r="A145" s="30" t="s">
        <v>136</v>
      </c>
      <c r="B145" t="s">
        <v>458</v>
      </c>
      <c r="C145" t="s">
        <v>465</v>
      </c>
      <c r="D145" s="30" t="s">
        <v>28</v>
      </c>
      <c r="E145" s="30" t="s">
        <v>29</v>
      </c>
      <c r="F145" s="30" t="s">
        <v>30</v>
      </c>
      <c r="G145" s="30" t="str">
        <f t="shared" si="4"/>
        <v>pachygnatha.degeeri</v>
      </c>
      <c r="H145" s="31">
        <v>9</v>
      </c>
      <c r="I145" t="s">
        <v>461</v>
      </c>
      <c r="J145" s="30"/>
      <c r="K145" s="30"/>
      <c r="L145" s="30"/>
      <c r="M145" s="30"/>
      <c r="N145" s="30"/>
      <c r="O145" s="40"/>
      <c r="P145" s="30"/>
      <c r="Q145" s="30"/>
      <c r="R145" s="30"/>
      <c r="S145" s="30"/>
      <c r="T145" s="30"/>
      <c r="U145" s="30"/>
      <c r="V145" s="30"/>
      <c r="W145" s="30"/>
    </row>
    <row r="146" spans="1:23" x14ac:dyDescent="0.25">
      <c r="A146" t="s">
        <v>136</v>
      </c>
      <c r="B146" t="s">
        <v>458</v>
      </c>
      <c r="C146" t="s">
        <v>465</v>
      </c>
      <c r="D146" t="s">
        <v>28</v>
      </c>
      <c r="E146" t="s">
        <v>29</v>
      </c>
      <c r="F146" t="s">
        <v>30</v>
      </c>
      <c r="G146" t="str">
        <f t="shared" si="4"/>
        <v>pachygnatha.degeeri</v>
      </c>
      <c r="H146" s="2">
        <v>6</v>
      </c>
      <c r="I146" t="s">
        <v>461</v>
      </c>
    </row>
    <row r="147" spans="1:23" x14ac:dyDescent="0.25">
      <c r="A147" t="s">
        <v>139</v>
      </c>
      <c r="B147" t="s">
        <v>458</v>
      </c>
      <c r="C147" t="s">
        <v>465</v>
      </c>
      <c r="D147" t="s">
        <v>25</v>
      </c>
      <c r="E147" t="s">
        <v>52</v>
      </c>
      <c r="F147" t="s">
        <v>140</v>
      </c>
      <c r="G147" t="str">
        <f t="shared" si="4"/>
        <v>agyneta.subtilis</v>
      </c>
      <c r="H147" s="2">
        <v>1</v>
      </c>
      <c r="I147" t="s">
        <v>459</v>
      </c>
    </row>
    <row r="148" spans="1:23" x14ac:dyDescent="0.25">
      <c r="A148" t="s">
        <v>139</v>
      </c>
      <c r="B148" t="s">
        <v>458</v>
      </c>
      <c r="C148" t="s">
        <v>465</v>
      </c>
      <c r="D148" t="s">
        <v>25</v>
      </c>
      <c r="E148" t="s">
        <v>38</v>
      </c>
      <c r="F148" t="s">
        <v>39</v>
      </c>
      <c r="G148" t="str">
        <f t="shared" si="4"/>
        <v>bathyphantes.gracilis</v>
      </c>
      <c r="H148" s="2">
        <v>1</v>
      </c>
      <c r="I148" t="s">
        <v>459</v>
      </c>
    </row>
    <row r="149" spans="1:23" x14ac:dyDescent="0.25">
      <c r="A149" t="s">
        <v>139</v>
      </c>
      <c r="B149" t="s">
        <v>458</v>
      </c>
      <c r="C149" t="s">
        <v>465</v>
      </c>
      <c r="D149" t="s">
        <v>25</v>
      </c>
      <c r="E149" t="s">
        <v>38</v>
      </c>
      <c r="F149" t="s">
        <v>39</v>
      </c>
      <c r="G149" t="str">
        <f t="shared" si="4"/>
        <v>bathyphantes.gracilis</v>
      </c>
      <c r="H149" s="2">
        <v>3</v>
      </c>
      <c r="I149" t="s">
        <v>459</v>
      </c>
    </row>
    <row r="150" spans="1:23" x14ac:dyDescent="0.25">
      <c r="A150" t="s">
        <v>139</v>
      </c>
      <c r="B150" t="s">
        <v>458</v>
      </c>
      <c r="C150" t="s">
        <v>465</v>
      </c>
      <c r="D150" t="s">
        <v>25</v>
      </c>
      <c r="E150" t="s">
        <v>38</v>
      </c>
      <c r="F150" t="s">
        <v>39</v>
      </c>
      <c r="G150" t="str">
        <f t="shared" si="4"/>
        <v>bathyphantes.gracilis</v>
      </c>
      <c r="H150" s="2">
        <v>1</v>
      </c>
      <c r="I150" t="s">
        <v>459</v>
      </c>
    </row>
    <row r="151" spans="1:23" x14ac:dyDescent="0.25">
      <c r="A151" t="s">
        <v>139</v>
      </c>
      <c r="B151" t="s">
        <v>458</v>
      </c>
      <c r="C151" t="s">
        <v>465</v>
      </c>
      <c r="D151" t="s">
        <v>25</v>
      </c>
      <c r="E151" t="s">
        <v>38</v>
      </c>
      <c r="F151" t="s">
        <v>39</v>
      </c>
      <c r="G151" t="str">
        <f t="shared" si="4"/>
        <v>bathyphantes.gracilis</v>
      </c>
      <c r="H151" s="2">
        <v>3</v>
      </c>
      <c r="I151" t="s">
        <v>459</v>
      </c>
    </row>
    <row r="152" spans="1:23" x14ac:dyDescent="0.25">
      <c r="A152" t="s">
        <v>139</v>
      </c>
      <c r="B152" t="s">
        <v>458</v>
      </c>
      <c r="C152" t="s">
        <v>465</v>
      </c>
      <c r="D152" t="s">
        <v>25</v>
      </c>
      <c r="E152" t="s">
        <v>38</v>
      </c>
      <c r="F152" t="s">
        <v>39</v>
      </c>
      <c r="G152" t="str">
        <f t="shared" si="4"/>
        <v>bathyphantes.gracilis</v>
      </c>
      <c r="H152" s="2">
        <v>2</v>
      </c>
      <c r="I152" t="s">
        <v>459</v>
      </c>
    </row>
    <row r="153" spans="1:23" x14ac:dyDescent="0.25">
      <c r="A153" t="s">
        <v>139</v>
      </c>
      <c r="B153" t="s">
        <v>458</v>
      </c>
      <c r="C153" t="s">
        <v>465</v>
      </c>
      <c r="D153" t="s">
        <v>25</v>
      </c>
      <c r="E153" t="s">
        <v>43</v>
      </c>
      <c r="F153" t="s">
        <v>96</v>
      </c>
      <c r="G153" t="str">
        <f t="shared" si="4"/>
        <v>dicymbium.tibiale</v>
      </c>
      <c r="H153" s="2">
        <v>1</v>
      </c>
      <c r="I153" t="s">
        <v>459</v>
      </c>
    </row>
    <row r="154" spans="1:23" x14ac:dyDescent="0.25">
      <c r="A154" t="s">
        <v>139</v>
      </c>
      <c r="B154" t="s">
        <v>458</v>
      </c>
      <c r="C154" t="s">
        <v>465</v>
      </c>
      <c r="D154" t="s">
        <v>25</v>
      </c>
      <c r="E154" t="s">
        <v>43</v>
      </c>
      <c r="F154" t="s">
        <v>44</v>
      </c>
      <c r="G154" t="str">
        <f t="shared" si="4"/>
        <v>dicymbium.nigrum</v>
      </c>
      <c r="H154" s="2">
        <v>1</v>
      </c>
      <c r="I154" t="s">
        <v>459</v>
      </c>
    </row>
    <row r="155" spans="1:23" x14ac:dyDescent="0.25">
      <c r="A155" t="s">
        <v>139</v>
      </c>
      <c r="B155" t="s">
        <v>458</v>
      </c>
      <c r="C155" t="s">
        <v>465</v>
      </c>
      <c r="D155" t="s">
        <v>25</v>
      </c>
      <c r="E155" t="s">
        <v>43</v>
      </c>
      <c r="F155" t="s">
        <v>44</v>
      </c>
      <c r="G155" t="str">
        <f t="shared" si="4"/>
        <v>dicymbium.nigrum</v>
      </c>
      <c r="H155" s="2">
        <v>1</v>
      </c>
      <c r="I155" t="s">
        <v>459</v>
      </c>
    </row>
    <row r="156" spans="1:23" x14ac:dyDescent="0.25">
      <c r="A156" t="s">
        <v>139</v>
      </c>
      <c r="B156" t="s">
        <v>458</v>
      </c>
      <c r="C156" t="s">
        <v>465</v>
      </c>
      <c r="D156" t="s">
        <v>25</v>
      </c>
      <c r="E156" t="s">
        <v>33</v>
      </c>
      <c r="F156" t="s">
        <v>34</v>
      </c>
      <c r="G156" t="str">
        <f t="shared" si="4"/>
        <v>erigone.dentipalpis</v>
      </c>
      <c r="H156" s="2">
        <v>5</v>
      </c>
      <c r="I156" t="s">
        <v>460</v>
      </c>
    </row>
    <row r="157" spans="1:23" x14ac:dyDescent="0.25">
      <c r="A157" s="30" t="s">
        <v>139</v>
      </c>
      <c r="B157" t="s">
        <v>458</v>
      </c>
      <c r="C157" t="s">
        <v>465</v>
      </c>
      <c r="D157" s="30" t="s">
        <v>25</v>
      </c>
      <c r="E157" s="30" t="s">
        <v>33</v>
      </c>
      <c r="F157" s="30" t="s">
        <v>40</v>
      </c>
      <c r="G157" s="30" t="str">
        <f t="shared" si="4"/>
        <v>erigone.atra</v>
      </c>
      <c r="H157" s="31">
        <v>8</v>
      </c>
      <c r="I157" t="s">
        <v>460</v>
      </c>
      <c r="J157" s="30"/>
      <c r="K157" s="30"/>
      <c r="L157" s="30"/>
      <c r="M157" s="30"/>
      <c r="N157" s="30"/>
      <c r="O157" s="40"/>
      <c r="P157" s="30"/>
      <c r="Q157" s="30"/>
      <c r="R157" s="30"/>
      <c r="S157" s="30"/>
      <c r="T157" s="30"/>
      <c r="U157" s="30"/>
      <c r="V157" s="30"/>
      <c r="W157" s="30"/>
    </row>
    <row r="158" spans="1:23" x14ac:dyDescent="0.25">
      <c r="A158" t="s">
        <v>139</v>
      </c>
      <c r="B158" t="s">
        <v>458</v>
      </c>
      <c r="C158" t="s">
        <v>465</v>
      </c>
      <c r="D158" t="s">
        <v>25</v>
      </c>
      <c r="E158" t="s">
        <v>33</v>
      </c>
      <c r="F158" t="s">
        <v>34</v>
      </c>
      <c r="G158" t="str">
        <f t="shared" si="4"/>
        <v>erigone.dentipalpis</v>
      </c>
      <c r="H158" s="2">
        <v>11</v>
      </c>
      <c r="I158" t="s">
        <v>460</v>
      </c>
    </row>
    <row r="159" spans="1:23" x14ac:dyDescent="0.25">
      <c r="A159" t="s">
        <v>139</v>
      </c>
      <c r="B159" t="s">
        <v>458</v>
      </c>
      <c r="C159" t="s">
        <v>465</v>
      </c>
      <c r="D159" t="s">
        <v>25</v>
      </c>
      <c r="E159" t="s">
        <v>33</v>
      </c>
      <c r="F159" t="s">
        <v>40</v>
      </c>
      <c r="G159" t="str">
        <f t="shared" si="4"/>
        <v>erigone.atra</v>
      </c>
      <c r="H159" s="2">
        <v>4</v>
      </c>
      <c r="I159" t="s">
        <v>460</v>
      </c>
    </row>
    <row r="160" spans="1:23" x14ac:dyDescent="0.25">
      <c r="A160" t="s">
        <v>139</v>
      </c>
      <c r="B160" t="s">
        <v>458</v>
      </c>
      <c r="C160" t="s">
        <v>465</v>
      </c>
      <c r="D160" t="s">
        <v>25</v>
      </c>
      <c r="E160" t="s">
        <v>33</v>
      </c>
      <c r="F160" t="s">
        <v>34</v>
      </c>
      <c r="G160" t="str">
        <f t="shared" si="4"/>
        <v>erigone.dentipalpis</v>
      </c>
      <c r="H160" s="2">
        <v>7</v>
      </c>
      <c r="I160" t="s">
        <v>460</v>
      </c>
    </row>
    <row r="161" spans="1:23" x14ac:dyDescent="0.25">
      <c r="A161" t="s">
        <v>139</v>
      </c>
      <c r="B161" t="s">
        <v>458</v>
      </c>
      <c r="C161" t="s">
        <v>465</v>
      </c>
      <c r="D161" t="s">
        <v>25</v>
      </c>
      <c r="E161" t="s">
        <v>33</v>
      </c>
      <c r="F161" t="s">
        <v>34</v>
      </c>
      <c r="G161" t="str">
        <f t="shared" ref="G161:G192" si="5">LOWER(E161&amp;"."&amp;F161)</f>
        <v>erigone.dentipalpis</v>
      </c>
      <c r="H161" s="2">
        <v>5</v>
      </c>
      <c r="I161" t="s">
        <v>460</v>
      </c>
    </row>
    <row r="162" spans="1:23" x14ac:dyDescent="0.25">
      <c r="A162" t="s">
        <v>139</v>
      </c>
      <c r="B162" t="s">
        <v>458</v>
      </c>
      <c r="C162" t="s">
        <v>465</v>
      </c>
      <c r="D162" t="s">
        <v>25</v>
      </c>
      <c r="E162" t="s">
        <v>33</v>
      </c>
      <c r="F162" t="s">
        <v>40</v>
      </c>
      <c r="G162" t="str">
        <f t="shared" si="5"/>
        <v>erigone.atra</v>
      </c>
      <c r="H162" s="2">
        <v>9</v>
      </c>
      <c r="I162" t="s">
        <v>460</v>
      </c>
    </row>
    <row r="163" spans="1:23" x14ac:dyDescent="0.25">
      <c r="A163" t="s">
        <v>139</v>
      </c>
      <c r="B163" t="s">
        <v>458</v>
      </c>
      <c r="C163" t="s">
        <v>465</v>
      </c>
      <c r="D163" t="s">
        <v>25</v>
      </c>
      <c r="E163" t="s">
        <v>33</v>
      </c>
      <c r="F163" t="s">
        <v>40</v>
      </c>
      <c r="G163" t="str">
        <f t="shared" si="5"/>
        <v>erigone.atra</v>
      </c>
      <c r="H163" s="2">
        <v>4</v>
      </c>
      <c r="I163" t="s">
        <v>460</v>
      </c>
    </row>
    <row r="164" spans="1:23" x14ac:dyDescent="0.25">
      <c r="A164" t="s">
        <v>139</v>
      </c>
      <c r="B164" t="s">
        <v>458</v>
      </c>
      <c r="C164" t="s">
        <v>465</v>
      </c>
      <c r="D164" t="s">
        <v>25</v>
      </c>
      <c r="E164" t="s">
        <v>33</v>
      </c>
      <c r="F164" t="s">
        <v>34</v>
      </c>
      <c r="G164" t="str">
        <f t="shared" si="5"/>
        <v>erigone.dentipalpis</v>
      </c>
      <c r="H164" s="2">
        <v>10</v>
      </c>
      <c r="I164" t="s">
        <v>460</v>
      </c>
    </row>
    <row r="165" spans="1:23" x14ac:dyDescent="0.25">
      <c r="A165" t="s">
        <v>139</v>
      </c>
      <c r="B165" t="s">
        <v>458</v>
      </c>
      <c r="C165" t="s">
        <v>465</v>
      </c>
      <c r="D165" t="s">
        <v>25</v>
      </c>
      <c r="E165" t="s">
        <v>35</v>
      </c>
      <c r="F165" t="s">
        <v>36</v>
      </c>
      <c r="G165" t="str">
        <f t="shared" si="5"/>
        <v>gongylidiellum.vivum</v>
      </c>
      <c r="H165" s="2">
        <v>1</v>
      </c>
      <c r="I165" t="s">
        <v>459</v>
      </c>
    </row>
    <row r="166" spans="1:23" x14ac:dyDescent="0.25">
      <c r="A166" t="s">
        <v>139</v>
      </c>
      <c r="B166" t="s">
        <v>458</v>
      </c>
      <c r="C166" t="s">
        <v>465</v>
      </c>
      <c r="D166" t="s">
        <v>25</v>
      </c>
      <c r="E166" t="s">
        <v>35</v>
      </c>
      <c r="F166" t="s">
        <v>36</v>
      </c>
      <c r="G166" t="str">
        <f t="shared" si="5"/>
        <v>gongylidiellum.vivum</v>
      </c>
      <c r="H166" s="2">
        <v>3</v>
      </c>
      <c r="I166" t="s">
        <v>459</v>
      </c>
    </row>
    <row r="167" spans="1:23" x14ac:dyDescent="0.25">
      <c r="A167" t="s">
        <v>139</v>
      </c>
      <c r="B167" t="s">
        <v>458</v>
      </c>
      <c r="C167" t="s">
        <v>465</v>
      </c>
      <c r="D167" t="s">
        <v>25</v>
      </c>
      <c r="E167" t="s">
        <v>26</v>
      </c>
      <c r="F167" t="s">
        <v>27</v>
      </c>
      <c r="G167" t="str">
        <f t="shared" si="5"/>
        <v>oedothorax.fuscus</v>
      </c>
      <c r="H167" s="2">
        <v>2</v>
      </c>
      <c r="I167" t="s">
        <v>460</v>
      </c>
    </row>
    <row r="168" spans="1:23" x14ac:dyDescent="0.25">
      <c r="A168" t="s">
        <v>139</v>
      </c>
      <c r="B168" t="s">
        <v>458</v>
      </c>
      <c r="C168" t="s">
        <v>465</v>
      </c>
      <c r="D168" t="s">
        <v>25</v>
      </c>
      <c r="E168" t="s">
        <v>26</v>
      </c>
      <c r="F168" t="s">
        <v>37</v>
      </c>
      <c r="G168" t="str">
        <f t="shared" si="5"/>
        <v>oedothorax.retusus</v>
      </c>
      <c r="H168" s="2">
        <v>2</v>
      </c>
      <c r="I168" t="s">
        <v>460</v>
      </c>
    </row>
    <row r="169" spans="1:23" x14ac:dyDescent="0.25">
      <c r="A169" s="30" t="s">
        <v>139</v>
      </c>
      <c r="B169" t="s">
        <v>458</v>
      </c>
      <c r="C169" t="s">
        <v>465</v>
      </c>
      <c r="D169" s="30" t="s">
        <v>25</v>
      </c>
      <c r="E169" s="30" t="s">
        <v>26</v>
      </c>
      <c r="F169" s="30" t="s">
        <v>27</v>
      </c>
      <c r="G169" s="30" t="str">
        <f t="shared" si="5"/>
        <v>oedothorax.fuscus</v>
      </c>
      <c r="H169" s="31">
        <v>1</v>
      </c>
      <c r="I169" t="s">
        <v>460</v>
      </c>
      <c r="J169" s="30"/>
      <c r="K169" s="30"/>
      <c r="L169" s="30"/>
      <c r="M169" s="30"/>
      <c r="N169" s="30"/>
      <c r="O169" s="40"/>
      <c r="P169" s="30"/>
      <c r="Q169" s="30"/>
      <c r="R169" s="30"/>
      <c r="S169" s="30"/>
      <c r="T169" s="30"/>
      <c r="U169" s="30"/>
      <c r="V169" s="30"/>
      <c r="W169" s="30"/>
    </row>
    <row r="170" spans="1:23" x14ac:dyDescent="0.25">
      <c r="A170" t="s">
        <v>139</v>
      </c>
      <c r="B170" t="s">
        <v>458</v>
      </c>
      <c r="C170" t="s">
        <v>465</v>
      </c>
      <c r="D170" t="s">
        <v>25</v>
      </c>
      <c r="E170" t="s">
        <v>26</v>
      </c>
      <c r="F170" t="s">
        <v>37</v>
      </c>
      <c r="G170" t="str">
        <f t="shared" si="5"/>
        <v>oedothorax.retusus</v>
      </c>
      <c r="H170" s="2">
        <v>1</v>
      </c>
      <c r="I170" t="s">
        <v>460</v>
      </c>
    </row>
    <row r="171" spans="1:23" x14ac:dyDescent="0.25">
      <c r="A171" t="s">
        <v>139</v>
      </c>
      <c r="B171" t="s">
        <v>458</v>
      </c>
      <c r="C171" t="s">
        <v>465</v>
      </c>
      <c r="D171" t="s">
        <v>25</v>
      </c>
      <c r="E171" t="s">
        <v>26</v>
      </c>
      <c r="F171" t="s">
        <v>27</v>
      </c>
      <c r="G171" t="str">
        <f t="shared" si="5"/>
        <v>oedothorax.fuscus</v>
      </c>
      <c r="H171" s="2">
        <v>1</v>
      </c>
      <c r="I171" t="s">
        <v>460</v>
      </c>
    </row>
    <row r="172" spans="1:23" x14ac:dyDescent="0.25">
      <c r="A172" t="s">
        <v>139</v>
      </c>
      <c r="B172" t="s">
        <v>458</v>
      </c>
      <c r="C172" t="s">
        <v>465</v>
      </c>
      <c r="D172" t="s">
        <v>25</v>
      </c>
      <c r="E172" t="s">
        <v>26</v>
      </c>
      <c r="F172" t="s">
        <v>37</v>
      </c>
      <c r="G172" t="str">
        <f t="shared" si="5"/>
        <v>oedothorax.retusus</v>
      </c>
      <c r="H172" s="2">
        <v>1</v>
      </c>
      <c r="I172" t="s">
        <v>460</v>
      </c>
    </row>
    <row r="173" spans="1:23" x14ac:dyDescent="0.25">
      <c r="A173" t="s">
        <v>139</v>
      </c>
      <c r="B173" t="s">
        <v>458</v>
      </c>
      <c r="C173" t="s">
        <v>465</v>
      </c>
      <c r="D173" t="s">
        <v>25</v>
      </c>
      <c r="E173" t="s">
        <v>60</v>
      </c>
      <c r="F173" t="s">
        <v>61</v>
      </c>
      <c r="G173" t="str">
        <f t="shared" si="5"/>
        <v>pocadicnemis.pumila</v>
      </c>
      <c r="H173" s="2">
        <v>1</v>
      </c>
      <c r="I173" t="s">
        <v>459</v>
      </c>
    </row>
    <row r="174" spans="1:23" x14ac:dyDescent="0.25">
      <c r="A174" t="s">
        <v>139</v>
      </c>
      <c r="B174" t="s">
        <v>458</v>
      </c>
      <c r="C174" t="s">
        <v>465</v>
      </c>
      <c r="D174" t="s">
        <v>25</v>
      </c>
      <c r="E174" t="s">
        <v>31</v>
      </c>
      <c r="F174" t="s">
        <v>32</v>
      </c>
      <c r="G174" t="str">
        <f t="shared" si="5"/>
        <v>savignia.frontata</v>
      </c>
      <c r="H174" s="2">
        <v>4</v>
      </c>
      <c r="I174" t="s">
        <v>459</v>
      </c>
    </row>
    <row r="175" spans="1:23" x14ac:dyDescent="0.25">
      <c r="A175" t="s">
        <v>139</v>
      </c>
      <c r="B175" t="s">
        <v>458</v>
      </c>
      <c r="C175" t="s">
        <v>465</v>
      </c>
      <c r="D175" t="s">
        <v>25</v>
      </c>
      <c r="E175" t="s">
        <v>31</v>
      </c>
      <c r="F175" t="s">
        <v>32</v>
      </c>
      <c r="G175" t="str">
        <f t="shared" si="5"/>
        <v>savignia.frontata</v>
      </c>
      <c r="H175" s="2">
        <v>6</v>
      </c>
      <c r="I175" t="s">
        <v>459</v>
      </c>
    </row>
    <row r="176" spans="1:23" x14ac:dyDescent="0.25">
      <c r="A176" t="s">
        <v>139</v>
      </c>
      <c r="B176" t="s">
        <v>458</v>
      </c>
      <c r="C176" t="s">
        <v>465</v>
      </c>
      <c r="D176" t="s">
        <v>25</v>
      </c>
      <c r="E176" t="s">
        <v>31</v>
      </c>
      <c r="F176" t="s">
        <v>32</v>
      </c>
      <c r="G176" t="str">
        <f t="shared" si="5"/>
        <v>savignia.frontata</v>
      </c>
      <c r="H176" s="2">
        <v>2</v>
      </c>
      <c r="I176" t="s">
        <v>459</v>
      </c>
    </row>
    <row r="177" spans="1:23" x14ac:dyDescent="0.25">
      <c r="A177" t="s">
        <v>139</v>
      </c>
      <c r="B177" t="s">
        <v>458</v>
      </c>
      <c r="C177" t="s">
        <v>465</v>
      </c>
      <c r="D177" t="s">
        <v>25</v>
      </c>
      <c r="E177" t="s">
        <v>31</v>
      </c>
      <c r="F177" t="s">
        <v>32</v>
      </c>
      <c r="G177" t="str">
        <f t="shared" si="5"/>
        <v>savignia.frontata</v>
      </c>
      <c r="H177" s="2">
        <v>4</v>
      </c>
      <c r="I177" t="s">
        <v>459</v>
      </c>
    </row>
    <row r="178" spans="1:23" x14ac:dyDescent="0.25">
      <c r="A178" t="s">
        <v>139</v>
      </c>
      <c r="B178" t="s">
        <v>458</v>
      </c>
      <c r="C178" t="s">
        <v>465</v>
      </c>
      <c r="D178" t="s">
        <v>25</v>
      </c>
      <c r="E178" t="s">
        <v>31</v>
      </c>
      <c r="F178" t="s">
        <v>32</v>
      </c>
      <c r="G178" t="str">
        <f t="shared" si="5"/>
        <v>savignia.frontata</v>
      </c>
      <c r="H178" s="2">
        <v>5</v>
      </c>
      <c r="I178" t="s">
        <v>459</v>
      </c>
    </row>
    <row r="179" spans="1:23" x14ac:dyDescent="0.25">
      <c r="A179" t="s">
        <v>139</v>
      </c>
      <c r="B179" t="s">
        <v>458</v>
      </c>
      <c r="C179" t="s">
        <v>465</v>
      </c>
      <c r="D179" t="s">
        <v>25</v>
      </c>
      <c r="E179" t="s">
        <v>142</v>
      </c>
      <c r="F179" t="s">
        <v>143</v>
      </c>
      <c r="G179" t="str">
        <f t="shared" si="5"/>
        <v>tapinocyba.praecox</v>
      </c>
      <c r="H179" s="2">
        <v>1</v>
      </c>
      <c r="I179" t="s">
        <v>459</v>
      </c>
    </row>
    <row r="180" spans="1:23" x14ac:dyDescent="0.25">
      <c r="A180" t="s">
        <v>139</v>
      </c>
      <c r="B180" t="s">
        <v>458</v>
      </c>
      <c r="C180" t="s">
        <v>465</v>
      </c>
      <c r="D180" t="s">
        <v>25</v>
      </c>
      <c r="E180" t="s">
        <v>45</v>
      </c>
      <c r="F180" t="s">
        <v>46</v>
      </c>
      <c r="G180" t="str">
        <f t="shared" si="5"/>
        <v>tenuiphantes.tenuis</v>
      </c>
      <c r="H180" s="2">
        <v>1</v>
      </c>
      <c r="I180" t="s">
        <v>459</v>
      </c>
    </row>
    <row r="181" spans="1:23" x14ac:dyDescent="0.25">
      <c r="A181" t="s">
        <v>139</v>
      </c>
      <c r="B181" t="s">
        <v>458</v>
      </c>
      <c r="C181" t="s">
        <v>465</v>
      </c>
      <c r="D181" t="s">
        <v>25</v>
      </c>
      <c r="E181" t="s">
        <v>45</v>
      </c>
      <c r="F181" t="s">
        <v>141</v>
      </c>
      <c r="G181" t="str">
        <f t="shared" si="5"/>
        <v>tenuiphantes.zimmermani</v>
      </c>
      <c r="H181" s="2">
        <v>1</v>
      </c>
      <c r="I181" t="s">
        <v>459</v>
      </c>
    </row>
    <row r="182" spans="1:23" x14ac:dyDescent="0.25">
      <c r="A182" t="s">
        <v>139</v>
      </c>
      <c r="B182" t="s">
        <v>458</v>
      </c>
      <c r="C182" t="s">
        <v>465</v>
      </c>
      <c r="D182" t="s">
        <v>25</v>
      </c>
      <c r="E182" t="s">
        <v>45</v>
      </c>
      <c r="F182" t="s">
        <v>46</v>
      </c>
      <c r="G182" t="str">
        <f t="shared" si="5"/>
        <v>tenuiphantes.tenuis</v>
      </c>
      <c r="H182" s="2">
        <v>2</v>
      </c>
      <c r="I182" t="s">
        <v>459</v>
      </c>
    </row>
    <row r="183" spans="1:23" x14ac:dyDescent="0.25">
      <c r="A183" s="30" t="s">
        <v>139</v>
      </c>
      <c r="B183" t="s">
        <v>458</v>
      </c>
      <c r="C183" t="s">
        <v>465</v>
      </c>
      <c r="D183" s="30" t="s">
        <v>25</v>
      </c>
      <c r="E183" s="30" t="s">
        <v>45</v>
      </c>
      <c r="F183" s="30" t="s">
        <v>46</v>
      </c>
      <c r="G183" s="30" t="str">
        <f t="shared" si="5"/>
        <v>tenuiphantes.tenuis</v>
      </c>
      <c r="H183" s="31">
        <v>1</v>
      </c>
      <c r="I183" t="s">
        <v>459</v>
      </c>
      <c r="J183" s="30"/>
      <c r="K183" s="30"/>
      <c r="L183" s="30"/>
      <c r="M183" s="30"/>
      <c r="N183" s="30"/>
      <c r="O183" s="40"/>
      <c r="P183" s="30"/>
      <c r="Q183" s="30"/>
      <c r="R183" s="30"/>
      <c r="S183" s="30"/>
      <c r="T183" s="30"/>
      <c r="U183" s="30"/>
      <c r="V183" s="30"/>
      <c r="W183" s="30"/>
    </row>
    <row r="184" spans="1:23" x14ac:dyDescent="0.25">
      <c r="A184" t="s">
        <v>139</v>
      </c>
      <c r="B184" t="s">
        <v>458</v>
      </c>
      <c r="C184" t="s">
        <v>465</v>
      </c>
      <c r="D184" t="s">
        <v>25</v>
      </c>
      <c r="E184" t="s">
        <v>45</v>
      </c>
      <c r="F184" t="s">
        <v>46</v>
      </c>
      <c r="G184" t="str">
        <f t="shared" si="5"/>
        <v>tenuiphantes.tenuis</v>
      </c>
      <c r="H184" s="2">
        <v>3</v>
      </c>
      <c r="I184" t="s">
        <v>459</v>
      </c>
    </row>
    <row r="185" spans="1:23" x14ac:dyDescent="0.25">
      <c r="A185" t="s">
        <v>139</v>
      </c>
      <c r="B185" t="s">
        <v>458</v>
      </c>
      <c r="C185" t="s">
        <v>465</v>
      </c>
      <c r="D185" t="s">
        <v>21</v>
      </c>
      <c r="E185" t="s">
        <v>22</v>
      </c>
      <c r="F185" t="s">
        <v>24</v>
      </c>
      <c r="G185" t="str">
        <f t="shared" si="5"/>
        <v>pardosa.palustris</v>
      </c>
      <c r="H185" s="2">
        <v>3</v>
      </c>
      <c r="I185" t="s">
        <v>461</v>
      </c>
    </row>
    <row r="186" spans="1:23" x14ac:dyDescent="0.25">
      <c r="A186" t="s">
        <v>139</v>
      </c>
      <c r="B186" t="s">
        <v>458</v>
      </c>
      <c r="C186" t="s">
        <v>465</v>
      </c>
      <c r="D186" t="s">
        <v>21</v>
      </c>
      <c r="E186" t="s">
        <v>22</v>
      </c>
      <c r="F186" t="s">
        <v>23</v>
      </c>
      <c r="G186" t="str">
        <f t="shared" si="5"/>
        <v>pardosa.pullata</v>
      </c>
      <c r="H186" s="2">
        <v>3</v>
      </c>
      <c r="I186" t="s">
        <v>461</v>
      </c>
    </row>
    <row r="187" spans="1:23" x14ac:dyDescent="0.25">
      <c r="A187" t="s">
        <v>139</v>
      </c>
      <c r="B187" t="s">
        <v>458</v>
      </c>
      <c r="C187" t="s">
        <v>465</v>
      </c>
      <c r="D187" t="s">
        <v>21</v>
      </c>
      <c r="E187" t="s">
        <v>22</v>
      </c>
      <c r="F187" t="s">
        <v>24</v>
      </c>
      <c r="G187" t="str">
        <f t="shared" si="5"/>
        <v>pardosa.palustris</v>
      </c>
      <c r="H187" s="2">
        <v>9</v>
      </c>
      <c r="I187" t="s">
        <v>461</v>
      </c>
    </row>
    <row r="188" spans="1:23" x14ac:dyDescent="0.25">
      <c r="A188" t="s">
        <v>139</v>
      </c>
      <c r="B188" t="s">
        <v>458</v>
      </c>
      <c r="C188" t="s">
        <v>465</v>
      </c>
      <c r="D188" t="s">
        <v>21</v>
      </c>
      <c r="E188" t="s">
        <v>22</v>
      </c>
      <c r="F188" t="s">
        <v>23</v>
      </c>
      <c r="G188" t="str">
        <f t="shared" si="5"/>
        <v>pardosa.pullata</v>
      </c>
      <c r="H188" s="2">
        <v>4</v>
      </c>
      <c r="I188" t="s">
        <v>461</v>
      </c>
      <c r="N188">
        <f>SUM(H:H)</f>
        <v>990</v>
      </c>
    </row>
    <row r="189" spans="1:23" x14ac:dyDescent="0.25">
      <c r="A189" t="s">
        <v>139</v>
      </c>
      <c r="B189" t="s">
        <v>458</v>
      </c>
      <c r="C189" t="s">
        <v>465</v>
      </c>
      <c r="D189" t="s">
        <v>21</v>
      </c>
      <c r="E189" t="s">
        <v>22</v>
      </c>
      <c r="F189" t="s">
        <v>24</v>
      </c>
      <c r="G189" t="str">
        <f t="shared" si="5"/>
        <v>pardosa.palustris</v>
      </c>
      <c r="H189" s="2">
        <v>4</v>
      </c>
      <c r="I189" t="s">
        <v>461</v>
      </c>
      <c r="M189" t="s">
        <v>459</v>
      </c>
      <c r="N189">
        <f>SUMIF(I:I, "sheet", H:H)</f>
        <v>164</v>
      </c>
      <c r="O189" s="38">
        <f>N189/N188</f>
        <v>0.16565656565656567</v>
      </c>
    </row>
    <row r="190" spans="1:23" x14ac:dyDescent="0.25">
      <c r="A190" t="s">
        <v>139</v>
      </c>
      <c r="B190" t="s">
        <v>458</v>
      </c>
      <c r="C190" t="s">
        <v>465</v>
      </c>
      <c r="D190" t="s">
        <v>21</v>
      </c>
      <c r="E190" t="s">
        <v>22</v>
      </c>
      <c r="F190" t="s">
        <v>23</v>
      </c>
      <c r="G190" t="str">
        <f t="shared" si="5"/>
        <v>pardosa.pullata</v>
      </c>
      <c r="H190" s="2">
        <v>2</v>
      </c>
      <c r="I190" t="s">
        <v>461</v>
      </c>
      <c r="M190" t="s">
        <v>461</v>
      </c>
      <c r="N190">
        <f>SUMIF(I:I, "ground", H:H)</f>
        <v>577</v>
      </c>
      <c r="O190" s="38">
        <f>N190/N188</f>
        <v>0.58282828282828281</v>
      </c>
    </row>
    <row r="191" spans="1:23" x14ac:dyDescent="0.25">
      <c r="A191" t="s">
        <v>139</v>
      </c>
      <c r="B191" t="s">
        <v>458</v>
      </c>
      <c r="C191" t="s">
        <v>465</v>
      </c>
      <c r="D191" t="s">
        <v>21</v>
      </c>
      <c r="E191" t="s">
        <v>22</v>
      </c>
      <c r="F191" t="s">
        <v>24</v>
      </c>
      <c r="G191" t="str">
        <f t="shared" si="5"/>
        <v>pardosa.palustris</v>
      </c>
      <c r="H191" s="2">
        <v>1</v>
      </c>
      <c r="I191" t="s">
        <v>461</v>
      </c>
      <c r="M191" t="s">
        <v>463</v>
      </c>
      <c r="N191">
        <f>SUMIF(I:I, "space", H:H)</f>
        <v>1</v>
      </c>
      <c r="O191" s="38">
        <f>N191/N188</f>
        <v>1.0101010101010101E-3</v>
      </c>
    </row>
    <row r="192" spans="1:23" x14ac:dyDescent="0.25">
      <c r="A192" t="s">
        <v>139</v>
      </c>
      <c r="B192" t="s">
        <v>458</v>
      </c>
      <c r="C192" t="s">
        <v>465</v>
      </c>
      <c r="D192" t="s">
        <v>21</v>
      </c>
      <c r="E192" t="s">
        <v>22</v>
      </c>
      <c r="F192" t="s">
        <v>23</v>
      </c>
      <c r="G192" t="str">
        <f t="shared" si="5"/>
        <v>pardosa.pullata</v>
      </c>
      <c r="H192" s="2">
        <v>2</v>
      </c>
      <c r="I192" t="s">
        <v>461</v>
      </c>
      <c r="M192" t="s">
        <v>460</v>
      </c>
      <c r="N192">
        <f>SUMIF(I:I, "other", H:H)</f>
        <v>245</v>
      </c>
      <c r="O192" s="38">
        <f>N192/N188</f>
        <v>0.24747474747474749</v>
      </c>
    </row>
    <row r="193" spans="1:23" x14ac:dyDescent="0.25">
      <c r="A193" t="s">
        <v>139</v>
      </c>
      <c r="B193" t="s">
        <v>458</v>
      </c>
      <c r="C193" t="s">
        <v>465</v>
      </c>
      <c r="D193" t="s">
        <v>21</v>
      </c>
      <c r="E193" t="s">
        <v>22</v>
      </c>
      <c r="F193" t="s">
        <v>23</v>
      </c>
      <c r="G193" t="str">
        <f t="shared" ref="G193:G200" si="6">LOWER(E193&amp;"."&amp;F193)</f>
        <v>pardosa.pullata</v>
      </c>
      <c r="H193" s="2">
        <v>3</v>
      </c>
      <c r="I193" t="s">
        <v>461</v>
      </c>
      <c r="M193" t="s">
        <v>462</v>
      </c>
      <c r="N193">
        <f>SUMIF(I:I, "ambush", H:H)</f>
        <v>3</v>
      </c>
      <c r="O193" s="38">
        <f>N193/N188</f>
        <v>3.0303030303030303E-3</v>
      </c>
    </row>
    <row r="194" spans="1:23" x14ac:dyDescent="0.25">
      <c r="A194" t="s">
        <v>139</v>
      </c>
      <c r="B194" t="s">
        <v>458</v>
      </c>
      <c r="C194" t="s">
        <v>465</v>
      </c>
      <c r="D194" t="s">
        <v>21</v>
      </c>
      <c r="E194" t="s">
        <v>22</v>
      </c>
      <c r="F194" t="s">
        <v>24</v>
      </c>
      <c r="G194" t="str">
        <f t="shared" si="6"/>
        <v>pardosa.palustris</v>
      </c>
      <c r="H194" s="2">
        <v>2</v>
      </c>
      <c r="I194" t="s">
        <v>461</v>
      </c>
      <c r="O194" s="38">
        <f>SUM(O189:O193)</f>
        <v>1</v>
      </c>
    </row>
    <row r="195" spans="1:23" x14ac:dyDescent="0.25">
      <c r="A195" t="s">
        <v>139</v>
      </c>
      <c r="B195" t="s">
        <v>458</v>
      </c>
      <c r="C195" t="s">
        <v>465</v>
      </c>
      <c r="D195" t="s">
        <v>28</v>
      </c>
      <c r="E195" t="s">
        <v>29</v>
      </c>
      <c r="F195" t="s">
        <v>30</v>
      </c>
      <c r="G195" t="str">
        <f t="shared" si="6"/>
        <v>pachygnatha.degeeri</v>
      </c>
      <c r="H195" s="2">
        <v>7</v>
      </c>
      <c r="I195" t="s">
        <v>461</v>
      </c>
    </row>
    <row r="196" spans="1:23" x14ac:dyDescent="0.25">
      <c r="A196" t="s">
        <v>139</v>
      </c>
      <c r="B196" t="s">
        <v>458</v>
      </c>
      <c r="C196" t="s">
        <v>465</v>
      </c>
      <c r="D196" t="s">
        <v>28</v>
      </c>
      <c r="E196" t="s">
        <v>29</v>
      </c>
      <c r="F196" t="s">
        <v>30</v>
      </c>
      <c r="G196" t="str">
        <f t="shared" si="6"/>
        <v>pachygnatha.degeeri</v>
      </c>
      <c r="H196" s="2">
        <v>21</v>
      </c>
      <c r="I196" t="s">
        <v>461</v>
      </c>
    </row>
    <row r="197" spans="1:23" x14ac:dyDescent="0.25">
      <c r="A197" s="32" t="s">
        <v>139</v>
      </c>
      <c r="B197" t="s">
        <v>458</v>
      </c>
      <c r="C197" t="s">
        <v>465</v>
      </c>
      <c r="D197" s="32" t="s">
        <v>28</v>
      </c>
      <c r="E197" s="32" t="s">
        <v>29</v>
      </c>
      <c r="F197" s="32" t="s">
        <v>30</v>
      </c>
      <c r="G197" s="32" t="str">
        <f t="shared" si="6"/>
        <v>pachygnatha.degeeri</v>
      </c>
      <c r="H197" s="33">
        <v>14</v>
      </c>
      <c r="I197" t="s">
        <v>461</v>
      </c>
      <c r="J197" s="32"/>
      <c r="K197" s="32"/>
      <c r="L197" s="32"/>
      <c r="M197" s="32"/>
      <c r="N197" s="32"/>
      <c r="O197" s="41"/>
      <c r="P197" s="32"/>
      <c r="Q197" s="32"/>
      <c r="R197" s="32"/>
      <c r="S197" s="32"/>
      <c r="T197" s="32"/>
      <c r="U197" s="32"/>
      <c r="V197" s="32"/>
      <c r="W197" s="32"/>
    </row>
    <row r="198" spans="1:23" x14ac:dyDescent="0.25">
      <c r="A198" t="s">
        <v>139</v>
      </c>
      <c r="B198" t="s">
        <v>458</v>
      </c>
      <c r="C198" t="s">
        <v>465</v>
      </c>
      <c r="D198" t="s">
        <v>28</v>
      </c>
      <c r="E198" t="s">
        <v>29</v>
      </c>
      <c r="F198" t="s">
        <v>30</v>
      </c>
      <c r="G198" t="str">
        <f t="shared" si="6"/>
        <v>pachygnatha.degeeri</v>
      </c>
      <c r="H198" s="2">
        <v>15</v>
      </c>
      <c r="I198" t="s">
        <v>461</v>
      </c>
    </row>
    <row r="199" spans="1:23" x14ac:dyDescent="0.25">
      <c r="A199" t="s">
        <v>139</v>
      </c>
      <c r="B199" t="s">
        <v>458</v>
      </c>
      <c r="C199" t="s">
        <v>465</v>
      </c>
      <c r="D199" t="s">
        <v>28</v>
      </c>
      <c r="E199" t="s">
        <v>29</v>
      </c>
      <c r="F199" t="s">
        <v>30</v>
      </c>
      <c r="G199" t="str">
        <f t="shared" si="6"/>
        <v>pachygnatha.degeeri</v>
      </c>
      <c r="H199" s="2">
        <v>22</v>
      </c>
      <c r="I199" t="s">
        <v>461</v>
      </c>
    </row>
    <row r="200" spans="1:23" x14ac:dyDescent="0.25">
      <c r="A200" t="s">
        <v>139</v>
      </c>
      <c r="B200" t="s">
        <v>458</v>
      </c>
      <c r="C200" t="s">
        <v>465</v>
      </c>
      <c r="D200" t="s">
        <v>66</v>
      </c>
      <c r="E200" t="s">
        <v>144</v>
      </c>
      <c r="F200" t="s">
        <v>145</v>
      </c>
      <c r="G200" t="str">
        <f t="shared" si="6"/>
        <v>theonoe.minutissima</v>
      </c>
      <c r="H200" s="2">
        <v>1</v>
      </c>
      <c r="I200" t="s">
        <v>463</v>
      </c>
    </row>
  </sheetData>
  <dataValidations count="1">
    <dataValidation type="list" allowBlank="1" showInputMessage="1" showErrorMessage="1" sqref="I1:I200" xr:uid="{2D20E888-6194-48BD-A1AC-33F7F8451425}">
      <formula1>"ground, sheet, other, ambush, space"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4DDC-E79F-4418-A99F-517BCD7D9A2F}">
  <dimension ref="A1:N209"/>
  <sheetViews>
    <sheetView topLeftCell="A193" workbookViewId="0">
      <selection activeCell="L202" sqref="L202:N206"/>
    </sheetView>
  </sheetViews>
  <sheetFormatPr defaultRowHeight="15" x14ac:dyDescent="0.25"/>
  <sheetData>
    <row r="1" spans="1:9" x14ac:dyDescent="0.25">
      <c r="A1" t="s">
        <v>146</v>
      </c>
      <c r="B1" t="s">
        <v>458</v>
      </c>
      <c r="C1" t="s">
        <v>466</v>
      </c>
      <c r="D1" t="s">
        <v>25</v>
      </c>
      <c r="E1" t="s">
        <v>38</v>
      </c>
      <c r="F1" t="s">
        <v>39</v>
      </c>
      <c r="G1" t="str">
        <f t="shared" ref="G1:G32" si="0">LOWER(E1&amp;"."&amp;F1)</f>
        <v>bathyphantes.gracilis</v>
      </c>
      <c r="H1" s="2">
        <v>1</v>
      </c>
      <c r="I1" t="s">
        <v>459</v>
      </c>
    </row>
    <row r="2" spans="1:9" x14ac:dyDescent="0.25">
      <c r="A2" t="s">
        <v>146</v>
      </c>
      <c r="B2" t="s">
        <v>458</v>
      </c>
      <c r="C2" t="s">
        <v>466</v>
      </c>
      <c r="D2" t="s">
        <v>25</v>
      </c>
      <c r="E2" t="s">
        <v>38</v>
      </c>
      <c r="F2" t="s">
        <v>39</v>
      </c>
      <c r="G2" t="str">
        <f t="shared" si="0"/>
        <v>bathyphantes.gracilis</v>
      </c>
      <c r="H2" s="2">
        <v>1</v>
      </c>
      <c r="I2" t="s">
        <v>459</v>
      </c>
    </row>
    <row r="3" spans="1:9" x14ac:dyDescent="0.25">
      <c r="A3" t="s">
        <v>146</v>
      </c>
      <c r="B3" t="s">
        <v>458</v>
      </c>
      <c r="C3" t="s">
        <v>466</v>
      </c>
      <c r="D3" t="s">
        <v>25</v>
      </c>
      <c r="E3" t="s">
        <v>43</v>
      </c>
      <c r="F3" t="s">
        <v>44</v>
      </c>
      <c r="G3" t="str">
        <f t="shared" si="0"/>
        <v>dicymbium.nigrum</v>
      </c>
      <c r="H3" s="2">
        <v>2</v>
      </c>
      <c r="I3" t="s">
        <v>459</v>
      </c>
    </row>
    <row r="4" spans="1:9" x14ac:dyDescent="0.25">
      <c r="A4" t="s">
        <v>146</v>
      </c>
      <c r="B4" t="s">
        <v>458</v>
      </c>
      <c r="C4" t="s">
        <v>466</v>
      </c>
      <c r="D4" t="s">
        <v>25</v>
      </c>
      <c r="E4" t="s">
        <v>43</v>
      </c>
      <c r="F4" t="s">
        <v>44</v>
      </c>
      <c r="G4" t="str">
        <f t="shared" si="0"/>
        <v>dicymbium.nigrum</v>
      </c>
      <c r="H4" s="2">
        <v>1</v>
      </c>
      <c r="I4" t="s">
        <v>459</v>
      </c>
    </row>
    <row r="5" spans="1:9" x14ac:dyDescent="0.25">
      <c r="A5" t="s">
        <v>146</v>
      </c>
      <c r="B5" t="s">
        <v>458</v>
      </c>
      <c r="C5" t="s">
        <v>466</v>
      </c>
      <c r="D5" t="s">
        <v>25</v>
      </c>
      <c r="E5" t="s">
        <v>43</v>
      </c>
      <c r="F5" t="s">
        <v>44</v>
      </c>
      <c r="G5" t="str">
        <f t="shared" si="0"/>
        <v>dicymbium.nigrum</v>
      </c>
      <c r="H5" s="2">
        <v>1</v>
      </c>
      <c r="I5" t="s">
        <v>459</v>
      </c>
    </row>
    <row r="6" spans="1:9" x14ac:dyDescent="0.25">
      <c r="A6" t="s">
        <v>146</v>
      </c>
      <c r="B6" t="s">
        <v>458</v>
      </c>
      <c r="C6" t="s">
        <v>466</v>
      </c>
      <c r="D6" t="s">
        <v>25</v>
      </c>
      <c r="E6" t="s">
        <v>124</v>
      </c>
      <c r="F6" t="s">
        <v>125</v>
      </c>
      <c r="G6" t="str">
        <f t="shared" si="0"/>
        <v>dismodicus.bifrons</v>
      </c>
      <c r="H6" s="2">
        <v>1</v>
      </c>
      <c r="I6" t="s">
        <v>459</v>
      </c>
    </row>
    <row r="7" spans="1:9" x14ac:dyDescent="0.25">
      <c r="A7" t="s">
        <v>146</v>
      </c>
      <c r="B7" t="s">
        <v>458</v>
      </c>
      <c r="C7" t="s">
        <v>466</v>
      </c>
      <c r="D7" t="s">
        <v>25</v>
      </c>
      <c r="E7" t="s">
        <v>33</v>
      </c>
      <c r="F7" t="s">
        <v>40</v>
      </c>
      <c r="G7" t="str">
        <f t="shared" si="0"/>
        <v>erigone.atra</v>
      </c>
      <c r="H7" s="2">
        <v>1</v>
      </c>
      <c r="I7" t="s">
        <v>460</v>
      </c>
    </row>
    <row r="8" spans="1:9" x14ac:dyDescent="0.25">
      <c r="A8" t="s">
        <v>146</v>
      </c>
      <c r="B8" t="s">
        <v>458</v>
      </c>
      <c r="C8" t="s">
        <v>466</v>
      </c>
      <c r="D8" t="s">
        <v>25</v>
      </c>
      <c r="E8" t="s">
        <v>35</v>
      </c>
      <c r="F8" t="s">
        <v>36</v>
      </c>
      <c r="G8" t="str">
        <f t="shared" si="0"/>
        <v>gongylidiellum.vivum</v>
      </c>
      <c r="H8" s="2">
        <v>1</v>
      </c>
      <c r="I8" t="s">
        <v>459</v>
      </c>
    </row>
    <row r="9" spans="1:9" x14ac:dyDescent="0.25">
      <c r="A9" s="7" t="s">
        <v>146</v>
      </c>
      <c r="B9" t="s">
        <v>458</v>
      </c>
      <c r="C9" t="s">
        <v>466</v>
      </c>
      <c r="D9" s="7" t="s">
        <v>25</v>
      </c>
      <c r="E9" s="7" t="s">
        <v>35</v>
      </c>
      <c r="F9" s="7" t="s">
        <v>36</v>
      </c>
      <c r="G9" s="7" t="str">
        <f t="shared" si="0"/>
        <v>gongylidiellum.vivum</v>
      </c>
      <c r="H9" s="2">
        <v>5</v>
      </c>
      <c r="I9" t="s">
        <v>459</v>
      </c>
    </row>
    <row r="10" spans="1:9" x14ac:dyDescent="0.25">
      <c r="A10" t="s">
        <v>146</v>
      </c>
      <c r="B10" t="s">
        <v>458</v>
      </c>
      <c r="C10" t="s">
        <v>466</v>
      </c>
      <c r="D10" t="s">
        <v>25</v>
      </c>
      <c r="E10" t="s">
        <v>35</v>
      </c>
      <c r="F10" t="s">
        <v>36</v>
      </c>
      <c r="G10" t="str">
        <f t="shared" si="0"/>
        <v>gongylidiellum.vivum</v>
      </c>
      <c r="H10" s="2">
        <v>1</v>
      </c>
      <c r="I10" t="s">
        <v>459</v>
      </c>
    </row>
    <row r="11" spans="1:9" x14ac:dyDescent="0.25">
      <c r="A11" t="s">
        <v>146</v>
      </c>
      <c r="B11" t="s">
        <v>458</v>
      </c>
      <c r="C11" t="s">
        <v>466</v>
      </c>
      <c r="D11" t="s">
        <v>25</v>
      </c>
      <c r="E11" t="s">
        <v>35</v>
      </c>
      <c r="F11" t="s">
        <v>36</v>
      </c>
      <c r="G11" t="str">
        <f t="shared" si="0"/>
        <v>gongylidiellum.vivum</v>
      </c>
      <c r="H11" s="2">
        <v>1</v>
      </c>
      <c r="I11" t="s">
        <v>459</v>
      </c>
    </row>
    <row r="12" spans="1:9" x14ac:dyDescent="0.25">
      <c r="A12" t="s">
        <v>146</v>
      </c>
      <c r="B12" t="s">
        <v>458</v>
      </c>
      <c r="C12" t="s">
        <v>466</v>
      </c>
      <c r="D12" t="s">
        <v>25</v>
      </c>
      <c r="E12" t="s">
        <v>35</v>
      </c>
      <c r="F12" t="s">
        <v>36</v>
      </c>
      <c r="G12" t="str">
        <f t="shared" si="0"/>
        <v>gongylidiellum.vivum</v>
      </c>
      <c r="H12" s="2">
        <v>1</v>
      </c>
      <c r="I12" t="s">
        <v>459</v>
      </c>
    </row>
    <row r="13" spans="1:9" x14ac:dyDescent="0.25">
      <c r="A13" t="s">
        <v>146</v>
      </c>
      <c r="B13" t="s">
        <v>458</v>
      </c>
      <c r="C13" t="s">
        <v>466</v>
      </c>
      <c r="D13" t="s">
        <v>25</v>
      </c>
      <c r="E13" t="s">
        <v>26</v>
      </c>
      <c r="F13" t="s">
        <v>27</v>
      </c>
      <c r="G13" t="str">
        <f t="shared" si="0"/>
        <v>oedothorax.fuscus</v>
      </c>
      <c r="H13" s="2">
        <v>3</v>
      </c>
      <c r="I13" t="s">
        <v>460</v>
      </c>
    </row>
    <row r="14" spans="1:9" x14ac:dyDescent="0.25">
      <c r="A14" t="s">
        <v>146</v>
      </c>
      <c r="B14" t="s">
        <v>458</v>
      </c>
      <c r="C14" t="s">
        <v>466</v>
      </c>
      <c r="D14" t="s">
        <v>25</v>
      </c>
      <c r="E14" t="s">
        <v>26</v>
      </c>
      <c r="F14" t="s">
        <v>37</v>
      </c>
      <c r="G14" t="str">
        <f t="shared" si="0"/>
        <v>oedothorax.retusus</v>
      </c>
      <c r="H14" s="2">
        <v>1</v>
      </c>
      <c r="I14" t="s">
        <v>460</v>
      </c>
    </row>
    <row r="15" spans="1:9" x14ac:dyDescent="0.25">
      <c r="A15" t="s">
        <v>146</v>
      </c>
      <c r="B15" t="s">
        <v>458</v>
      </c>
      <c r="C15" t="s">
        <v>466</v>
      </c>
      <c r="D15" t="s">
        <v>25</v>
      </c>
      <c r="E15" t="s">
        <v>26</v>
      </c>
      <c r="F15" t="s">
        <v>37</v>
      </c>
      <c r="G15" t="str">
        <f t="shared" si="0"/>
        <v>oedothorax.retusus</v>
      </c>
      <c r="H15" s="2">
        <v>4</v>
      </c>
      <c r="I15" t="s">
        <v>460</v>
      </c>
    </row>
    <row r="16" spans="1:9" x14ac:dyDescent="0.25">
      <c r="A16" t="s">
        <v>146</v>
      </c>
      <c r="B16" t="s">
        <v>458</v>
      </c>
      <c r="C16" t="s">
        <v>466</v>
      </c>
      <c r="D16" t="s">
        <v>25</v>
      </c>
      <c r="E16" t="s">
        <v>26</v>
      </c>
      <c r="F16" t="s">
        <v>27</v>
      </c>
      <c r="G16" t="str">
        <f t="shared" si="0"/>
        <v>oedothorax.fuscus</v>
      </c>
      <c r="H16" s="2">
        <v>3</v>
      </c>
      <c r="I16" t="s">
        <v>460</v>
      </c>
    </row>
    <row r="17" spans="1:9" x14ac:dyDescent="0.25">
      <c r="A17" t="s">
        <v>146</v>
      </c>
      <c r="B17" t="s">
        <v>458</v>
      </c>
      <c r="C17" t="s">
        <v>466</v>
      </c>
      <c r="D17" t="s">
        <v>25</v>
      </c>
      <c r="E17" t="s">
        <v>26</v>
      </c>
      <c r="F17" t="s">
        <v>27</v>
      </c>
      <c r="G17" t="str">
        <f t="shared" si="0"/>
        <v>oedothorax.fuscus</v>
      </c>
      <c r="H17" s="2">
        <v>2</v>
      </c>
      <c r="I17" t="s">
        <v>460</v>
      </c>
    </row>
    <row r="18" spans="1:9" x14ac:dyDescent="0.25">
      <c r="A18" t="s">
        <v>146</v>
      </c>
      <c r="B18" t="s">
        <v>458</v>
      </c>
      <c r="C18" t="s">
        <v>466</v>
      </c>
      <c r="D18" t="s">
        <v>25</v>
      </c>
      <c r="E18" t="s">
        <v>26</v>
      </c>
      <c r="F18" t="s">
        <v>37</v>
      </c>
      <c r="G18" t="str">
        <f t="shared" si="0"/>
        <v>oedothorax.retusus</v>
      </c>
      <c r="H18" s="2">
        <v>2</v>
      </c>
      <c r="I18" t="s">
        <v>460</v>
      </c>
    </row>
    <row r="19" spans="1:9" x14ac:dyDescent="0.25">
      <c r="A19" t="s">
        <v>146</v>
      </c>
      <c r="B19" t="s">
        <v>458</v>
      </c>
      <c r="C19" t="s">
        <v>466</v>
      </c>
      <c r="D19" t="s">
        <v>25</v>
      </c>
      <c r="E19" t="s">
        <v>26</v>
      </c>
      <c r="F19" t="s">
        <v>27</v>
      </c>
      <c r="G19" t="str">
        <f t="shared" si="0"/>
        <v>oedothorax.fuscus</v>
      </c>
      <c r="H19" s="2">
        <v>3</v>
      </c>
      <c r="I19" t="s">
        <v>460</v>
      </c>
    </row>
    <row r="20" spans="1:9" x14ac:dyDescent="0.25">
      <c r="A20" t="s">
        <v>146</v>
      </c>
      <c r="B20" t="s">
        <v>458</v>
      </c>
      <c r="C20" t="s">
        <v>466</v>
      </c>
      <c r="D20" t="s">
        <v>25</v>
      </c>
      <c r="E20" t="s">
        <v>31</v>
      </c>
      <c r="F20" t="s">
        <v>32</v>
      </c>
      <c r="G20" t="str">
        <f t="shared" si="0"/>
        <v>savignia.frontata</v>
      </c>
      <c r="H20" s="2">
        <v>4</v>
      </c>
      <c r="I20" t="s">
        <v>459</v>
      </c>
    </row>
    <row r="21" spans="1:9" x14ac:dyDescent="0.25">
      <c r="A21" t="s">
        <v>146</v>
      </c>
      <c r="B21" t="s">
        <v>458</v>
      </c>
      <c r="C21" t="s">
        <v>466</v>
      </c>
      <c r="D21" t="s">
        <v>25</v>
      </c>
      <c r="E21" t="s">
        <v>31</v>
      </c>
      <c r="F21" t="s">
        <v>32</v>
      </c>
      <c r="G21" t="str">
        <f t="shared" si="0"/>
        <v>savignia.frontata</v>
      </c>
      <c r="H21" s="2">
        <v>5</v>
      </c>
      <c r="I21" t="s">
        <v>459</v>
      </c>
    </row>
    <row r="22" spans="1:9" x14ac:dyDescent="0.25">
      <c r="A22" t="s">
        <v>146</v>
      </c>
      <c r="B22" t="s">
        <v>458</v>
      </c>
      <c r="C22" t="s">
        <v>466</v>
      </c>
      <c r="D22" t="s">
        <v>25</v>
      </c>
      <c r="E22" t="s">
        <v>31</v>
      </c>
      <c r="F22" t="s">
        <v>32</v>
      </c>
      <c r="G22" t="str">
        <f t="shared" si="0"/>
        <v>savignia.frontata</v>
      </c>
      <c r="H22" s="2">
        <v>2</v>
      </c>
      <c r="I22" t="s">
        <v>459</v>
      </c>
    </row>
    <row r="23" spans="1:9" x14ac:dyDescent="0.25">
      <c r="A23" t="s">
        <v>146</v>
      </c>
      <c r="B23" t="s">
        <v>458</v>
      </c>
      <c r="C23" t="s">
        <v>466</v>
      </c>
      <c r="D23" t="s">
        <v>25</v>
      </c>
      <c r="E23" t="s">
        <v>31</v>
      </c>
      <c r="F23" t="s">
        <v>32</v>
      </c>
      <c r="G23" t="str">
        <f t="shared" si="0"/>
        <v>savignia.frontata</v>
      </c>
      <c r="H23" s="2">
        <v>2</v>
      </c>
      <c r="I23" t="s">
        <v>459</v>
      </c>
    </row>
    <row r="24" spans="1:9" x14ac:dyDescent="0.25">
      <c r="A24" t="s">
        <v>146</v>
      </c>
      <c r="B24" t="s">
        <v>458</v>
      </c>
      <c r="C24" t="s">
        <v>466</v>
      </c>
      <c r="D24" t="s">
        <v>25</v>
      </c>
      <c r="E24" t="s">
        <v>31</v>
      </c>
      <c r="F24" t="s">
        <v>32</v>
      </c>
      <c r="G24" t="str">
        <f t="shared" si="0"/>
        <v>savignia.frontata</v>
      </c>
      <c r="H24" s="2">
        <v>1</v>
      </c>
      <c r="I24" t="s">
        <v>459</v>
      </c>
    </row>
    <row r="25" spans="1:9" x14ac:dyDescent="0.25">
      <c r="A25" t="s">
        <v>146</v>
      </c>
      <c r="B25" t="s">
        <v>458</v>
      </c>
      <c r="C25" t="s">
        <v>466</v>
      </c>
      <c r="D25" t="s">
        <v>25</v>
      </c>
      <c r="E25" t="s">
        <v>45</v>
      </c>
      <c r="F25" t="s">
        <v>46</v>
      </c>
      <c r="G25" t="str">
        <f t="shared" si="0"/>
        <v>tenuiphantes.tenuis</v>
      </c>
      <c r="H25" s="2">
        <v>1</v>
      </c>
      <c r="I25" t="s">
        <v>459</v>
      </c>
    </row>
    <row r="26" spans="1:9" x14ac:dyDescent="0.25">
      <c r="A26" t="s">
        <v>146</v>
      </c>
      <c r="B26" t="s">
        <v>458</v>
      </c>
      <c r="C26" t="s">
        <v>466</v>
      </c>
      <c r="D26" t="s">
        <v>25</v>
      </c>
      <c r="E26" t="s">
        <v>45</v>
      </c>
      <c r="F26" t="s">
        <v>46</v>
      </c>
      <c r="G26" t="str">
        <f t="shared" si="0"/>
        <v>tenuiphantes.tenuis</v>
      </c>
      <c r="H26" s="2">
        <v>2</v>
      </c>
      <c r="I26" t="s">
        <v>459</v>
      </c>
    </row>
    <row r="27" spans="1:9" x14ac:dyDescent="0.25">
      <c r="A27" t="s">
        <v>146</v>
      </c>
      <c r="B27" t="s">
        <v>458</v>
      </c>
      <c r="C27" t="s">
        <v>466</v>
      </c>
      <c r="D27" t="s">
        <v>25</v>
      </c>
      <c r="E27" t="s">
        <v>45</v>
      </c>
      <c r="F27" t="s">
        <v>46</v>
      </c>
      <c r="G27" t="str">
        <f t="shared" si="0"/>
        <v>tenuiphantes.tenuis</v>
      </c>
      <c r="H27" s="2">
        <v>1</v>
      </c>
      <c r="I27" t="s">
        <v>459</v>
      </c>
    </row>
    <row r="28" spans="1:9" x14ac:dyDescent="0.25">
      <c r="A28" t="s">
        <v>146</v>
      </c>
      <c r="B28" t="s">
        <v>458</v>
      </c>
      <c r="C28" t="s">
        <v>466</v>
      </c>
      <c r="D28" t="s">
        <v>25</v>
      </c>
      <c r="E28" t="s">
        <v>56</v>
      </c>
      <c r="F28" t="s">
        <v>57</v>
      </c>
      <c r="G28" t="str">
        <f t="shared" si="0"/>
        <v>tiso.vagans</v>
      </c>
      <c r="H28" s="2">
        <v>1</v>
      </c>
      <c r="I28" t="s">
        <v>459</v>
      </c>
    </row>
    <row r="29" spans="1:9" x14ac:dyDescent="0.25">
      <c r="A29" t="s">
        <v>146</v>
      </c>
      <c r="B29" t="s">
        <v>458</v>
      </c>
      <c r="C29" t="s">
        <v>466</v>
      </c>
      <c r="D29" t="s">
        <v>25</v>
      </c>
      <c r="E29" t="s">
        <v>56</v>
      </c>
      <c r="F29" t="s">
        <v>57</v>
      </c>
      <c r="G29" t="str">
        <f t="shared" si="0"/>
        <v>tiso.vagans</v>
      </c>
      <c r="H29" s="2">
        <v>2</v>
      </c>
      <c r="I29" t="s">
        <v>459</v>
      </c>
    </row>
    <row r="30" spans="1:9" x14ac:dyDescent="0.25">
      <c r="A30" t="s">
        <v>146</v>
      </c>
      <c r="B30" t="s">
        <v>458</v>
      </c>
      <c r="C30" t="s">
        <v>466</v>
      </c>
      <c r="D30" t="s">
        <v>21</v>
      </c>
      <c r="E30" t="s">
        <v>22</v>
      </c>
      <c r="F30" t="s">
        <v>76</v>
      </c>
      <c r="G30" t="str">
        <f t="shared" si="0"/>
        <v>pardosa.amentata</v>
      </c>
      <c r="H30" s="2">
        <v>8</v>
      </c>
      <c r="I30" t="s">
        <v>461</v>
      </c>
    </row>
    <row r="31" spans="1:9" x14ac:dyDescent="0.25">
      <c r="A31" t="s">
        <v>146</v>
      </c>
      <c r="B31" t="s">
        <v>458</v>
      </c>
      <c r="C31" t="s">
        <v>466</v>
      </c>
      <c r="D31" t="s">
        <v>21</v>
      </c>
      <c r="E31" t="s">
        <v>22</v>
      </c>
      <c r="F31" t="s">
        <v>23</v>
      </c>
      <c r="G31" t="str">
        <f t="shared" si="0"/>
        <v>pardosa.pullata</v>
      </c>
      <c r="H31" s="2">
        <v>2</v>
      </c>
      <c r="I31" t="s">
        <v>461</v>
      </c>
    </row>
    <row r="32" spans="1:9" x14ac:dyDescent="0.25">
      <c r="A32" t="s">
        <v>146</v>
      </c>
      <c r="B32" t="s">
        <v>458</v>
      </c>
      <c r="C32" t="s">
        <v>466</v>
      </c>
      <c r="D32" t="s">
        <v>21</v>
      </c>
      <c r="E32" t="s">
        <v>22</v>
      </c>
      <c r="F32" t="s">
        <v>24</v>
      </c>
      <c r="G32" t="str">
        <f t="shared" si="0"/>
        <v>pardosa.palustris</v>
      </c>
      <c r="H32" s="2">
        <v>5</v>
      </c>
      <c r="I32" t="s">
        <v>461</v>
      </c>
    </row>
    <row r="33" spans="1:9" x14ac:dyDescent="0.25">
      <c r="A33" t="s">
        <v>146</v>
      </c>
      <c r="B33" t="s">
        <v>458</v>
      </c>
      <c r="C33" t="s">
        <v>466</v>
      </c>
      <c r="D33" t="s">
        <v>21</v>
      </c>
      <c r="E33" t="s">
        <v>22</v>
      </c>
      <c r="F33" t="s">
        <v>24</v>
      </c>
      <c r="G33" t="str">
        <f t="shared" ref="G33:G64" si="1">LOWER(E33&amp;"."&amp;F33)</f>
        <v>pardosa.palustris</v>
      </c>
      <c r="H33" s="2">
        <v>9</v>
      </c>
      <c r="I33" t="s">
        <v>461</v>
      </c>
    </row>
    <row r="34" spans="1:9" x14ac:dyDescent="0.25">
      <c r="A34" t="s">
        <v>146</v>
      </c>
      <c r="B34" t="s">
        <v>458</v>
      </c>
      <c r="C34" t="s">
        <v>466</v>
      </c>
      <c r="D34" t="s">
        <v>21</v>
      </c>
      <c r="E34" t="s">
        <v>22</v>
      </c>
      <c r="F34" t="s">
        <v>23</v>
      </c>
      <c r="G34" t="str">
        <f t="shared" si="1"/>
        <v>pardosa.pullata</v>
      </c>
      <c r="H34" s="2">
        <v>2</v>
      </c>
      <c r="I34" t="s">
        <v>461</v>
      </c>
    </row>
    <row r="35" spans="1:9" x14ac:dyDescent="0.25">
      <c r="A35" t="s">
        <v>146</v>
      </c>
      <c r="B35" t="s">
        <v>458</v>
      </c>
      <c r="C35" t="s">
        <v>466</v>
      </c>
      <c r="D35" t="s">
        <v>21</v>
      </c>
      <c r="E35" t="s">
        <v>22</v>
      </c>
      <c r="F35" t="s">
        <v>76</v>
      </c>
      <c r="G35" t="str">
        <f t="shared" si="1"/>
        <v>pardosa.amentata</v>
      </c>
      <c r="H35" s="2">
        <v>5</v>
      </c>
      <c r="I35" t="s">
        <v>461</v>
      </c>
    </row>
    <row r="36" spans="1:9" x14ac:dyDescent="0.25">
      <c r="A36" t="s">
        <v>146</v>
      </c>
      <c r="B36" t="s">
        <v>458</v>
      </c>
      <c r="C36" t="s">
        <v>466</v>
      </c>
      <c r="D36" t="s">
        <v>21</v>
      </c>
      <c r="E36" t="s">
        <v>22</v>
      </c>
      <c r="F36" t="s">
        <v>24</v>
      </c>
      <c r="G36" t="str">
        <f t="shared" si="1"/>
        <v>pardosa.palustris</v>
      </c>
      <c r="H36" s="2">
        <v>1</v>
      </c>
      <c r="I36" t="s">
        <v>461</v>
      </c>
    </row>
    <row r="37" spans="1:9" x14ac:dyDescent="0.25">
      <c r="A37" s="7" t="s">
        <v>146</v>
      </c>
      <c r="B37" t="s">
        <v>458</v>
      </c>
      <c r="C37" t="s">
        <v>466</v>
      </c>
      <c r="D37" s="7" t="s">
        <v>21</v>
      </c>
      <c r="E37" s="7" t="s">
        <v>22</v>
      </c>
      <c r="F37" s="7" t="s">
        <v>23</v>
      </c>
      <c r="G37" s="7" t="str">
        <f t="shared" si="1"/>
        <v>pardosa.pullata</v>
      </c>
      <c r="H37" s="2">
        <v>1</v>
      </c>
      <c r="I37" t="s">
        <v>461</v>
      </c>
    </row>
    <row r="38" spans="1:9" x14ac:dyDescent="0.25">
      <c r="A38" t="s">
        <v>146</v>
      </c>
      <c r="B38" t="s">
        <v>458</v>
      </c>
      <c r="C38" t="s">
        <v>466</v>
      </c>
      <c r="D38" t="s">
        <v>21</v>
      </c>
      <c r="E38" t="s">
        <v>22</v>
      </c>
      <c r="F38" t="s">
        <v>76</v>
      </c>
      <c r="G38" t="str">
        <f t="shared" si="1"/>
        <v>pardosa.amentata</v>
      </c>
      <c r="H38" s="2">
        <v>1</v>
      </c>
      <c r="I38" t="s">
        <v>461</v>
      </c>
    </row>
    <row r="39" spans="1:9" x14ac:dyDescent="0.25">
      <c r="A39" t="s">
        <v>146</v>
      </c>
      <c r="B39" t="s">
        <v>458</v>
      </c>
      <c r="C39" t="s">
        <v>466</v>
      </c>
      <c r="D39" t="s">
        <v>21</v>
      </c>
      <c r="E39" t="s">
        <v>22</v>
      </c>
      <c r="F39" t="s">
        <v>76</v>
      </c>
      <c r="G39" t="str">
        <f t="shared" si="1"/>
        <v>pardosa.amentata</v>
      </c>
      <c r="H39" s="2">
        <v>5</v>
      </c>
      <c r="I39" t="s">
        <v>461</v>
      </c>
    </row>
    <row r="40" spans="1:9" x14ac:dyDescent="0.25">
      <c r="A40" t="s">
        <v>146</v>
      </c>
      <c r="B40" t="s">
        <v>458</v>
      </c>
      <c r="C40" t="s">
        <v>466</v>
      </c>
      <c r="D40" t="s">
        <v>21</v>
      </c>
      <c r="E40" t="s">
        <v>22</v>
      </c>
      <c r="F40" t="s">
        <v>23</v>
      </c>
      <c r="G40" t="str">
        <f t="shared" si="1"/>
        <v>pardosa.pullata</v>
      </c>
      <c r="H40" s="2">
        <v>1</v>
      </c>
      <c r="I40" t="s">
        <v>461</v>
      </c>
    </row>
    <row r="41" spans="1:9" x14ac:dyDescent="0.25">
      <c r="A41" t="s">
        <v>146</v>
      </c>
      <c r="B41" t="s">
        <v>458</v>
      </c>
      <c r="C41" t="s">
        <v>466</v>
      </c>
      <c r="D41" t="s">
        <v>21</v>
      </c>
      <c r="E41" t="s">
        <v>22</v>
      </c>
      <c r="F41" t="s">
        <v>24</v>
      </c>
      <c r="G41" t="str">
        <f t="shared" si="1"/>
        <v>pardosa.palustris</v>
      </c>
      <c r="H41" s="2">
        <v>2</v>
      </c>
      <c r="I41" t="s">
        <v>461</v>
      </c>
    </row>
    <row r="42" spans="1:9" x14ac:dyDescent="0.25">
      <c r="A42" t="s">
        <v>146</v>
      </c>
      <c r="B42" t="s">
        <v>458</v>
      </c>
      <c r="C42" t="s">
        <v>466</v>
      </c>
      <c r="D42" t="s">
        <v>21</v>
      </c>
      <c r="E42" t="s">
        <v>22</v>
      </c>
      <c r="F42" t="s">
        <v>23</v>
      </c>
      <c r="G42" t="str">
        <f t="shared" si="1"/>
        <v>pardosa.pullata</v>
      </c>
      <c r="H42" s="2">
        <v>2</v>
      </c>
      <c r="I42" t="s">
        <v>461</v>
      </c>
    </row>
    <row r="43" spans="1:9" x14ac:dyDescent="0.25">
      <c r="A43" t="s">
        <v>146</v>
      </c>
      <c r="B43" t="s">
        <v>458</v>
      </c>
      <c r="C43" t="s">
        <v>466</v>
      </c>
      <c r="D43" t="s">
        <v>21</v>
      </c>
      <c r="E43" t="s">
        <v>22</v>
      </c>
      <c r="F43" t="s">
        <v>76</v>
      </c>
      <c r="G43" t="str">
        <f t="shared" si="1"/>
        <v>pardosa.amentata</v>
      </c>
      <c r="H43" s="2">
        <v>4</v>
      </c>
      <c r="I43" t="s">
        <v>461</v>
      </c>
    </row>
    <row r="44" spans="1:9" x14ac:dyDescent="0.25">
      <c r="A44" s="7" t="s">
        <v>146</v>
      </c>
      <c r="B44" t="s">
        <v>458</v>
      </c>
      <c r="C44" t="s">
        <v>466</v>
      </c>
      <c r="D44" s="7" t="s">
        <v>28</v>
      </c>
      <c r="E44" s="7" t="s">
        <v>29</v>
      </c>
      <c r="F44" s="7" t="s">
        <v>30</v>
      </c>
      <c r="G44" s="7" t="str">
        <f t="shared" si="1"/>
        <v>pachygnatha.degeeri</v>
      </c>
      <c r="H44" s="2">
        <v>3</v>
      </c>
      <c r="I44" t="s">
        <v>461</v>
      </c>
    </row>
    <row r="45" spans="1:9" x14ac:dyDescent="0.25">
      <c r="A45" t="s">
        <v>146</v>
      </c>
      <c r="B45" t="s">
        <v>458</v>
      </c>
      <c r="C45" t="s">
        <v>466</v>
      </c>
      <c r="D45" t="s">
        <v>28</v>
      </c>
      <c r="E45" t="s">
        <v>29</v>
      </c>
      <c r="F45" t="s">
        <v>30</v>
      </c>
      <c r="G45" t="str">
        <f t="shared" si="1"/>
        <v>pachygnatha.degeeri</v>
      </c>
      <c r="H45" s="2">
        <v>2</v>
      </c>
      <c r="I45" t="s">
        <v>461</v>
      </c>
    </row>
    <row r="46" spans="1:9" x14ac:dyDescent="0.25">
      <c r="A46" t="s">
        <v>146</v>
      </c>
      <c r="B46" t="s">
        <v>458</v>
      </c>
      <c r="C46" t="s">
        <v>466</v>
      </c>
      <c r="D46" t="s">
        <v>28</v>
      </c>
      <c r="E46" t="s">
        <v>29</v>
      </c>
      <c r="F46" t="s">
        <v>30</v>
      </c>
      <c r="G46" t="str">
        <f t="shared" si="1"/>
        <v>pachygnatha.degeeri</v>
      </c>
      <c r="H46" s="2">
        <v>1</v>
      </c>
      <c r="I46" t="s">
        <v>461</v>
      </c>
    </row>
    <row r="47" spans="1:9" x14ac:dyDescent="0.25">
      <c r="A47" t="s">
        <v>147</v>
      </c>
      <c r="B47" t="s">
        <v>458</v>
      </c>
      <c r="C47" t="s">
        <v>466</v>
      </c>
      <c r="D47" t="s">
        <v>25</v>
      </c>
      <c r="E47" t="s">
        <v>38</v>
      </c>
      <c r="F47" t="s">
        <v>39</v>
      </c>
      <c r="G47" t="str">
        <f t="shared" si="1"/>
        <v>bathyphantes.gracilis</v>
      </c>
      <c r="H47" s="2">
        <v>2</v>
      </c>
      <c r="I47" t="s">
        <v>459</v>
      </c>
    </row>
    <row r="48" spans="1:9" x14ac:dyDescent="0.25">
      <c r="A48" t="s">
        <v>147</v>
      </c>
      <c r="B48" t="s">
        <v>458</v>
      </c>
      <c r="C48" t="s">
        <v>466</v>
      </c>
      <c r="D48" t="s">
        <v>25</v>
      </c>
      <c r="E48" t="s">
        <v>38</v>
      </c>
      <c r="F48" t="s">
        <v>39</v>
      </c>
      <c r="G48" t="str">
        <f t="shared" si="1"/>
        <v>bathyphantes.gracilis</v>
      </c>
      <c r="H48" s="2">
        <v>2</v>
      </c>
      <c r="I48" t="s">
        <v>459</v>
      </c>
    </row>
    <row r="49" spans="1:9" x14ac:dyDescent="0.25">
      <c r="A49" t="s">
        <v>147</v>
      </c>
      <c r="B49" t="s">
        <v>458</v>
      </c>
      <c r="C49" t="s">
        <v>466</v>
      </c>
      <c r="D49" t="s">
        <v>25</v>
      </c>
      <c r="E49" t="s">
        <v>43</v>
      </c>
      <c r="F49" t="s">
        <v>44</v>
      </c>
      <c r="G49" t="str">
        <f t="shared" si="1"/>
        <v>dicymbium.nigrum</v>
      </c>
      <c r="H49" s="2">
        <v>1</v>
      </c>
      <c r="I49" t="s">
        <v>459</v>
      </c>
    </row>
    <row r="50" spans="1:9" x14ac:dyDescent="0.25">
      <c r="A50" t="s">
        <v>147</v>
      </c>
      <c r="B50" t="s">
        <v>458</v>
      </c>
      <c r="C50" t="s">
        <v>466</v>
      </c>
      <c r="D50" t="s">
        <v>25</v>
      </c>
      <c r="E50" t="s">
        <v>43</v>
      </c>
      <c r="F50" t="s">
        <v>44</v>
      </c>
      <c r="G50" t="str">
        <f t="shared" si="1"/>
        <v>dicymbium.nigrum</v>
      </c>
      <c r="H50" s="2">
        <v>2</v>
      </c>
      <c r="I50" t="s">
        <v>459</v>
      </c>
    </row>
    <row r="51" spans="1:9" x14ac:dyDescent="0.25">
      <c r="A51" t="s">
        <v>147</v>
      </c>
      <c r="B51" t="s">
        <v>458</v>
      </c>
      <c r="C51" t="s">
        <v>466</v>
      </c>
      <c r="D51" t="s">
        <v>25</v>
      </c>
      <c r="E51" t="s">
        <v>127</v>
      </c>
      <c r="F51" t="s">
        <v>128</v>
      </c>
      <c r="G51" t="str">
        <f t="shared" si="1"/>
        <v>diplocephalus.permixtus</v>
      </c>
      <c r="H51" s="2">
        <v>1</v>
      </c>
      <c r="I51" t="s">
        <v>459</v>
      </c>
    </row>
    <row r="52" spans="1:9" x14ac:dyDescent="0.25">
      <c r="A52" s="7" t="s">
        <v>147</v>
      </c>
      <c r="B52" t="s">
        <v>458</v>
      </c>
      <c r="C52" t="s">
        <v>466</v>
      </c>
      <c r="D52" s="7" t="s">
        <v>25</v>
      </c>
      <c r="E52" s="7" t="s">
        <v>33</v>
      </c>
      <c r="F52" s="7" t="s">
        <v>40</v>
      </c>
      <c r="G52" s="7" t="str">
        <f t="shared" si="1"/>
        <v>erigone.atra</v>
      </c>
      <c r="H52" s="2">
        <v>1</v>
      </c>
      <c r="I52" t="s">
        <v>460</v>
      </c>
    </row>
    <row r="53" spans="1:9" x14ac:dyDescent="0.25">
      <c r="A53" t="s">
        <v>147</v>
      </c>
      <c r="B53" t="s">
        <v>458</v>
      </c>
      <c r="C53" t="s">
        <v>466</v>
      </c>
      <c r="D53" t="s">
        <v>25</v>
      </c>
      <c r="E53" t="s">
        <v>33</v>
      </c>
      <c r="F53" t="s">
        <v>34</v>
      </c>
      <c r="G53" t="str">
        <f t="shared" si="1"/>
        <v>erigone.dentipalpis</v>
      </c>
      <c r="H53" s="2">
        <v>1</v>
      </c>
      <c r="I53" t="s">
        <v>460</v>
      </c>
    </row>
    <row r="54" spans="1:9" x14ac:dyDescent="0.25">
      <c r="A54" t="s">
        <v>147</v>
      </c>
      <c r="B54" t="s">
        <v>458</v>
      </c>
      <c r="C54" t="s">
        <v>466</v>
      </c>
      <c r="D54" t="s">
        <v>25</v>
      </c>
      <c r="E54" t="s">
        <v>33</v>
      </c>
      <c r="F54" t="s">
        <v>34</v>
      </c>
      <c r="G54" t="str">
        <f t="shared" si="1"/>
        <v>erigone.dentipalpis</v>
      </c>
      <c r="H54" s="2">
        <v>3</v>
      </c>
      <c r="I54" t="s">
        <v>460</v>
      </c>
    </row>
    <row r="55" spans="1:9" x14ac:dyDescent="0.25">
      <c r="A55" t="s">
        <v>147</v>
      </c>
      <c r="B55" t="s">
        <v>458</v>
      </c>
      <c r="C55" t="s">
        <v>466</v>
      </c>
      <c r="D55" t="s">
        <v>25</v>
      </c>
      <c r="E55" t="s">
        <v>33</v>
      </c>
      <c r="F55" t="s">
        <v>40</v>
      </c>
      <c r="G55" t="str">
        <f t="shared" si="1"/>
        <v>erigone.atra</v>
      </c>
      <c r="H55" s="2">
        <v>1</v>
      </c>
      <c r="I55" t="s">
        <v>460</v>
      </c>
    </row>
    <row r="56" spans="1:9" x14ac:dyDescent="0.25">
      <c r="A56" t="s">
        <v>147</v>
      </c>
      <c r="B56" t="s">
        <v>458</v>
      </c>
      <c r="C56" t="s">
        <v>466</v>
      </c>
      <c r="D56" t="s">
        <v>25</v>
      </c>
      <c r="E56" t="s">
        <v>35</v>
      </c>
      <c r="F56" t="s">
        <v>36</v>
      </c>
      <c r="G56" t="str">
        <f t="shared" si="1"/>
        <v>gongylidiellum.vivum</v>
      </c>
      <c r="H56" s="2">
        <v>2</v>
      </c>
      <c r="I56" t="s">
        <v>459</v>
      </c>
    </row>
    <row r="57" spans="1:9" x14ac:dyDescent="0.25">
      <c r="A57" t="s">
        <v>147</v>
      </c>
      <c r="B57" t="s">
        <v>458</v>
      </c>
      <c r="C57" t="s">
        <v>466</v>
      </c>
      <c r="D57" t="s">
        <v>25</v>
      </c>
      <c r="E57" t="s">
        <v>35</v>
      </c>
      <c r="F57" t="s">
        <v>36</v>
      </c>
      <c r="G57" t="str">
        <f t="shared" si="1"/>
        <v>gongylidiellum.vivum</v>
      </c>
      <c r="H57" s="2">
        <v>1</v>
      </c>
      <c r="I57" t="s">
        <v>459</v>
      </c>
    </row>
    <row r="58" spans="1:9" x14ac:dyDescent="0.25">
      <c r="A58" t="s">
        <v>147</v>
      </c>
      <c r="B58" t="s">
        <v>458</v>
      </c>
      <c r="C58" t="s">
        <v>466</v>
      </c>
      <c r="D58" t="s">
        <v>25</v>
      </c>
      <c r="E58" t="s">
        <v>35</v>
      </c>
      <c r="F58" t="s">
        <v>36</v>
      </c>
      <c r="G58" t="str">
        <f t="shared" si="1"/>
        <v>gongylidiellum.vivum</v>
      </c>
      <c r="H58" s="2">
        <v>1</v>
      </c>
      <c r="I58" t="s">
        <v>459</v>
      </c>
    </row>
    <row r="59" spans="1:9" x14ac:dyDescent="0.25">
      <c r="A59" s="7" t="s">
        <v>147</v>
      </c>
      <c r="B59" t="s">
        <v>458</v>
      </c>
      <c r="C59" t="s">
        <v>466</v>
      </c>
      <c r="D59" s="7" t="s">
        <v>25</v>
      </c>
      <c r="E59" s="7" t="s">
        <v>35</v>
      </c>
      <c r="F59" s="7" t="s">
        <v>36</v>
      </c>
      <c r="G59" s="7" t="str">
        <f t="shared" si="1"/>
        <v>gongylidiellum.vivum</v>
      </c>
      <c r="H59" s="2">
        <v>1</v>
      </c>
      <c r="I59" t="s">
        <v>459</v>
      </c>
    </row>
    <row r="60" spans="1:9" x14ac:dyDescent="0.25">
      <c r="A60" t="s">
        <v>147</v>
      </c>
      <c r="B60" t="s">
        <v>458</v>
      </c>
      <c r="C60" t="s">
        <v>466</v>
      </c>
      <c r="D60" t="s">
        <v>25</v>
      </c>
      <c r="E60" t="s">
        <v>26</v>
      </c>
      <c r="F60" t="s">
        <v>27</v>
      </c>
      <c r="G60" t="str">
        <f t="shared" si="1"/>
        <v>oedothorax.fuscus</v>
      </c>
      <c r="H60" s="2">
        <v>17</v>
      </c>
      <c r="I60" t="s">
        <v>460</v>
      </c>
    </row>
    <row r="61" spans="1:9" x14ac:dyDescent="0.25">
      <c r="A61" t="s">
        <v>147</v>
      </c>
      <c r="B61" t="s">
        <v>458</v>
      </c>
      <c r="C61" t="s">
        <v>466</v>
      </c>
      <c r="D61" t="s">
        <v>25</v>
      </c>
      <c r="E61" t="s">
        <v>26</v>
      </c>
      <c r="F61" t="s">
        <v>37</v>
      </c>
      <c r="G61" t="str">
        <f t="shared" si="1"/>
        <v>oedothorax.retusus</v>
      </c>
      <c r="H61" s="2">
        <v>3</v>
      </c>
      <c r="I61" t="s">
        <v>460</v>
      </c>
    </row>
    <row r="62" spans="1:9" x14ac:dyDescent="0.25">
      <c r="A62" t="s">
        <v>147</v>
      </c>
      <c r="B62" t="s">
        <v>458</v>
      </c>
      <c r="C62" t="s">
        <v>466</v>
      </c>
      <c r="D62" t="s">
        <v>25</v>
      </c>
      <c r="E62" t="s">
        <v>26</v>
      </c>
      <c r="F62" t="s">
        <v>27</v>
      </c>
      <c r="G62" t="str">
        <f t="shared" si="1"/>
        <v>oedothorax.fuscus</v>
      </c>
      <c r="H62" s="2">
        <v>5</v>
      </c>
      <c r="I62" t="s">
        <v>460</v>
      </c>
    </row>
    <row r="63" spans="1:9" x14ac:dyDescent="0.25">
      <c r="A63" t="s">
        <v>147</v>
      </c>
      <c r="B63" t="s">
        <v>458</v>
      </c>
      <c r="C63" t="s">
        <v>466</v>
      </c>
      <c r="D63" t="s">
        <v>25</v>
      </c>
      <c r="E63" t="s">
        <v>26</v>
      </c>
      <c r="F63" t="s">
        <v>37</v>
      </c>
      <c r="G63" t="str">
        <f t="shared" si="1"/>
        <v>oedothorax.retusus</v>
      </c>
      <c r="H63" s="2">
        <v>1</v>
      </c>
      <c r="I63" t="s">
        <v>460</v>
      </c>
    </row>
    <row r="64" spans="1:9" x14ac:dyDescent="0.25">
      <c r="A64" t="s">
        <v>147</v>
      </c>
      <c r="B64" t="s">
        <v>458</v>
      </c>
      <c r="C64" t="s">
        <v>466</v>
      </c>
      <c r="D64" t="s">
        <v>25</v>
      </c>
      <c r="E64" t="s">
        <v>26</v>
      </c>
      <c r="F64" t="s">
        <v>27</v>
      </c>
      <c r="G64" t="str">
        <f t="shared" si="1"/>
        <v>oedothorax.fuscus</v>
      </c>
      <c r="H64" s="2">
        <v>2</v>
      </c>
      <c r="I64" t="s">
        <v>460</v>
      </c>
    </row>
    <row r="65" spans="1:9" x14ac:dyDescent="0.25">
      <c r="A65" t="s">
        <v>147</v>
      </c>
      <c r="B65" t="s">
        <v>458</v>
      </c>
      <c r="C65" t="s">
        <v>466</v>
      </c>
      <c r="D65" t="s">
        <v>25</v>
      </c>
      <c r="E65" t="s">
        <v>26</v>
      </c>
      <c r="F65" t="s">
        <v>27</v>
      </c>
      <c r="G65" t="str">
        <f t="shared" ref="G65:G96" si="2">LOWER(E65&amp;"."&amp;F65)</f>
        <v>oedothorax.fuscus</v>
      </c>
      <c r="H65" s="2">
        <v>3</v>
      </c>
      <c r="I65" t="s">
        <v>460</v>
      </c>
    </row>
    <row r="66" spans="1:9" x14ac:dyDescent="0.25">
      <c r="A66" s="7" t="s">
        <v>147</v>
      </c>
      <c r="B66" t="s">
        <v>458</v>
      </c>
      <c r="C66" t="s">
        <v>466</v>
      </c>
      <c r="D66" s="7" t="s">
        <v>25</v>
      </c>
      <c r="E66" s="7" t="s">
        <v>26</v>
      </c>
      <c r="F66" s="7" t="s">
        <v>27</v>
      </c>
      <c r="G66" s="7" t="str">
        <f t="shared" si="2"/>
        <v>oedothorax.fuscus</v>
      </c>
      <c r="H66" s="2">
        <v>13</v>
      </c>
      <c r="I66" t="s">
        <v>460</v>
      </c>
    </row>
    <row r="67" spans="1:9" x14ac:dyDescent="0.25">
      <c r="A67" t="s">
        <v>147</v>
      </c>
      <c r="B67" t="s">
        <v>458</v>
      </c>
      <c r="C67" t="s">
        <v>466</v>
      </c>
      <c r="D67" t="s">
        <v>25</v>
      </c>
      <c r="E67" t="s">
        <v>26</v>
      </c>
      <c r="F67" t="s">
        <v>37</v>
      </c>
      <c r="G67" t="str">
        <f t="shared" si="2"/>
        <v>oedothorax.retusus</v>
      </c>
      <c r="H67" s="2">
        <v>1</v>
      </c>
      <c r="I67" t="s">
        <v>460</v>
      </c>
    </row>
    <row r="68" spans="1:9" x14ac:dyDescent="0.25">
      <c r="A68" t="s">
        <v>147</v>
      </c>
      <c r="B68" t="s">
        <v>458</v>
      </c>
      <c r="C68" t="s">
        <v>466</v>
      </c>
      <c r="D68" t="s">
        <v>25</v>
      </c>
      <c r="E68" t="s">
        <v>60</v>
      </c>
      <c r="F68" t="s">
        <v>61</v>
      </c>
      <c r="G68" t="str">
        <f t="shared" si="2"/>
        <v>pocadicnemis.pumila</v>
      </c>
      <c r="H68" s="2">
        <v>1</v>
      </c>
      <c r="I68" t="s">
        <v>459</v>
      </c>
    </row>
    <row r="69" spans="1:9" x14ac:dyDescent="0.25">
      <c r="A69" t="s">
        <v>147</v>
      </c>
      <c r="B69" t="s">
        <v>458</v>
      </c>
      <c r="C69" t="s">
        <v>466</v>
      </c>
      <c r="D69" t="s">
        <v>25</v>
      </c>
      <c r="E69" t="s">
        <v>31</v>
      </c>
      <c r="F69" t="s">
        <v>32</v>
      </c>
      <c r="G69" t="str">
        <f t="shared" si="2"/>
        <v>savignia.frontata</v>
      </c>
      <c r="H69" s="2">
        <v>1</v>
      </c>
      <c r="I69" t="s">
        <v>459</v>
      </c>
    </row>
    <row r="70" spans="1:9" x14ac:dyDescent="0.25">
      <c r="A70" t="s">
        <v>147</v>
      </c>
      <c r="B70" t="s">
        <v>458</v>
      </c>
      <c r="C70" t="s">
        <v>466</v>
      </c>
      <c r="D70" t="s">
        <v>25</v>
      </c>
      <c r="E70" t="s">
        <v>31</v>
      </c>
      <c r="F70" t="s">
        <v>32</v>
      </c>
      <c r="G70" t="str">
        <f t="shared" si="2"/>
        <v>savignia.frontata</v>
      </c>
      <c r="H70" s="2">
        <v>2</v>
      </c>
      <c r="I70" t="s">
        <v>459</v>
      </c>
    </row>
    <row r="71" spans="1:9" x14ac:dyDescent="0.25">
      <c r="A71" t="s">
        <v>147</v>
      </c>
      <c r="B71" t="s">
        <v>458</v>
      </c>
      <c r="C71" t="s">
        <v>466</v>
      </c>
      <c r="D71" t="s">
        <v>25</v>
      </c>
      <c r="E71" t="s">
        <v>31</v>
      </c>
      <c r="F71" t="s">
        <v>32</v>
      </c>
      <c r="G71" t="str">
        <f t="shared" si="2"/>
        <v>savignia.frontata</v>
      </c>
      <c r="H71" s="2">
        <v>1</v>
      </c>
      <c r="I71" t="s">
        <v>459</v>
      </c>
    </row>
    <row r="72" spans="1:9" x14ac:dyDescent="0.25">
      <c r="A72" t="s">
        <v>147</v>
      </c>
      <c r="B72" t="s">
        <v>458</v>
      </c>
      <c r="C72" t="s">
        <v>466</v>
      </c>
      <c r="D72" t="s">
        <v>25</v>
      </c>
      <c r="E72" t="s">
        <v>31</v>
      </c>
      <c r="F72" t="s">
        <v>32</v>
      </c>
      <c r="G72" t="str">
        <f t="shared" si="2"/>
        <v>savignia.frontata</v>
      </c>
      <c r="H72" s="2">
        <v>2</v>
      </c>
      <c r="I72" t="s">
        <v>459</v>
      </c>
    </row>
    <row r="73" spans="1:9" x14ac:dyDescent="0.25">
      <c r="A73" t="s">
        <v>147</v>
      </c>
      <c r="B73" t="s">
        <v>458</v>
      </c>
      <c r="C73" t="s">
        <v>466</v>
      </c>
      <c r="D73" t="s">
        <v>25</v>
      </c>
      <c r="E73" t="s">
        <v>45</v>
      </c>
      <c r="F73" t="s">
        <v>46</v>
      </c>
      <c r="G73" t="str">
        <f t="shared" si="2"/>
        <v>tenuiphantes.tenuis</v>
      </c>
      <c r="H73" s="2">
        <v>1</v>
      </c>
      <c r="I73" t="s">
        <v>459</v>
      </c>
    </row>
    <row r="74" spans="1:9" x14ac:dyDescent="0.25">
      <c r="A74" t="s">
        <v>147</v>
      </c>
      <c r="B74" t="s">
        <v>458</v>
      </c>
      <c r="C74" t="s">
        <v>466</v>
      </c>
      <c r="D74" t="s">
        <v>25</v>
      </c>
      <c r="E74" t="s">
        <v>56</v>
      </c>
      <c r="F74" t="s">
        <v>57</v>
      </c>
      <c r="G74" t="str">
        <f t="shared" si="2"/>
        <v>tiso.vagans</v>
      </c>
      <c r="H74" s="2">
        <v>2</v>
      </c>
      <c r="I74" t="s">
        <v>459</v>
      </c>
    </row>
    <row r="75" spans="1:9" x14ac:dyDescent="0.25">
      <c r="A75" s="7" t="s">
        <v>147</v>
      </c>
      <c r="B75" t="s">
        <v>458</v>
      </c>
      <c r="C75" t="s">
        <v>466</v>
      </c>
      <c r="D75" s="7" t="s">
        <v>25</v>
      </c>
      <c r="E75" s="7" t="s">
        <v>56</v>
      </c>
      <c r="F75" s="7" t="s">
        <v>57</v>
      </c>
      <c r="G75" s="7" t="str">
        <f t="shared" si="2"/>
        <v>tiso.vagans</v>
      </c>
      <c r="H75" s="2">
        <v>1</v>
      </c>
      <c r="I75" t="s">
        <v>459</v>
      </c>
    </row>
    <row r="76" spans="1:9" x14ac:dyDescent="0.25">
      <c r="A76" t="s">
        <v>147</v>
      </c>
      <c r="B76" t="s">
        <v>458</v>
      </c>
      <c r="C76" t="s">
        <v>466</v>
      </c>
      <c r="D76" t="s">
        <v>21</v>
      </c>
      <c r="E76" t="s">
        <v>77</v>
      </c>
      <c r="F76" t="s">
        <v>78</v>
      </c>
      <c r="G76" t="str">
        <f t="shared" si="2"/>
        <v>alopecosa.pulverulenta</v>
      </c>
      <c r="H76" s="2">
        <v>1</v>
      </c>
      <c r="I76" t="s">
        <v>461</v>
      </c>
    </row>
    <row r="77" spans="1:9" x14ac:dyDescent="0.25">
      <c r="A77" t="s">
        <v>147</v>
      </c>
      <c r="B77" t="s">
        <v>458</v>
      </c>
      <c r="C77" t="s">
        <v>466</v>
      </c>
      <c r="D77" t="s">
        <v>21</v>
      </c>
      <c r="E77" t="s">
        <v>77</v>
      </c>
      <c r="F77" t="s">
        <v>78</v>
      </c>
      <c r="G77" t="str">
        <f t="shared" si="2"/>
        <v>alopecosa.pulverulenta</v>
      </c>
      <c r="H77" s="2">
        <v>1</v>
      </c>
      <c r="I77" t="s">
        <v>461</v>
      </c>
    </row>
    <row r="78" spans="1:9" x14ac:dyDescent="0.25">
      <c r="A78" t="s">
        <v>147</v>
      </c>
      <c r="B78" t="s">
        <v>458</v>
      </c>
      <c r="C78" t="s">
        <v>466</v>
      </c>
      <c r="D78" t="s">
        <v>21</v>
      </c>
      <c r="E78" t="s">
        <v>22</v>
      </c>
      <c r="F78" t="s">
        <v>24</v>
      </c>
      <c r="G78" t="str">
        <f t="shared" si="2"/>
        <v>pardosa.palustris</v>
      </c>
      <c r="H78" s="2">
        <v>35</v>
      </c>
      <c r="I78" t="s">
        <v>461</v>
      </c>
    </row>
    <row r="79" spans="1:9" x14ac:dyDescent="0.25">
      <c r="A79" t="s">
        <v>147</v>
      </c>
      <c r="B79" t="s">
        <v>458</v>
      </c>
      <c r="C79" t="s">
        <v>466</v>
      </c>
      <c r="D79" t="s">
        <v>21</v>
      </c>
      <c r="E79" t="s">
        <v>22</v>
      </c>
      <c r="F79" t="s">
        <v>23</v>
      </c>
      <c r="G79" t="str">
        <f t="shared" si="2"/>
        <v>pardosa.pullata</v>
      </c>
      <c r="H79" s="2">
        <v>3</v>
      </c>
      <c r="I79" t="s">
        <v>461</v>
      </c>
    </row>
    <row r="80" spans="1:9" x14ac:dyDescent="0.25">
      <c r="A80" t="s">
        <v>147</v>
      </c>
      <c r="B80" t="s">
        <v>458</v>
      </c>
      <c r="C80" t="s">
        <v>466</v>
      </c>
      <c r="D80" t="s">
        <v>21</v>
      </c>
      <c r="E80" t="s">
        <v>22</v>
      </c>
      <c r="F80" t="s">
        <v>76</v>
      </c>
      <c r="G80" t="str">
        <f t="shared" si="2"/>
        <v>pardosa.amentata</v>
      </c>
      <c r="H80" s="2">
        <v>1</v>
      </c>
      <c r="I80" t="s">
        <v>461</v>
      </c>
    </row>
    <row r="81" spans="1:9" x14ac:dyDescent="0.25">
      <c r="A81" t="s">
        <v>147</v>
      </c>
      <c r="B81" t="s">
        <v>458</v>
      </c>
      <c r="C81" t="s">
        <v>466</v>
      </c>
      <c r="D81" t="s">
        <v>21</v>
      </c>
      <c r="E81" t="s">
        <v>22</v>
      </c>
      <c r="F81" t="s">
        <v>24</v>
      </c>
      <c r="G81" t="str">
        <f t="shared" si="2"/>
        <v>pardosa.palustris</v>
      </c>
      <c r="H81" s="2">
        <v>5</v>
      </c>
      <c r="I81" t="s">
        <v>461</v>
      </c>
    </row>
    <row r="82" spans="1:9" x14ac:dyDescent="0.25">
      <c r="A82" t="s">
        <v>147</v>
      </c>
      <c r="B82" t="s">
        <v>458</v>
      </c>
      <c r="C82" t="s">
        <v>466</v>
      </c>
      <c r="D82" t="s">
        <v>21</v>
      </c>
      <c r="E82" t="s">
        <v>22</v>
      </c>
      <c r="F82" t="s">
        <v>23</v>
      </c>
      <c r="G82" t="str">
        <f t="shared" si="2"/>
        <v>pardosa.pullata</v>
      </c>
      <c r="H82" s="2">
        <v>1</v>
      </c>
      <c r="I82" t="s">
        <v>461</v>
      </c>
    </row>
    <row r="83" spans="1:9" x14ac:dyDescent="0.25">
      <c r="A83" s="7" t="s">
        <v>147</v>
      </c>
      <c r="B83" t="s">
        <v>458</v>
      </c>
      <c r="C83" t="s">
        <v>466</v>
      </c>
      <c r="D83" s="7" t="s">
        <v>21</v>
      </c>
      <c r="E83" s="7" t="s">
        <v>22</v>
      </c>
      <c r="F83" s="7" t="s">
        <v>23</v>
      </c>
      <c r="G83" s="7" t="str">
        <f t="shared" si="2"/>
        <v>pardosa.pullata</v>
      </c>
      <c r="H83" s="2">
        <v>20</v>
      </c>
      <c r="I83" t="s">
        <v>461</v>
      </c>
    </row>
    <row r="84" spans="1:9" x14ac:dyDescent="0.25">
      <c r="A84" t="s">
        <v>147</v>
      </c>
      <c r="B84" t="s">
        <v>458</v>
      </c>
      <c r="C84" t="s">
        <v>466</v>
      </c>
      <c r="D84" t="s">
        <v>21</v>
      </c>
      <c r="E84" t="s">
        <v>22</v>
      </c>
      <c r="F84" t="s">
        <v>24</v>
      </c>
      <c r="G84" t="str">
        <f t="shared" si="2"/>
        <v>pardosa.palustris</v>
      </c>
      <c r="H84" s="2">
        <v>16</v>
      </c>
      <c r="I84" t="s">
        <v>461</v>
      </c>
    </row>
    <row r="85" spans="1:9" x14ac:dyDescent="0.25">
      <c r="A85" t="s">
        <v>147</v>
      </c>
      <c r="B85" t="s">
        <v>458</v>
      </c>
      <c r="C85" t="s">
        <v>466</v>
      </c>
      <c r="D85" t="s">
        <v>21</v>
      </c>
      <c r="E85" t="s">
        <v>22</v>
      </c>
      <c r="F85" t="s">
        <v>23</v>
      </c>
      <c r="G85" t="str">
        <f t="shared" si="2"/>
        <v>pardosa.pullata</v>
      </c>
      <c r="H85" s="2">
        <v>2</v>
      </c>
      <c r="I85" t="s">
        <v>461</v>
      </c>
    </row>
    <row r="86" spans="1:9" x14ac:dyDescent="0.25">
      <c r="A86" t="s">
        <v>147</v>
      </c>
      <c r="B86" t="s">
        <v>458</v>
      </c>
      <c r="C86" t="s">
        <v>466</v>
      </c>
      <c r="D86" t="s">
        <v>21</v>
      </c>
      <c r="E86" t="s">
        <v>22</v>
      </c>
      <c r="F86" t="s">
        <v>24</v>
      </c>
      <c r="G86" t="str">
        <f t="shared" si="2"/>
        <v>pardosa.palustris</v>
      </c>
      <c r="H86" s="2">
        <v>2</v>
      </c>
      <c r="I86" t="s">
        <v>461</v>
      </c>
    </row>
    <row r="87" spans="1:9" x14ac:dyDescent="0.25">
      <c r="A87" t="s">
        <v>147</v>
      </c>
      <c r="B87" t="s">
        <v>458</v>
      </c>
      <c r="C87" t="s">
        <v>466</v>
      </c>
      <c r="D87" t="s">
        <v>21</v>
      </c>
      <c r="E87" t="s">
        <v>22</v>
      </c>
      <c r="F87" t="s">
        <v>24</v>
      </c>
      <c r="G87" t="str">
        <f t="shared" si="2"/>
        <v>pardosa.palustris</v>
      </c>
      <c r="H87" s="2">
        <v>102</v>
      </c>
      <c r="I87" t="s">
        <v>461</v>
      </c>
    </row>
    <row r="88" spans="1:9" x14ac:dyDescent="0.25">
      <c r="A88" t="s">
        <v>147</v>
      </c>
      <c r="B88" t="s">
        <v>458</v>
      </c>
      <c r="C88" t="s">
        <v>466</v>
      </c>
      <c r="D88" t="s">
        <v>21</v>
      </c>
      <c r="E88" t="s">
        <v>22</v>
      </c>
      <c r="F88" t="s">
        <v>76</v>
      </c>
      <c r="G88" t="str">
        <f t="shared" si="2"/>
        <v>pardosa.amentata</v>
      </c>
      <c r="H88" s="2">
        <v>4</v>
      </c>
      <c r="I88" t="s">
        <v>461</v>
      </c>
    </row>
    <row r="89" spans="1:9" x14ac:dyDescent="0.25">
      <c r="A89" t="s">
        <v>147</v>
      </c>
      <c r="B89" t="s">
        <v>458</v>
      </c>
      <c r="C89" t="s">
        <v>466</v>
      </c>
      <c r="D89" t="s">
        <v>21</v>
      </c>
      <c r="E89" t="s">
        <v>22</v>
      </c>
      <c r="F89" t="s">
        <v>23</v>
      </c>
      <c r="G89" t="str">
        <f t="shared" si="2"/>
        <v>pardosa.pullata</v>
      </c>
      <c r="H89" s="2">
        <v>4</v>
      </c>
      <c r="I89" t="s">
        <v>461</v>
      </c>
    </row>
    <row r="90" spans="1:9" x14ac:dyDescent="0.25">
      <c r="A90" t="s">
        <v>147</v>
      </c>
      <c r="B90" t="s">
        <v>458</v>
      </c>
      <c r="C90" t="s">
        <v>466</v>
      </c>
      <c r="D90" t="s">
        <v>21</v>
      </c>
      <c r="E90" t="s">
        <v>71</v>
      </c>
      <c r="F90" t="s">
        <v>72</v>
      </c>
      <c r="G90" t="str">
        <f t="shared" si="2"/>
        <v>pirata.piraticus</v>
      </c>
      <c r="H90" s="2">
        <v>1</v>
      </c>
      <c r="I90" t="s">
        <v>461</v>
      </c>
    </row>
    <row r="91" spans="1:9" x14ac:dyDescent="0.25">
      <c r="A91" t="s">
        <v>147</v>
      </c>
      <c r="B91" t="s">
        <v>458</v>
      </c>
      <c r="C91" t="s">
        <v>466</v>
      </c>
      <c r="D91" t="s">
        <v>21</v>
      </c>
      <c r="E91" t="s">
        <v>134</v>
      </c>
      <c r="F91" t="s">
        <v>135</v>
      </c>
      <c r="G91" t="str">
        <f t="shared" si="2"/>
        <v>trochosa.terricola</v>
      </c>
      <c r="H91" s="2">
        <v>2</v>
      </c>
      <c r="I91" t="s">
        <v>461</v>
      </c>
    </row>
    <row r="92" spans="1:9" x14ac:dyDescent="0.25">
      <c r="A92" t="s">
        <v>147</v>
      </c>
      <c r="B92" t="s">
        <v>458</v>
      </c>
      <c r="C92" t="s">
        <v>466</v>
      </c>
      <c r="D92" t="s">
        <v>28</v>
      </c>
      <c r="E92" t="s">
        <v>29</v>
      </c>
      <c r="F92" t="s">
        <v>30</v>
      </c>
      <c r="G92" t="str">
        <f t="shared" si="2"/>
        <v>pachygnatha.degeeri</v>
      </c>
      <c r="H92" s="2">
        <v>11</v>
      </c>
      <c r="I92" t="s">
        <v>461</v>
      </c>
    </row>
    <row r="93" spans="1:9" x14ac:dyDescent="0.25">
      <c r="A93" t="s">
        <v>147</v>
      </c>
      <c r="B93" t="s">
        <v>458</v>
      </c>
      <c r="C93" t="s">
        <v>466</v>
      </c>
      <c r="D93" t="s">
        <v>28</v>
      </c>
      <c r="E93" t="s">
        <v>29</v>
      </c>
      <c r="F93" t="s">
        <v>30</v>
      </c>
      <c r="G93" t="str">
        <f t="shared" si="2"/>
        <v>pachygnatha.degeeri</v>
      </c>
      <c r="H93" s="2">
        <v>7</v>
      </c>
      <c r="I93" t="s">
        <v>461</v>
      </c>
    </row>
    <row r="94" spans="1:9" x14ac:dyDescent="0.25">
      <c r="A94" t="s">
        <v>147</v>
      </c>
      <c r="B94" t="s">
        <v>458</v>
      </c>
      <c r="C94" t="s">
        <v>466</v>
      </c>
      <c r="D94" t="s">
        <v>28</v>
      </c>
      <c r="E94" t="s">
        <v>29</v>
      </c>
      <c r="F94" t="s">
        <v>30</v>
      </c>
      <c r="G94" t="str">
        <f t="shared" si="2"/>
        <v>pachygnatha.degeeri</v>
      </c>
      <c r="H94" s="2">
        <v>23</v>
      </c>
      <c r="I94" t="s">
        <v>461</v>
      </c>
    </row>
    <row r="95" spans="1:9" x14ac:dyDescent="0.25">
      <c r="A95" t="s">
        <v>147</v>
      </c>
      <c r="B95" t="s">
        <v>458</v>
      </c>
      <c r="C95" t="s">
        <v>466</v>
      </c>
      <c r="D95" t="s">
        <v>28</v>
      </c>
      <c r="E95" t="s">
        <v>29</v>
      </c>
      <c r="F95" t="s">
        <v>30</v>
      </c>
      <c r="G95" t="str">
        <f t="shared" si="2"/>
        <v>pachygnatha.degeeri</v>
      </c>
      <c r="H95" s="2">
        <v>9</v>
      </c>
      <c r="I95" t="s">
        <v>461</v>
      </c>
    </row>
    <row r="96" spans="1:9" x14ac:dyDescent="0.25">
      <c r="A96" s="11" t="s">
        <v>147</v>
      </c>
      <c r="B96" t="s">
        <v>458</v>
      </c>
      <c r="C96" t="s">
        <v>466</v>
      </c>
      <c r="D96" s="11" t="s">
        <v>28</v>
      </c>
      <c r="E96" s="11" t="s">
        <v>29</v>
      </c>
      <c r="F96" s="11" t="s">
        <v>30</v>
      </c>
      <c r="G96" s="11" t="str">
        <f t="shared" si="2"/>
        <v>pachygnatha.degeeri</v>
      </c>
      <c r="H96" s="2">
        <v>3</v>
      </c>
      <c r="I96" t="s">
        <v>461</v>
      </c>
    </row>
    <row r="97" spans="1:9" x14ac:dyDescent="0.25">
      <c r="A97" t="s">
        <v>149</v>
      </c>
      <c r="B97" t="s">
        <v>458</v>
      </c>
      <c r="C97" t="s">
        <v>466</v>
      </c>
      <c r="D97" t="s">
        <v>25</v>
      </c>
      <c r="E97" t="s">
        <v>38</v>
      </c>
      <c r="F97" t="s">
        <v>39</v>
      </c>
      <c r="G97" t="str">
        <f t="shared" ref="G97:G118" si="3">LOWER(E97&amp;"."&amp;F97)</f>
        <v>bathyphantes.gracilis</v>
      </c>
      <c r="H97" s="2">
        <v>3</v>
      </c>
      <c r="I97" t="s">
        <v>459</v>
      </c>
    </row>
    <row r="98" spans="1:9" x14ac:dyDescent="0.25">
      <c r="A98" t="s">
        <v>149</v>
      </c>
      <c r="B98" t="s">
        <v>458</v>
      </c>
      <c r="C98" t="s">
        <v>466</v>
      </c>
      <c r="D98" t="s">
        <v>25</v>
      </c>
      <c r="E98" t="s">
        <v>38</v>
      </c>
      <c r="F98" t="s">
        <v>39</v>
      </c>
      <c r="G98" t="str">
        <f t="shared" si="3"/>
        <v>bathyphantes.gracilis</v>
      </c>
      <c r="H98" s="2">
        <v>3</v>
      </c>
      <c r="I98" t="s">
        <v>459</v>
      </c>
    </row>
    <row r="99" spans="1:9" x14ac:dyDescent="0.25">
      <c r="A99" t="s">
        <v>149</v>
      </c>
      <c r="B99" t="s">
        <v>458</v>
      </c>
      <c r="C99" t="s">
        <v>466</v>
      </c>
      <c r="D99" t="s">
        <v>25</v>
      </c>
      <c r="E99" t="s">
        <v>38</v>
      </c>
      <c r="F99" t="s">
        <v>39</v>
      </c>
      <c r="G99" t="str">
        <f t="shared" si="3"/>
        <v>bathyphantes.gracilis</v>
      </c>
      <c r="H99" s="2">
        <v>6</v>
      </c>
      <c r="I99" t="s">
        <v>459</v>
      </c>
    </row>
    <row r="100" spans="1:9" x14ac:dyDescent="0.25">
      <c r="A100" t="s">
        <v>149</v>
      </c>
      <c r="B100" t="s">
        <v>458</v>
      </c>
      <c r="C100" t="s">
        <v>466</v>
      </c>
      <c r="D100" t="s">
        <v>25</v>
      </c>
      <c r="E100" t="s">
        <v>38</v>
      </c>
      <c r="F100" t="s">
        <v>113</v>
      </c>
      <c r="G100" t="str">
        <f t="shared" si="3"/>
        <v>bathyphantes.parvulus</v>
      </c>
      <c r="H100" s="2">
        <v>1</v>
      </c>
      <c r="I100" t="s">
        <v>459</v>
      </c>
    </row>
    <row r="101" spans="1:9" x14ac:dyDescent="0.25">
      <c r="A101" t="s">
        <v>149</v>
      </c>
      <c r="B101" t="s">
        <v>458</v>
      </c>
      <c r="C101" t="s">
        <v>466</v>
      </c>
      <c r="D101" t="s">
        <v>25</v>
      </c>
      <c r="E101" t="s">
        <v>38</v>
      </c>
      <c r="F101" t="s">
        <v>39</v>
      </c>
      <c r="G101" t="str">
        <f t="shared" si="3"/>
        <v>bathyphantes.gracilis</v>
      </c>
      <c r="H101" s="2">
        <v>1</v>
      </c>
      <c r="I101" t="s">
        <v>459</v>
      </c>
    </row>
    <row r="102" spans="1:9" x14ac:dyDescent="0.25">
      <c r="A102" s="11" t="s">
        <v>149</v>
      </c>
      <c r="B102" t="s">
        <v>458</v>
      </c>
      <c r="C102" t="s">
        <v>466</v>
      </c>
      <c r="D102" s="11" t="s">
        <v>25</v>
      </c>
      <c r="E102" s="11" t="s">
        <v>43</v>
      </c>
      <c r="F102" s="11" t="s">
        <v>44</v>
      </c>
      <c r="G102" s="11" t="str">
        <f t="shared" si="3"/>
        <v>dicymbium.nigrum</v>
      </c>
      <c r="H102" s="2">
        <v>3</v>
      </c>
      <c r="I102" t="s">
        <v>459</v>
      </c>
    </row>
    <row r="103" spans="1:9" x14ac:dyDescent="0.25">
      <c r="A103" t="s">
        <v>149</v>
      </c>
      <c r="B103" t="s">
        <v>458</v>
      </c>
      <c r="C103" t="s">
        <v>466</v>
      </c>
      <c r="D103" t="s">
        <v>25</v>
      </c>
      <c r="E103" t="s">
        <v>43</v>
      </c>
      <c r="F103" t="s">
        <v>44</v>
      </c>
      <c r="G103" t="str">
        <f t="shared" si="3"/>
        <v>dicymbium.nigrum</v>
      </c>
      <c r="H103" s="2">
        <v>1</v>
      </c>
      <c r="I103" t="s">
        <v>459</v>
      </c>
    </row>
    <row r="104" spans="1:9" x14ac:dyDescent="0.25">
      <c r="A104" t="s">
        <v>149</v>
      </c>
      <c r="B104" t="s">
        <v>458</v>
      </c>
      <c r="C104" t="s">
        <v>466</v>
      </c>
      <c r="D104" t="s">
        <v>25</v>
      </c>
      <c r="E104" t="s">
        <v>43</v>
      </c>
      <c r="F104" t="s">
        <v>44</v>
      </c>
      <c r="G104" t="str">
        <f t="shared" si="3"/>
        <v>dicymbium.nigrum</v>
      </c>
      <c r="H104" s="2">
        <v>1</v>
      </c>
      <c r="I104" t="s">
        <v>459</v>
      </c>
    </row>
    <row r="105" spans="1:9" x14ac:dyDescent="0.25">
      <c r="A105" t="s">
        <v>149</v>
      </c>
      <c r="B105" t="s">
        <v>458</v>
      </c>
      <c r="C105" t="s">
        <v>466</v>
      </c>
      <c r="D105" t="s">
        <v>25</v>
      </c>
      <c r="E105" t="s">
        <v>43</v>
      </c>
      <c r="F105" t="s">
        <v>44</v>
      </c>
      <c r="G105" t="str">
        <f t="shared" si="3"/>
        <v>dicymbium.nigrum</v>
      </c>
      <c r="H105" s="2">
        <v>2</v>
      </c>
      <c r="I105" t="s">
        <v>459</v>
      </c>
    </row>
    <row r="106" spans="1:9" x14ac:dyDescent="0.25">
      <c r="A106" t="s">
        <v>149</v>
      </c>
      <c r="B106" t="s">
        <v>458</v>
      </c>
      <c r="C106" t="s">
        <v>466</v>
      </c>
      <c r="D106" t="s">
        <v>25</v>
      </c>
      <c r="E106" t="s">
        <v>33</v>
      </c>
      <c r="F106" t="s">
        <v>34</v>
      </c>
      <c r="G106" t="str">
        <f t="shared" si="3"/>
        <v>erigone.dentipalpis</v>
      </c>
      <c r="H106" s="2">
        <v>9</v>
      </c>
      <c r="I106" t="s">
        <v>460</v>
      </c>
    </row>
    <row r="107" spans="1:9" x14ac:dyDescent="0.25">
      <c r="A107" t="s">
        <v>149</v>
      </c>
      <c r="B107" t="s">
        <v>458</v>
      </c>
      <c r="C107" t="s">
        <v>466</v>
      </c>
      <c r="D107" t="s">
        <v>25</v>
      </c>
      <c r="E107" t="s">
        <v>33</v>
      </c>
      <c r="F107" t="s">
        <v>40</v>
      </c>
      <c r="G107" t="str">
        <f t="shared" si="3"/>
        <v>erigone.atra</v>
      </c>
      <c r="H107" s="2">
        <v>3</v>
      </c>
      <c r="I107" t="s">
        <v>460</v>
      </c>
    </row>
    <row r="108" spans="1:9" x14ac:dyDescent="0.25">
      <c r="A108" t="s">
        <v>149</v>
      </c>
      <c r="B108" t="s">
        <v>458</v>
      </c>
      <c r="C108" t="s">
        <v>466</v>
      </c>
      <c r="D108" t="s">
        <v>25</v>
      </c>
      <c r="E108" t="s">
        <v>33</v>
      </c>
      <c r="F108" t="s">
        <v>40</v>
      </c>
      <c r="G108" t="str">
        <f t="shared" si="3"/>
        <v>erigone.atra</v>
      </c>
      <c r="H108" s="2">
        <v>1</v>
      </c>
      <c r="I108" t="s">
        <v>460</v>
      </c>
    </row>
    <row r="109" spans="1:9" x14ac:dyDescent="0.25">
      <c r="A109" t="s">
        <v>149</v>
      </c>
      <c r="B109" t="s">
        <v>458</v>
      </c>
      <c r="C109" t="s">
        <v>466</v>
      </c>
      <c r="D109" t="s">
        <v>25</v>
      </c>
      <c r="E109" t="s">
        <v>33</v>
      </c>
      <c r="F109" t="s">
        <v>34</v>
      </c>
      <c r="G109" t="str">
        <f t="shared" si="3"/>
        <v>erigone.dentipalpis</v>
      </c>
      <c r="H109" s="2">
        <v>2</v>
      </c>
      <c r="I109" t="s">
        <v>460</v>
      </c>
    </row>
    <row r="110" spans="1:9" x14ac:dyDescent="0.25">
      <c r="A110" t="s">
        <v>149</v>
      </c>
      <c r="B110" t="s">
        <v>458</v>
      </c>
      <c r="C110" t="s">
        <v>466</v>
      </c>
      <c r="D110" t="s">
        <v>25</v>
      </c>
      <c r="E110" t="s">
        <v>33</v>
      </c>
      <c r="F110" t="s">
        <v>34</v>
      </c>
      <c r="G110" t="str">
        <f t="shared" si="3"/>
        <v>erigone.dentipalpis</v>
      </c>
      <c r="H110" s="2">
        <v>2</v>
      </c>
      <c r="I110" t="s">
        <v>460</v>
      </c>
    </row>
    <row r="111" spans="1:9" x14ac:dyDescent="0.25">
      <c r="A111" t="s">
        <v>149</v>
      </c>
      <c r="B111" t="s">
        <v>458</v>
      </c>
      <c r="C111" t="s">
        <v>466</v>
      </c>
      <c r="D111" t="s">
        <v>25</v>
      </c>
      <c r="E111" t="s">
        <v>33</v>
      </c>
      <c r="F111" t="s">
        <v>40</v>
      </c>
      <c r="G111" t="str">
        <f t="shared" si="3"/>
        <v>erigone.atra</v>
      </c>
      <c r="H111" s="2">
        <v>1</v>
      </c>
      <c r="I111" t="s">
        <v>460</v>
      </c>
    </row>
    <row r="112" spans="1:9" x14ac:dyDescent="0.25">
      <c r="A112" t="s">
        <v>149</v>
      </c>
      <c r="B112" t="s">
        <v>458</v>
      </c>
      <c r="C112" t="s">
        <v>466</v>
      </c>
      <c r="D112" t="s">
        <v>25</v>
      </c>
      <c r="E112" t="s">
        <v>33</v>
      </c>
      <c r="F112" t="s">
        <v>34</v>
      </c>
      <c r="G112" t="str">
        <f t="shared" si="3"/>
        <v>erigone.dentipalpis</v>
      </c>
      <c r="H112" s="2">
        <v>10</v>
      </c>
      <c r="I112" t="s">
        <v>460</v>
      </c>
    </row>
    <row r="113" spans="1:9" x14ac:dyDescent="0.25">
      <c r="A113" t="s">
        <v>149</v>
      </c>
      <c r="B113" t="s">
        <v>458</v>
      </c>
      <c r="C113" t="s">
        <v>466</v>
      </c>
      <c r="D113" t="s">
        <v>25</v>
      </c>
      <c r="E113" t="s">
        <v>33</v>
      </c>
      <c r="F113" t="s">
        <v>40</v>
      </c>
      <c r="G113" t="str">
        <f t="shared" si="3"/>
        <v>erigone.atra</v>
      </c>
      <c r="H113" s="2">
        <v>3</v>
      </c>
      <c r="I113" t="s">
        <v>460</v>
      </c>
    </row>
    <row r="114" spans="1:9" x14ac:dyDescent="0.25">
      <c r="A114" s="11" t="s">
        <v>149</v>
      </c>
      <c r="B114" t="s">
        <v>458</v>
      </c>
      <c r="C114" t="s">
        <v>466</v>
      </c>
      <c r="D114" s="11" t="s">
        <v>25</v>
      </c>
      <c r="E114" s="11" t="s">
        <v>33</v>
      </c>
      <c r="F114" s="11" t="s">
        <v>34</v>
      </c>
      <c r="G114" s="11" t="str">
        <f t="shared" si="3"/>
        <v>erigone.dentipalpis</v>
      </c>
      <c r="H114" s="2">
        <v>11</v>
      </c>
      <c r="I114" t="s">
        <v>460</v>
      </c>
    </row>
    <row r="115" spans="1:9" x14ac:dyDescent="0.25">
      <c r="A115" t="s">
        <v>149</v>
      </c>
      <c r="B115" t="s">
        <v>458</v>
      </c>
      <c r="C115" t="s">
        <v>466</v>
      </c>
      <c r="D115" t="s">
        <v>25</v>
      </c>
      <c r="E115" t="s">
        <v>33</v>
      </c>
      <c r="F115" t="s">
        <v>40</v>
      </c>
      <c r="G115" t="str">
        <f t="shared" si="3"/>
        <v>erigone.atra</v>
      </c>
      <c r="H115" s="2">
        <v>1</v>
      </c>
      <c r="I115" t="s">
        <v>460</v>
      </c>
    </row>
    <row r="116" spans="1:9" x14ac:dyDescent="0.25">
      <c r="A116" t="s">
        <v>149</v>
      </c>
      <c r="B116" t="s">
        <v>458</v>
      </c>
      <c r="C116" t="s">
        <v>466</v>
      </c>
      <c r="D116" t="s">
        <v>25</v>
      </c>
      <c r="E116" t="s">
        <v>35</v>
      </c>
      <c r="F116" t="s">
        <v>36</v>
      </c>
      <c r="G116" t="str">
        <f t="shared" si="3"/>
        <v>gongylidiellum.vivum</v>
      </c>
      <c r="H116" s="2">
        <v>1</v>
      </c>
      <c r="I116" t="s">
        <v>459</v>
      </c>
    </row>
    <row r="117" spans="1:9" x14ac:dyDescent="0.25">
      <c r="A117" t="s">
        <v>149</v>
      </c>
      <c r="B117" t="s">
        <v>458</v>
      </c>
      <c r="C117" t="s">
        <v>466</v>
      </c>
      <c r="D117" t="s">
        <v>25</v>
      </c>
      <c r="E117" t="s">
        <v>35</v>
      </c>
      <c r="F117" t="s">
        <v>36</v>
      </c>
      <c r="G117" t="str">
        <f t="shared" si="3"/>
        <v>gongylidiellum.vivum</v>
      </c>
      <c r="H117" s="2">
        <v>2</v>
      </c>
      <c r="I117" t="s">
        <v>459</v>
      </c>
    </row>
    <row r="118" spans="1:9" x14ac:dyDescent="0.25">
      <c r="A118" t="s">
        <v>149</v>
      </c>
      <c r="B118" t="s">
        <v>458</v>
      </c>
      <c r="C118" t="s">
        <v>466</v>
      </c>
      <c r="D118" t="s">
        <v>25</v>
      </c>
      <c r="E118" t="s">
        <v>35</v>
      </c>
      <c r="F118" t="s">
        <v>36</v>
      </c>
      <c r="G118" t="str">
        <f t="shared" si="3"/>
        <v>gongylidiellum.vivum</v>
      </c>
      <c r="H118" s="2">
        <v>1</v>
      </c>
      <c r="I118" t="s">
        <v>459</v>
      </c>
    </row>
    <row r="119" spans="1:9" x14ac:dyDescent="0.25">
      <c r="A119" t="s">
        <v>149</v>
      </c>
      <c r="B119" t="s">
        <v>458</v>
      </c>
      <c r="C119" t="s">
        <v>466</v>
      </c>
      <c r="D119" t="s">
        <v>25</v>
      </c>
      <c r="E119" t="s">
        <v>97</v>
      </c>
      <c r="F119" t="s">
        <v>98</v>
      </c>
      <c r="G119" t="s">
        <v>150</v>
      </c>
      <c r="H119" s="2">
        <v>1</v>
      </c>
      <c r="I119" t="s">
        <v>459</v>
      </c>
    </row>
    <row r="120" spans="1:9" x14ac:dyDescent="0.25">
      <c r="A120" s="11" t="s">
        <v>149</v>
      </c>
      <c r="B120" t="s">
        <v>458</v>
      </c>
      <c r="C120" t="s">
        <v>466</v>
      </c>
      <c r="D120" s="11" t="s">
        <v>25</v>
      </c>
      <c r="E120" s="11" t="s">
        <v>97</v>
      </c>
      <c r="F120" s="11" t="s">
        <v>98</v>
      </c>
      <c r="G120" s="11" t="str">
        <f t="shared" ref="G120:G165" si="4">LOWER(E120&amp;"."&amp;F120)</f>
        <v>micrargus.herbigradus</v>
      </c>
      <c r="H120" s="2">
        <v>1</v>
      </c>
      <c r="I120" t="s">
        <v>459</v>
      </c>
    </row>
    <row r="121" spans="1:9" x14ac:dyDescent="0.25">
      <c r="A121" t="s">
        <v>149</v>
      </c>
      <c r="B121" t="s">
        <v>458</v>
      </c>
      <c r="C121" t="s">
        <v>466</v>
      </c>
      <c r="D121" t="s">
        <v>25</v>
      </c>
      <c r="E121" t="s">
        <v>26</v>
      </c>
      <c r="F121" t="s">
        <v>27</v>
      </c>
      <c r="G121" t="str">
        <f t="shared" si="4"/>
        <v>oedothorax.fuscus</v>
      </c>
      <c r="H121" s="2">
        <v>14</v>
      </c>
      <c r="I121" t="s">
        <v>460</v>
      </c>
    </row>
    <row r="122" spans="1:9" x14ac:dyDescent="0.25">
      <c r="A122" t="s">
        <v>149</v>
      </c>
      <c r="B122" t="s">
        <v>458</v>
      </c>
      <c r="C122" t="s">
        <v>466</v>
      </c>
      <c r="D122" t="s">
        <v>25</v>
      </c>
      <c r="E122" t="s">
        <v>26</v>
      </c>
      <c r="F122" t="s">
        <v>27</v>
      </c>
      <c r="G122" t="str">
        <f t="shared" si="4"/>
        <v>oedothorax.fuscus</v>
      </c>
      <c r="H122" s="2">
        <v>4</v>
      </c>
      <c r="I122" t="s">
        <v>460</v>
      </c>
    </row>
    <row r="123" spans="1:9" x14ac:dyDescent="0.25">
      <c r="A123" t="s">
        <v>149</v>
      </c>
      <c r="B123" t="s">
        <v>458</v>
      </c>
      <c r="C123" t="s">
        <v>466</v>
      </c>
      <c r="D123" t="s">
        <v>25</v>
      </c>
      <c r="E123" t="s">
        <v>26</v>
      </c>
      <c r="F123" t="s">
        <v>27</v>
      </c>
      <c r="G123" t="str">
        <f t="shared" si="4"/>
        <v>oedothorax.fuscus</v>
      </c>
      <c r="H123" s="2">
        <v>11</v>
      </c>
      <c r="I123" t="s">
        <v>460</v>
      </c>
    </row>
    <row r="124" spans="1:9" x14ac:dyDescent="0.25">
      <c r="A124" t="s">
        <v>149</v>
      </c>
      <c r="B124" t="s">
        <v>458</v>
      </c>
      <c r="C124" t="s">
        <v>466</v>
      </c>
      <c r="D124" t="s">
        <v>25</v>
      </c>
      <c r="E124" t="s">
        <v>26</v>
      </c>
      <c r="F124" t="s">
        <v>37</v>
      </c>
      <c r="G124" t="str">
        <f t="shared" si="4"/>
        <v>oedothorax.retusus</v>
      </c>
      <c r="H124" s="2">
        <v>3</v>
      </c>
      <c r="I124" t="s">
        <v>460</v>
      </c>
    </row>
    <row r="125" spans="1:9" x14ac:dyDescent="0.25">
      <c r="A125" t="s">
        <v>149</v>
      </c>
      <c r="B125" t="s">
        <v>458</v>
      </c>
      <c r="C125" t="s">
        <v>466</v>
      </c>
      <c r="D125" t="s">
        <v>25</v>
      </c>
      <c r="E125" t="s">
        <v>26</v>
      </c>
      <c r="F125" t="s">
        <v>27</v>
      </c>
      <c r="G125" t="str">
        <f t="shared" si="4"/>
        <v>oedothorax.fuscus</v>
      </c>
      <c r="H125" s="2">
        <v>5</v>
      </c>
      <c r="I125" t="s">
        <v>460</v>
      </c>
    </row>
    <row r="126" spans="1:9" x14ac:dyDescent="0.25">
      <c r="A126" t="s">
        <v>149</v>
      </c>
      <c r="B126" t="s">
        <v>458</v>
      </c>
      <c r="C126" t="s">
        <v>466</v>
      </c>
      <c r="D126" t="s">
        <v>25</v>
      </c>
      <c r="E126" t="s">
        <v>26</v>
      </c>
      <c r="F126" t="s">
        <v>27</v>
      </c>
      <c r="G126" t="str">
        <f t="shared" si="4"/>
        <v>oedothorax.fuscus</v>
      </c>
      <c r="H126" s="2">
        <v>7</v>
      </c>
      <c r="I126" t="s">
        <v>460</v>
      </c>
    </row>
    <row r="127" spans="1:9" x14ac:dyDescent="0.25">
      <c r="A127" t="s">
        <v>149</v>
      </c>
      <c r="B127" t="s">
        <v>458</v>
      </c>
      <c r="C127" t="s">
        <v>466</v>
      </c>
      <c r="D127" t="s">
        <v>25</v>
      </c>
      <c r="E127" t="s">
        <v>26</v>
      </c>
      <c r="F127" t="s">
        <v>37</v>
      </c>
      <c r="G127" t="str">
        <f t="shared" si="4"/>
        <v>oedothorax.retusus</v>
      </c>
      <c r="H127" s="2">
        <v>1</v>
      </c>
      <c r="I127" t="s">
        <v>460</v>
      </c>
    </row>
    <row r="128" spans="1:9" x14ac:dyDescent="0.25">
      <c r="A128" t="s">
        <v>149</v>
      </c>
      <c r="B128" t="s">
        <v>458</v>
      </c>
      <c r="C128" t="s">
        <v>466</v>
      </c>
      <c r="D128" t="s">
        <v>25</v>
      </c>
      <c r="E128" t="s">
        <v>58</v>
      </c>
      <c r="F128" t="s">
        <v>73</v>
      </c>
      <c r="G128" t="str">
        <f t="shared" si="4"/>
        <v>palliduphantes.ericaeus</v>
      </c>
      <c r="H128" s="2">
        <v>2</v>
      </c>
      <c r="I128" t="s">
        <v>459</v>
      </c>
    </row>
    <row r="129" spans="1:9" x14ac:dyDescent="0.25">
      <c r="A129" t="s">
        <v>149</v>
      </c>
      <c r="B129" t="s">
        <v>458</v>
      </c>
      <c r="C129" t="s">
        <v>466</v>
      </c>
      <c r="D129" t="s">
        <v>25</v>
      </c>
      <c r="E129" t="s">
        <v>58</v>
      </c>
      <c r="F129" t="s">
        <v>73</v>
      </c>
      <c r="G129" t="str">
        <f t="shared" si="4"/>
        <v>palliduphantes.ericaeus</v>
      </c>
      <c r="H129" s="2">
        <v>1</v>
      </c>
      <c r="I129" t="s">
        <v>459</v>
      </c>
    </row>
    <row r="130" spans="1:9" x14ac:dyDescent="0.25">
      <c r="A130" s="11" t="s">
        <v>149</v>
      </c>
      <c r="B130" t="s">
        <v>458</v>
      </c>
      <c r="C130" t="s">
        <v>466</v>
      </c>
      <c r="D130" s="11" t="s">
        <v>25</v>
      </c>
      <c r="E130" s="11" t="s">
        <v>31</v>
      </c>
      <c r="F130" s="11" t="s">
        <v>32</v>
      </c>
      <c r="G130" s="11" t="str">
        <f t="shared" si="4"/>
        <v>savignia.frontata</v>
      </c>
      <c r="H130" s="2">
        <v>2</v>
      </c>
      <c r="I130" t="s">
        <v>459</v>
      </c>
    </row>
    <row r="131" spans="1:9" x14ac:dyDescent="0.25">
      <c r="A131" t="s">
        <v>149</v>
      </c>
      <c r="B131" t="s">
        <v>458</v>
      </c>
      <c r="C131" t="s">
        <v>466</v>
      </c>
      <c r="D131" t="s">
        <v>25</v>
      </c>
      <c r="E131" t="s">
        <v>31</v>
      </c>
      <c r="F131" t="s">
        <v>32</v>
      </c>
      <c r="G131" t="str">
        <f t="shared" si="4"/>
        <v>savignia.frontata</v>
      </c>
      <c r="H131" s="2">
        <v>2</v>
      </c>
      <c r="I131" t="s">
        <v>459</v>
      </c>
    </row>
    <row r="132" spans="1:9" x14ac:dyDescent="0.25">
      <c r="A132" t="s">
        <v>149</v>
      </c>
      <c r="B132" t="s">
        <v>458</v>
      </c>
      <c r="C132" t="s">
        <v>466</v>
      </c>
      <c r="D132" t="s">
        <v>25</v>
      </c>
      <c r="E132" t="s">
        <v>31</v>
      </c>
      <c r="F132" t="s">
        <v>32</v>
      </c>
      <c r="G132" t="str">
        <f t="shared" si="4"/>
        <v>savignia.frontata</v>
      </c>
      <c r="H132" s="2">
        <v>4</v>
      </c>
      <c r="I132" t="s">
        <v>459</v>
      </c>
    </row>
    <row r="133" spans="1:9" x14ac:dyDescent="0.25">
      <c r="A133" t="s">
        <v>149</v>
      </c>
      <c r="B133" t="s">
        <v>458</v>
      </c>
      <c r="C133" t="s">
        <v>466</v>
      </c>
      <c r="D133" t="s">
        <v>25</v>
      </c>
      <c r="E133" t="s">
        <v>31</v>
      </c>
      <c r="F133" t="s">
        <v>32</v>
      </c>
      <c r="G133" t="str">
        <f t="shared" si="4"/>
        <v>savignia.frontata</v>
      </c>
      <c r="H133" s="2">
        <v>4</v>
      </c>
      <c r="I133" t="s">
        <v>459</v>
      </c>
    </row>
    <row r="134" spans="1:9" x14ac:dyDescent="0.25">
      <c r="A134" t="s">
        <v>149</v>
      </c>
      <c r="B134" t="s">
        <v>458</v>
      </c>
      <c r="C134" t="s">
        <v>466</v>
      </c>
      <c r="D134" t="s">
        <v>25</v>
      </c>
      <c r="E134" t="s">
        <v>31</v>
      </c>
      <c r="F134" t="s">
        <v>32</v>
      </c>
      <c r="G134" t="str">
        <f t="shared" si="4"/>
        <v>savignia.frontata</v>
      </c>
      <c r="H134" s="2">
        <v>6</v>
      </c>
      <c r="I134" t="s">
        <v>459</v>
      </c>
    </row>
    <row r="135" spans="1:9" x14ac:dyDescent="0.25">
      <c r="A135" t="s">
        <v>149</v>
      </c>
      <c r="B135" t="s">
        <v>458</v>
      </c>
      <c r="C135" t="s">
        <v>466</v>
      </c>
      <c r="D135" t="s">
        <v>25</v>
      </c>
      <c r="E135" t="s">
        <v>83</v>
      </c>
      <c r="F135" t="s">
        <v>84</v>
      </c>
      <c r="G135" t="str">
        <f t="shared" si="4"/>
        <v>silometopus.elegans</v>
      </c>
      <c r="H135" s="2">
        <v>1</v>
      </c>
      <c r="I135" t="s">
        <v>459</v>
      </c>
    </row>
    <row r="136" spans="1:9" x14ac:dyDescent="0.25">
      <c r="A136" t="s">
        <v>149</v>
      </c>
      <c r="B136" t="s">
        <v>458</v>
      </c>
      <c r="C136" t="s">
        <v>466</v>
      </c>
      <c r="D136" t="s">
        <v>25</v>
      </c>
      <c r="E136" t="s">
        <v>45</v>
      </c>
      <c r="F136" t="s">
        <v>46</v>
      </c>
      <c r="G136" t="str">
        <f t="shared" si="4"/>
        <v>tenuiphantes.tenuis</v>
      </c>
      <c r="H136" s="2">
        <v>1</v>
      </c>
      <c r="I136" t="s">
        <v>459</v>
      </c>
    </row>
    <row r="137" spans="1:9" x14ac:dyDescent="0.25">
      <c r="A137" t="s">
        <v>149</v>
      </c>
      <c r="B137" t="s">
        <v>458</v>
      </c>
      <c r="C137" t="s">
        <v>466</v>
      </c>
      <c r="D137" t="s">
        <v>25</v>
      </c>
      <c r="E137" t="s">
        <v>45</v>
      </c>
      <c r="F137" t="s">
        <v>46</v>
      </c>
      <c r="G137" t="str">
        <f t="shared" si="4"/>
        <v>tenuiphantes.tenuis</v>
      </c>
      <c r="H137" s="2">
        <v>1</v>
      </c>
      <c r="I137" t="s">
        <v>459</v>
      </c>
    </row>
    <row r="138" spans="1:9" x14ac:dyDescent="0.25">
      <c r="A138" t="s">
        <v>149</v>
      </c>
      <c r="B138" t="s">
        <v>458</v>
      </c>
      <c r="C138" t="s">
        <v>466</v>
      </c>
      <c r="D138" t="s">
        <v>25</v>
      </c>
      <c r="E138" t="s">
        <v>45</v>
      </c>
      <c r="F138" t="s">
        <v>46</v>
      </c>
      <c r="G138" t="str">
        <f t="shared" si="4"/>
        <v>tenuiphantes.tenuis</v>
      </c>
      <c r="H138" s="2">
        <v>1</v>
      </c>
      <c r="I138" t="s">
        <v>459</v>
      </c>
    </row>
    <row r="139" spans="1:9" x14ac:dyDescent="0.25">
      <c r="A139" t="s">
        <v>149</v>
      </c>
      <c r="B139" t="s">
        <v>458</v>
      </c>
      <c r="C139" t="s">
        <v>466</v>
      </c>
      <c r="D139" t="s">
        <v>25</v>
      </c>
      <c r="E139" t="s">
        <v>56</v>
      </c>
      <c r="F139" t="s">
        <v>57</v>
      </c>
      <c r="G139" t="str">
        <f t="shared" si="4"/>
        <v>tiso.vagans</v>
      </c>
      <c r="H139" s="2">
        <v>1</v>
      </c>
      <c r="I139" t="s">
        <v>459</v>
      </c>
    </row>
    <row r="140" spans="1:9" x14ac:dyDescent="0.25">
      <c r="A140" t="s">
        <v>149</v>
      </c>
      <c r="B140" t="s">
        <v>458</v>
      </c>
      <c r="C140" t="s">
        <v>466</v>
      </c>
      <c r="D140" t="s">
        <v>25</v>
      </c>
      <c r="E140" t="s">
        <v>56</v>
      </c>
      <c r="F140" t="s">
        <v>57</v>
      </c>
      <c r="G140" t="str">
        <f t="shared" si="4"/>
        <v>tiso.vagans</v>
      </c>
      <c r="H140" s="2">
        <v>1</v>
      </c>
      <c r="I140" t="s">
        <v>459</v>
      </c>
    </row>
    <row r="141" spans="1:9" x14ac:dyDescent="0.25">
      <c r="A141" s="11" t="s">
        <v>149</v>
      </c>
      <c r="B141" t="s">
        <v>458</v>
      </c>
      <c r="C141" t="s">
        <v>466</v>
      </c>
      <c r="D141" s="11" t="s">
        <v>25</v>
      </c>
      <c r="E141" s="11" t="s">
        <v>56</v>
      </c>
      <c r="F141" s="11" t="s">
        <v>57</v>
      </c>
      <c r="G141" s="11" t="str">
        <f t="shared" si="4"/>
        <v>tiso.vagans</v>
      </c>
      <c r="H141" s="2">
        <v>8</v>
      </c>
      <c r="I141" t="s">
        <v>459</v>
      </c>
    </row>
    <row r="142" spans="1:9" x14ac:dyDescent="0.25">
      <c r="A142" t="s">
        <v>149</v>
      </c>
      <c r="B142" t="s">
        <v>458</v>
      </c>
      <c r="C142" t="s">
        <v>466</v>
      </c>
      <c r="D142" t="s">
        <v>21</v>
      </c>
      <c r="E142" t="s">
        <v>22</v>
      </c>
      <c r="F142" t="s">
        <v>23</v>
      </c>
      <c r="G142" t="str">
        <f t="shared" si="4"/>
        <v>pardosa.pullata</v>
      </c>
      <c r="H142" s="2">
        <v>14</v>
      </c>
      <c r="I142" t="s">
        <v>461</v>
      </c>
    </row>
    <row r="143" spans="1:9" x14ac:dyDescent="0.25">
      <c r="A143" t="s">
        <v>149</v>
      </c>
      <c r="B143" t="s">
        <v>458</v>
      </c>
      <c r="C143" t="s">
        <v>466</v>
      </c>
      <c r="D143" t="s">
        <v>21</v>
      </c>
      <c r="E143" t="s">
        <v>22</v>
      </c>
      <c r="F143" t="s">
        <v>24</v>
      </c>
      <c r="G143" t="str">
        <f t="shared" si="4"/>
        <v>pardosa.palustris</v>
      </c>
      <c r="H143" s="2">
        <v>4</v>
      </c>
      <c r="I143" t="s">
        <v>461</v>
      </c>
    </row>
    <row r="144" spans="1:9" x14ac:dyDescent="0.25">
      <c r="A144" t="s">
        <v>149</v>
      </c>
      <c r="B144" t="s">
        <v>458</v>
      </c>
      <c r="C144" t="s">
        <v>466</v>
      </c>
      <c r="D144" t="s">
        <v>21</v>
      </c>
      <c r="E144" t="s">
        <v>22</v>
      </c>
      <c r="F144" t="s">
        <v>23</v>
      </c>
      <c r="G144" t="str">
        <f t="shared" si="4"/>
        <v>pardosa.pullata</v>
      </c>
      <c r="H144" s="2">
        <v>7</v>
      </c>
      <c r="I144" t="s">
        <v>461</v>
      </c>
    </row>
    <row r="145" spans="1:9" x14ac:dyDescent="0.25">
      <c r="A145" t="s">
        <v>149</v>
      </c>
      <c r="B145" t="s">
        <v>458</v>
      </c>
      <c r="C145" t="s">
        <v>466</v>
      </c>
      <c r="D145" t="s">
        <v>21</v>
      </c>
      <c r="E145" t="s">
        <v>22</v>
      </c>
      <c r="F145" t="s">
        <v>24</v>
      </c>
      <c r="G145" t="str">
        <f t="shared" si="4"/>
        <v>pardosa.palustris</v>
      </c>
      <c r="H145" s="2">
        <v>3</v>
      </c>
      <c r="I145" t="s">
        <v>461</v>
      </c>
    </row>
    <row r="146" spans="1:9" x14ac:dyDescent="0.25">
      <c r="A146" t="s">
        <v>149</v>
      </c>
      <c r="B146" t="s">
        <v>458</v>
      </c>
      <c r="C146" t="s">
        <v>466</v>
      </c>
      <c r="D146" t="s">
        <v>21</v>
      </c>
      <c r="E146" t="s">
        <v>22</v>
      </c>
      <c r="F146" t="s">
        <v>23</v>
      </c>
      <c r="G146" t="str">
        <f t="shared" si="4"/>
        <v>pardosa.pullata</v>
      </c>
      <c r="H146" s="2">
        <v>3</v>
      </c>
      <c r="I146" t="s">
        <v>461</v>
      </c>
    </row>
    <row r="147" spans="1:9" x14ac:dyDescent="0.25">
      <c r="A147" t="s">
        <v>149</v>
      </c>
      <c r="B147" t="s">
        <v>458</v>
      </c>
      <c r="C147" t="s">
        <v>466</v>
      </c>
      <c r="D147" t="s">
        <v>21</v>
      </c>
      <c r="E147" t="s">
        <v>22</v>
      </c>
      <c r="F147" t="s">
        <v>76</v>
      </c>
      <c r="G147" t="str">
        <f t="shared" si="4"/>
        <v>pardosa.amentata</v>
      </c>
      <c r="H147" s="2">
        <v>1</v>
      </c>
      <c r="I147" t="s">
        <v>461</v>
      </c>
    </row>
    <row r="148" spans="1:9" x14ac:dyDescent="0.25">
      <c r="A148" t="s">
        <v>149</v>
      </c>
      <c r="B148" t="s">
        <v>458</v>
      </c>
      <c r="C148" t="s">
        <v>466</v>
      </c>
      <c r="D148" t="s">
        <v>21</v>
      </c>
      <c r="E148" t="s">
        <v>22</v>
      </c>
      <c r="F148" t="s">
        <v>24</v>
      </c>
      <c r="G148" t="str">
        <f t="shared" si="4"/>
        <v>pardosa.palustris</v>
      </c>
      <c r="H148" s="2">
        <v>1</v>
      </c>
      <c r="I148" t="s">
        <v>461</v>
      </c>
    </row>
    <row r="149" spans="1:9" x14ac:dyDescent="0.25">
      <c r="A149" s="11" t="s">
        <v>149</v>
      </c>
      <c r="B149" t="s">
        <v>458</v>
      </c>
      <c r="C149" t="s">
        <v>466</v>
      </c>
      <c r="D149" s="11" t="s">
        <v>21</v>
      </c>
      <c r="E149" s="11" t="s">
        <v>22</v>
      </c>
      <c r="F149" s="11" t="s">
        <v>24</v>
      </c>
      <c r="G149" s="11" t="str">
        <f t="shared" si="4"/>
        <v>pardosa.palustris</v>
      </c>
      <c r="H149" s="2">
        <v>5</v>
      </c>
      <c r="I149" t="s">
        <v>461</v>
      </c>
    </row>
    <row r="150" spans="1:9" x14ac:dyDescent="0.25">
      <c r="A150" t="s">
        <v>149</v>
      </c>
      <c r="B150" t="s">
        <v>458</v>
      </c>
      <c r="C150" t="s">
        <v>466</v>
      </c>
      <c r="D150" t="s">
        <v>21</v>
      </c>
      <c r="E150" t="s">
        <v>22</v>
      </c>
      <c r="F150" t="s">
        <v>23</v>
      </c>
      <c r="G150" t="str">
        <f t="shared" si="4"/>
        <v>pardosa.pullata</v>
      </c>
      <c r="H150" s="2">
        <v>5</v>
      </c>
      <c r="I150" t="s">
        <v>461</v>
      </c>
    </row>
    <row r="151" spans="1:9" x14ac:dyDescent="0.25">
      <c r="A151" t="s">
        <v>149</v>
      </c>
      <c r="B151" t="s">
        <v>458</v>
      </c>
      <c r="C151" t="s">
        <v>466</v>
      </c>
      <c r="D151" t="s">
        <v>21</v>
      </c>
      <c r="E151" t="s">
        <v>22</v>
      </c>
      <c r="F151" t="s">
        <v>95</v>
      </c>
      <c r="G151" t="str">
        <f t="shared" si="4"/>
        <v>pardosa.nigriceps</v>
      </c>
      <c r="H151" s="2">
        <v>1</v>
      </c>
      <c r="I151" t="s">
        <v>461</v>
      </c>
    </row>
    <row r="152" spans="1:9" x14ac:dyDescent="0.25">
      <c r="A152" t="s">
        <v>149</v>
      </c>
      <c r="B152" t="s">
        <v>458</v>
      </c>
      <c r="C152" t="s">
        <v>466</v>
      </c>
      <c r="D152" t="s">
        <v>21</v>
      </c>
      <c r="E152" t="s">
        <v>22</v>
      </c>
      <c r="F152" t="s">
        <v>23</v>
      </c>
      <c r="G152" t="str">
        <f t="shared" si="4"/>
        <v>pardosa.pullata</v>
      </c>
      <c r="H152" s="2">
        <v>4</v>
      </c>
      <c r="I152" t="s">
        <v>461</v>
      </c>
    </row>
    <row r="153" spans="1:9" x14ac:dyDescent="0.25">
      <c r="A153" t="s">
        <v>149</v>
      </c>
      <c r="B153" t="s">
        <v>458</v>
      </c>
      <c r="C153" t="s">
        <v>466</v>
      </c>
      <c r="D153" t="s">
        <v>21</v>
      </c>
      <c r="E153" t="s">
        <v>22</v>
      </c>
      <c r="F153" t="s">
        <v>24</v>
      </c>
      <c r="G153" t="str">
        <f t="shared" si="4"/>
        <v>pardosa.palustris</v>
      </c>
      <c r="H153" s="2">
        <v>3</v>
      </c>
      <c r="I153" t="s">
        <v>461</v>
      </c>
    </row>
    <row r="154" spans="1:9" x14ac:dyDescent="0.25">
      <c r="A154" t="s">
        <v>149</v>
      </c>
      <c r="B154" t="s">
        <v>458</v>
      </c>
      <c r="C154" t="s">
        <v>466</v>
      </c>
      <c r="D154" t="s">
        <v>21</v>
      </c>
      <c r="E154" t="s">
        <v>22</v>
      </c>
      <c r="F154" t="s">
        <v>76</v>
      </c>
      <c r="G154" t="str">
        <f t="shared" si="4"/>
        <v>pardosa.amentata</v>
      </c>
      <c r="H154" s="2">
        <v>2</v>
      </c>
      <c r="I154" t="s">
        <v>461</v>
      </c>
    </row>
    <row r="155" spans="1:9" x14ac:dyDescent="0.25">
      <c r="A155" t="s">
        <v>149</v>
      </c>
      <c r="B155" t="s">
        <v>458</v>
      </c>
      <c r="C155" t="s">
        <v>466</v>
      </c>
      <c r="D155" t="s">
        <v>21</v>
      </c>
      <c r="E155" t="s">
        <v>22</v>
      </c>
      <c r="F155" t="s">
        <v>95</v>
      </c>
      <c r="G155" t="str">
        <f t="shared" si="4"/>
        <v>pardosa.nigriceps</v>
      </c>
      <c r="H155" s="2">
        <v>1</v>
      </c>
      <c r="I155" t="s">
        <v>461</v>
      </c>
    </row>
    <row r="156" spans="1:9" x14ac:dyDescent="0.25">
      <c r="A156" t="s">
        <v>149</v>
      </c>
      <c r="B156" t="s">
        <v>458</v>
      </c>
      <c r="C156" t="s">
        <v>466</v>
      </c>
      <c r="D156" t="s">
        <v>28</v>
      </c>
      <c r="E156" t="s">
        <v>29</v>
      </c>
      <c r="F156" t="s">
        <v>30</v>
      </c>
      <c r="G156" t="str">
        <f t="shared" si="4"/>
        <v>pachygnatha.degeeri</v>
      </c>
      <c r="H156" s="2">
        <v>10</v>
      </c>
      <c r="I156" t="s">
        <v>461</v>
      </c>
    </row>
    <row r="157" spans="1:9" x14ac:dyDescent="0.25">
      <c r="A157" t="s">
        <v>149</v>
      </c>
      <c r="B157" t="s">
        <v>458</v>
      </c>
      <c r="C157" t="s">
        <v>466</v>
      </c>
      <c r="D157" t="s">
        <v>28</v>
      </c>
      <c r="E157" t="s">
        <v>29</v>
      </c>
      <c r="F157" t="s">
        <v>30</v>
      </c>
      <c r="G157" t="str">
        <f t="shared" si="4"/>
        <v>pachygnatha.degeeri</v>
      </c>
      <c r="H157" s="2">
        <v>18</v>
      </c>
      <c r="I157" t="s">
        <v>461</v>
      </c>
    </row>
    <row r="158" spans="1:9" x14ac:dyDescent="0.25">
      <c r="A158" s="11" t="s">
        <v>149</v>
      </c>
      <c r="B158" t="s">
        <v>458</v>
      </c>
      <c r="C158" t="s">
        <v>466</v>
      </c>
      <c r="D158" s="11" t="s">
        <v>28</v>
      </c>
      <c r="E158" s="11" t="s">
        <v>29</v>
      </c>
      <c r="F158" s="11" t="s">
        <v>30</v>
      </c>
      <c r="G158" s="11" t="str">
        <f t="shared" si="4"/>
        <v>pachygnatha.degeeri</v>
      </c>
      <c r="H158" s="2">
        <v>4</v>
      </c>
      <c r="I158" t="s">
        <v>461</v>
      </c>
    </row>
    <row r="159" spans="1:9" x14ac:dyDescent="0.25">
      <c r="A159" t="s">
        <v>149</v>
      </c>
      <c r="B159" t="s">
        <v>458</v>
      </c>
      <c r="C159" t="s">
        <v>466</v>
      </c>
      <c r="D159" t="s">
        <v>28</v>
      </c>
      <c r="E159" t="s">
        <v>29</v>
      </c>
      <c r="F159" t="s">
        <v>30</v>
      </c>
      <c r="G159" t="str">
        <f t="shared" si="4"/>
        <v>pachygnatha.degeeri</v>
      </c>
      <c r="H159" s="2">
        <v>11</v>
      </c>
      <c r="I159" t="s">
        <v>461</v>
      </c>
    </row>
    <row r="160" spans="1:9" x14ac:dyDescent="0.25">
      <c r="A160" t="s">
        <v>149</v>
      </c>
      <c r="B160" t="s">
        <v>458</v>
      </c>
      <c r="C160" t="s">
        <v>466</v>
      </c>
      <c r="D160" t="s">
        <v>28</v>
      </c>
      <c r="E160" t="s">
        <v>29</v>
      </c>
      <c r="F160" t="s">
        <v>30</v>
      </c>
      <c r="G160" t="str">
        <f t="shared" si="4"/>
        <v>pachygnatha.degeeri</v>
      </c>
      <c r="H160" s="2">
        <v>10</v>
      </c>
      <c r="I160" t="s">
        <v>461</v>
      </c>
    </row>
    <row r="161" spans="1:9" x14ac:dyDescent="0.25">
      <c r="A161" t="s">
        <v>152</v>
      </c>
      <c r="B161" t="s">
        <v>458</v>
      </c>
      <c r="C161" t="s">
        <v>466</v>
      </c>
      <c r="D161" t="s">
        <v>25</v>
      </c>
      <c r="E161" t="s">
        <v>38</v>
      </c>
      <c r="F161" t="s">
        <v>39</v>
      </c>
      <c r="G161" t="str">
        <f t="shared" si="4"/>
        <v>bathyphantes.gracilis</v>
      </c>
      <c r="H161" s="2">
        <v>3</v>
      </c>
      <c r="I161" t="s">
        <v>459</v>
      </c>
    </row>
    <row r="162" spans="1:9" x14ac:dyDescent="0.25">
      <c r="A162" t="s">
        <v>152</v>
      </c>
      <c r="B162" t="s">
        <v>458</v>
      </c>
      <c r="C162" t="s">
        <v>466</v>
      </c>
      <c r="D162" t="s">
        <v>25</v>
      </c>
      <c r="E162" t="s">
        <v>38</v>
      </c>
      <c r="F162" t="s">
        <v>113</v>
      </c>
      <c r="G162" t="str">
        <f t="shared" si="4"/>
        <v>bathyphantes.parvulus</v>
      </c>
      <c r="H162" s="2">
        <v>1</v>
      </c>
      <c r="I162" t="s">
        <v>459</v>
      </c>
    </row>
    <row r="163" spans="1:9" x14ac:dyDescent="0.25">
      <c r="A163" t="s">
        <v>152</v>
      </c>
      <c r="B163" t="s">
        <v>458</v>
      </c>
      <c r="C163" t="s">
        <v>466</v>
      </c>
      <c r="D163" t="s">
        <v>25</v>
      </c>
      <c r="E163" t="s">
        <v>38</v>
      </c>
      <c r="F163" t="s">
        <v>39</v>
      </c>
      <c r="G163" t="str">
        <f t="shared" si="4"/>
        <v>bathyphantes.gracilis</v>
      </c>
      <c r="H163" s="2">
        <v>2</v>
      </c>
      <c r="I163" t="s">
        <v>459</v>
      </c>
    </row>
    <row r="164" spans="1:9" x14ac:dyDescent="0.25">
      <c r="A164" t="s">
        <v>152</v>
      </c>
      <c r="B164" t="s">
        <v>458</v>
      </c>
      <c r="C164" t="s">
        <v>466</v>
      </c>
      <c r="D164" t="s">
        <v>25</v>
      </c>
      <c r="E164" t="s">
        <v>38</v>
      </c>
      <c r="F164" t="s">
        <v>39</v>
      </c>
      <c r="G164" t="str">
        <f t="shared" si="4"/>
        <v>bathyphantes.gracilis</v>
      </c>
      <c r="H164" s="2">
        <v>2</v>
      </c>
      <c r="I164" t="s">
        <v>459</v>
      </c>
    </row>
    <row r="165" spans="1:9" x14ac:dyDescent="0.25">
      <c r="A165" t="s">
        <v>152</v>
      </c>
      <c r="B165" t="s">
        <v>458</v>
      </c>
      <c r="C165" t="s">
        <v>466</v>
      </c>
      <c r="D165" t="s">
        <v>25</v>
      </c>
      <c r="E165" t="s">
        <v>38</v>
      </c>
      <c r="F165" t="s">
        <v>39</v>
      </c>
      <c r="G165" t="str">
        <f t="shared" si="4"/>
        <v>bathyphantes.gracilis</v>
      </c>
      <c r="H165" s="2">
        <v>2</v>
      </c>
      <c r="I165" t="s">
        <v>459</v>
      </c>
    </row>
    <row r="166" spans="1:9" x14ac:dyDescent="0.25">
      <c r="A166" t="s">
        <v>152</v>
      </c>
      <c r="B166" t="s">
        <v>458</v>
      </c>
      <c r="C166" t="s">
        <v>466</v>
      </c>
      <c r="D166" t="s">
        <v>25</v>
      </c>
      <c r="E166" t="s">
        <v>105</v>
      </c>
      <c r="F166" t="s">
        <v>106</v>
      </c>
      <c r="G166" t="s">
        <v>154</v>
      </c>
      <c r="H166" s="2">
        <v>1</v>
      </c>
      <c r="I166" t="s">
        <v>459</v>
      </c>
    </row>
    <row r="167" spans="1:9" x14ac:dyDescent="0.25">
      <c r="A167" s="11" t="s">
        <v>152</v>
      </c>
      <c r="B167" t="s">
        <v>458</v>
      </c>
      <c r="C167" t="s">
        <v>466</v>
      </c>
      <c r="D167" s="11" t="s">
        <v>25</v>
      </c>
      <c r="E167" s="11" t="s">
        <v>43</v>
      </c>
      <c r="F167" s="11" t="s">
        <v>44</v>
      </c>
      <c r="G167" s="11" t="str">
        <f t="shared" ref="G167:G209" si="5">LOWER(E167&amp;"."&amp;F167)</f>
        <v>dicymbium.nigrum</v>
      </c>
      <c r="H167" s="2">
        <v>1</v>
      </c>
      <c r="I167" t="s">
        <v>459</v>
      </c>
    </row>
    <row r="168" spans="1:9" x14ac:dyDescent="0.25">
      <c r="A168" t="s">
        <v>152</v>
      </c>
      <c r="B168" t="s">
        <v>458</v>
      </c>
      <c r="C168" t="s">
        <v>466</v>
      </c>
      <c r="D168" t="s">
        <v>25</v>
      </c>
      <c r="E168" t="s">
        <v>43</v>
      </c>
      <c r="F168" t="s">
        <v>44</v>
      </c>
      <c r="G168" t="str">
        <f t="shared" si="5"/>
        <v>dicymbium.nigrum</v>
      </c>
      <c r="H168" s="2">
        <v>1</v>
      </c>
      <c r="I168" t="s">
        <v>459</v>
      </c>
    </row>
    <row r="169" spans="1:9" x14ac:dyDescent="0.25">
      <c r="A169" t="s">
        <v>152</v>
      </c>
      <c r="B169" t="s">
        <v>458</v>
      </c>
      <c r="C169" t="s">
        <v>466</v>
      </c>
      <c r="D169" t="s">
        <v>25</v>
      </c>
      <c r="E169" t="s">
        <v>43</v>
      </c>
      <c r="F169" t="s">
        <v>44</v>
      </c>
      <c r="G169" t="str">
        <f t="shared" si="5"/>
        <v>dicymbium.nigrum</v>
      </c>
      <c r="H169" s="2">
        <v>3</v>
      </c>
      <c r="I169" t="s">
        <v>459</v>
      </c>
    </row>
    <row r="170" spans="1:9" x14ac:dyDescent="0.25">
      <c r="A170" t="s">
        <v>152</v>
      </c>
      <c r="B170" t="s">
        <v>458</v>
      </c>
      <c r="C170" t="s">
        <v>466</v>
      </c>
      <c r="D170" t="s">
        <v>25</v>
      </c>
      <c r="E170" t="s">
        <v>35</v>
      </c>
      <c r="F170" t="s">
        <v>36</v>
      </c>
      <c r="G170" t="str">
        <f t="shared" si="5"/>
        <v>gongylidiellum.vivum</v>
      </c>
      <c r="H170" s="2">
        <v>2</v>
      </c>
      <c r="I170" t="s">
        <v>459</v>
      </c>
    </row>
    <row r="171" spans="1:9" x14ac:dyDescent="0.25">
      <c r="A171" t="s">
        <v>152</v>
      </c>
      <c r="B171" t="s">
        <v>458</v>
      </c>
      <c r="C171" t="s">
        <v>466</v>
      </c>
      <c r="D171" t="s">
        <v>25</v>
      </c>
      <c r="E171" t="s">
        <v>35</v>
      </c>
      <c r="F171" t="s">
        <v>36</v>
      </c>
      <c r="G171" t="str">
        <f t="shared" si="5"/>
        <v>gongylidiellum.vivum</v>
      </c>
      <c r="H171" s="2">
        <v>2</v>
      </c>
      <c r="I171" t="s">
        <v>459</v>
      </c>
    </row>
    <row r="172" spans="1:9" x14ac:dyDescent="0.25">
      <c r="A172" t="s">
        <v>152</v>
      </c>
      <c r="B172" t="s">
        <v>458</v>
      </c>
      <c r="C172" t="s">
        <v>466</v>
      </c>
      <c r="D172" t="s">
        <v>25</v>
      </c>
      <c r="E172" t="s">
        <v>35</v>
      </c>
      <c r="F172" t="s">
        <v>36</v>
      </c>
      <c r="G172" t="str">
        <f t="shared" si="5"/>
        <v>gongylidiellum.vivum</v>
      </c>
      <c r="H172" s="2">
        <v>4</v>
      </c>
      <c r="I172" t="s">
        <v>459</v>
      </c>
    </row>
    <row r="173" spans="1:9" x14ac:dyDescent="0.25">
      <c r="A173" t="s">
        <v>152</v>
      </c>
      <c r="B173" t="s">
        <v>458</v>
      </c>
      <c r="C173" t="s">
        <v>466</v>
      </c>
      <c r="D173" t="s">
        <v>25</v>
      </c>
      <c r="E173" t="s">
        <v>35</v>
      </c>
      <c r="F173" t="s">
        <v>36</v>
      </c>
      <c r="G173" t="str">
        <f t="shared" si="5"/>
        <v>gongylidiellum.vivum</v>
      </c>
      <c r="H173" s="2">
        <v>5</v>
      </c>
      <c r="I173" t="s">
        <v>459</v>
      </c>
    </row>
    <row r="174" spans="1:9" x14ac:dyDescent="0.25">
      <c r="A174" t="s">
        <v>152</v>
      </c>
      <c r="B174" t="s">
        <v>458</v>
      </c>
      <c r="C174" t="s">
        <v>466</v>
      </c>
      <c r="D174" t="s">
        <v>25</v>
      </c>
      <c r="E174" t="s">
        <v>35</v>
      </c>
      <c r="F174" t="s">
        <v>36</v>
      </c>
      <c r="G174" t="str">
        <f t="shared" si="5"/>
        <v>gongylidiellum.vivum</v>
      </c>
      <c r="H174" s="2">
        <v>1</v>
      </c>
      <c r="I174" t="s">
        <v>459</v>
      </c>
    </row>
    <row r="175" spans="1:9" x14ac:dyDescent="0.25">
      <c r="A175" t="s">
        <v>152</v>
      </c>
      <c r="B175" t="s">
        <v>458</v>
      </c>
      <c r="C175" t="s">
        <v>466</v>
      </c>
      <c r="D175" t="s">
        <v>25</v>
      </c>
      <c r="E175" t="s">
        <v>97</v>
      </c>
      <c r="F175" t="s">
        <v>98</v>
      </c>
      <c r="G175" t="str">
        <f t="shared" si="5"/>
        <v>micrargus.herbigradus</v>
      </c>
      <c r="H175" s="2">
        <v>1</v>
      </c>
      <c r="I175" t="s">
        <v>459</v>
      </c>
    </row>
    <row r="176" spans="1:9" x14ac:dyDescent="0.25">
      <c r="A176" t="s">
        <v>152</v>
      </c>
      <c r="B176" t="s">
        <v>458</v>
      </c>
      <c r="C176" t="s">
        <v>466</v>
      </c>
      <c r="D176" t="s">
        <v>25</v>
      </c>
      <c r="E176" t="s">
        <v>26</v>
      </c>
      <c r="F176" t="s">
        <v>27</v>
      </c>
      <c r="G176" t="str">
        <f t="shared" si="5"/>
        <v>oedothorax.fuscus</v>
      </c>
      <c r="H176" s="2">
        <v>5</v>
      </c>
      <c r="I176" t="s">
        <v>460</v>
      </c>
    </row>
    <row r="177" spans="1:9" x14ac:dyDescent="0.25">
      <c r="A177" t="s">
        <v>152</v>
      </c>
      <c r="B177" t="s">
        <v>458</v>
      </c>
      <c r="C177" t="s">
        <v>466</v>
      </c>
      <c r="D177" t="s">
        <v>25</v>
      </c>
      <c r="E177" t="s">
        <v>26</v>
      </c>
      <c r="F177" t="s">
        <v>27</v>
      </c>
      <c r="G177" t="str">
        <f t="shared" si="5"/>
        <v>oedothorax.fuscus</v>
      </c>
      <c r="H177" s="2">
        <v>7</v>
      </c>
      <c r="I177" t="s">
        <v>460</v>
      </c>
    </row>
    <row r="178" spans="1:9" x14ac:dyDescent="0.25">
      <c r="A178" t="s">
        <v>152</v>
      </c>
      <c r="B178" t="s">
        <v>458</v>
      </c>
      <c r="C178" t="s">
        <v>466</v>
      </c>
      <c r="D178" t="s">
        <v>25</v>
      </c>
      <c r="E178" t="s">
        <v>26</v>
      </c>
      <c r="F178" t="s">
        <v>37</v>
      </c>
      <c r="G178" t="str">
        <f t="shared" si="5"/>
        <v>oedothorax.retusus</v>
      </c>
      <c r="H178" s="2">
        <v>1</v>
      </c>
      <c r="I178" t="s">
        <v>460</v>
      </c>
    </row>
    <row r="179" spans="1:9" x14ac:dyDescent="0.25">
      <c r="A179" t="s">
        <v>152</v>
      </c>
      <c r="B179" t="s">
        <v>458</v>
      </c>
      <c r="C179" t="s">
        <v>466</v>
      </c>
      <c r="D179" t="s">
        <v>25</v>
      </c>
      <c r="E179" t="s">
        <v>26</v>
      </c>
      <c r="F179" t="s">
        <v>37</v>
      </c>
      <c r="G179" t="str">
        <f t="shared" si="5"/>
        <v>oedothorax.retusus</v>
      </c>
      <c r="H179" s="2">
        <v>2</v>
      </c>
      <c r="I179" t="s">
        <v>460</v>
      </c>
    </row>
    <row r="180" spans="1:9" x14ac:dyDescent="0.25">
      <c r="A180" t="s">
        <v>152</v>
      </c>
      <c r="B180" t="s">
        <v>458</v>
      </c>
      <c r="C180" t="s">
        <v>466</v>
      </c>
      <c r="D180" t="s">
        <v>25</v>
      </c>
      <c r="E180" t="s">
        <v>26</v>
      </c>
      <c r="F180" t="s">
        <v>27</v>
      </c>
      <c r="G180" t="str">
        <f t="shared" si="5"/>
        <v>oedothorax.fuscus</v>
      </c>
      <c r="H180" s="2">
        <v>2</v>
      </c>
      <c r="I180" t="s">
        <v>460</v>
      </c>
    </row>
    <row r="181" spans="1:9" x14ac:dyDescent="0.25">
      <c r="A181" t="s">
        <v>152</v>
      </c>
      <c r="B181" t="s">
        <v>458</v>
      </c>
      <c r="C181" t="s">
        <v>466</v>
      </c>
      <c r="D181" t="s">
        <v>25</v>
      </c>
      <c r="E181" t="s">
        <v>26</v>
      </c>
      <c r="F181" t="s">
        <v>27</v>
      </c>
      <c r="G181" t="str">
        <f t="shared" si="5"/>
        <v>oedothorax.fuscus</v>
      </c>
      <c r="H181" s="2">
        <v>5</v>
      </c>
      <c r="I181" t="s">
        <v>460</v>
      </c>
    </row>
    <row r="182" spans="1:9" x14ac:dyDescent="0.25">
      <c r="A182" t="s">
        <v>152</v>
      </c>
      <c r="B182" t="s">
        <v>458</v>
      </c>
      <c r="C182" t="s">
        <v>466</v>
      </c>
      <c r="D182" t="s">
        <v>25</v>
      </c>
      <c r="E182" t="s">
        <v>26</v>
      </c>
      <c r="F182" t="s">
        <v>27</v>
      </c>
      <c r="G182" t="str">
        <f t="shared" si="5"/>
        <v>oedothorax.fuscus</v>
      </c>
      <c r="H182" s="2">
        <v>3</v>
      </c>
      <c r="I182" t="s">
        <v>460</v>
      </c>
    </row>
    <row r="183" spans="1:9" x14ac:dyDescent="0.25">
      <c r="A183" s="11" t="s">
        <v>152</v>
      </c>
      <c r="B183" t="s">
        <v>458</v>
      </c>
      <c r="C183" t="s">
        <v>466</v>
      </c>
      <c r="D183" s="11" t="s">
        <v>25</v>
      </c>
      <c r="E183" s="11" t="s">
        <v>26</v>
      </c>
      <c r="F183" s="11" t="s">
        <v>37</v>
      </c>
      <c r="G183" s="11" t="str">
        <f t="shared" si="5"/>
        <v>oedothorax.retusus</v>
      </c>
      <c r="H183" s="2">
        <v>1</v>
      </c>
      <c r="I183" t="s">
        <v>460</v>
      </c>
    </row>
    <row r="184" spans="1:9" x14ac:dyDescent="0.25">
      <c r="A184" t="s">
        <v>152</v>
      </c>
      <c r="B184" t="s">
        <v>458</v>
      </c>
      <c r="C184" t="s">
        <v>466</v>
      </c>
      <c r="D184" t="s">
        <v>25</v>
      </c>
      <c r="E184" t="s">
        <v>58</v>
      </c>
      <c r="F184" t="s">
        <v>73</v>
      </c>
      <c r="G184" t="str">
        <f t="shared" si="5"/>
        <v>palliduphantes.ericaeus</v>
      </c>
      <c r="H184" s="2">
        <v>1</v>
      </c>
      <c r="I184" t="s">
        <v>459</v>
      </c>
    </row>
    <row r="185" spans="1:9" x14ac:dyDescent="0.25">
      <c r="A185" t="s">
        <v>152</v>
      </c>
      <c r="B185" t="s">
        <v>458</v>
      </c>
      <c r="C185" t="s">
        <v>466</v>
      </c>
      <c r="D185" t="s">
        <v>25</v>
      </c>
      <c r="E185" t="s">
        <v>31</v>
      </c>
      <c r="F185" t="s">
        <v>32</v>
      </c>
      <c r="G185" t="str">
        <f t="shared" si="5"/>
        <v>savignia.frontata</v>
      </c>
      <c r="H185" s="2">
        <v>18</v>
      </c>
      <c r="I185" t="s">
        <v>459</v>
      </c>
    </row>
    <row r="186" spans="1:9" x14ac:dyDescent="0.25">
      <c r="A186" t="s">
        <v>152</v>
      </c>
      <c r="B186" t="s">
        <v>458</v>
      </c>
      <c r="C186" t="s">
        <v>466</v>
      </c>
      <c r="D186" t="s">
        <v>25</v>
      </c>
      <c r="E186" t="s">
        <v>31</v>
      </c>
      <c r="F186" t="s">
        <v>32</v>
      </c>
      <c r="G186" t="str">
        <f t="shared" si="5"/>
        <v>savignia.frontata</v>
      </c>
      <c r="H186" s="2">
        <v>9</v>
      </c>
      <c r="I186" t="s">
        <v>459</v>
      </c>
    </row>
    <row r="187" spans="1:9" x14ac:dyDescent="0.25">
      <c r="A187" t="s">
        <v>152</v>
      </c>
      <c r="B187" t="s">
        <v>458</v>
      </c>
      <c r="C187" t="s">
        <v>466</v>
      </c>
      <c r="D187" t="s">
        <v>25</v>
      </c>
      <c r="E187" t="s">
        <v>31</v>
      </c>
      <c r="F187" t="s">
        <v>32</v>
      </c>
      <c r="G187" t="str">
        <f t="shared" si="5"/>
        <v>savignia.frontata</v>
      </c>
      <c r="H187" s="2">
        <v>5</v>
      </c>
      <c r="I187" t="s">
        <v>459</v>
      </c>
    </row>
    <row r="188" spans="1:9" x14ac:dyDescent="0.25">
      <c r="A188" t="s">
        <v>152</v>
      </c>
      <c r="B188" t="s">
        <v>458</v>
      </c>
      <c r="C188" t="s">
        <v>466</v>
      </c>
      <c r="D188" t="s">
        <v>25</v>
      </c>
      <c r="E188" t="s">
        <v>31</v>
      </c>
      <c r="F188" t="s">
        <v>32</v>
      </c>
      <c r="G188" t="str">
        <f t="shared" si="5"/>
        <v>savignia.frontata</v>
      </c>
      <c r="H188" s="2">
        <v>10</v>
      </c>
      <c r="I188" t="s">
        <v>459</v>
      </c>
    </row>
    <row r="189" spans="1:9" x14ac:dyDescent="0.25">
      <c r="A189" t="s">
        <v>152</v>
      </c>
      <c r="B189" t="s">
        <v>458</v>
      </c>
      <c r="C189" t="s">
        <v>466</v>
      </c>
      <c r="D189" t="s">
        <v>25</v>
      </c>
      <c r="E189" t="s">
        <v>31</v>
      </c>
      <c r="F189" t="s">
        <v>32</v>
      </c>
      <c r="G189" t="str">
        <f t="shared" si="5"/>
        <v>savignia.frontata</v>
      </c>
      <c r="H189" s="2">
        <v>5</v>
      </c>
      <c r="I189" t="s">
        <v>459</v>
      </c>
    </row>
    <row r="190" spans="1:9" x14ac:dyDescent="0.25">
      <c r="A190" t="s">
        <v>152</v>
      </c>
      <c r="B190" t="s">
        <v>458</v>
      </c>
      <c r="C190" t="s">
        <v>466</v>
      </c>
      <c r="D190" t="s">
        <v>25</v>
      </c>
      <c r="E190" t="s">
        <v>45</v>
      </c>
      <c r="F190" t="s">
        <v>46</v>
      </c>
      <c r="G190" t="str">
        <f t="shared" si="5"/>
        <v>tenuiphantes.tenuis</v>
      </c>
      <c r="H190" s="2">
        <v>1</v>
      </c>
      <c r="I190" t="s">
        <v>459</v>
      </c>
    </row>
    <row r="191" spans="1:9" x14ac:dyDescent="0.25">
      <c r="A191" t="s">
        <v>152</v>
      </c>
      <c r="B191" t="s">
        <v>458</v>
      </c>
      <c r="C191" t="s">
        <v>466</v>
      </c>
      <c r="D191" t="s">
        <v>25</v>
      </c>
      <c r="E191" t="s">
        <v>56</v>
      </c>
      <c r="F191" t="s">
        <v>57</v>
      </c>
      <c r="G191" t="str">
        <f t="shared" si="5"/>
        <v>tiso.vagans</v>
      </c>
      <c r="H191" s="2">
        <v>4</v>
      </c>
      <c r="I191" t="s">
        <v>459</v>
      </c>
    </row>
    <row r="192" spans="1:9" x14ac:dyDescent="0.25">
      <c r="A192" t="s">
        <v>152</v>
      </c>
      <c r="B192" t="s">
        <v>458</v>
      </c>
      <c r="C192" t="s">
        <v>466</v>
      </c>
      <c r="D192" t="s">
        <v>25</v>
      </c>
      <c r="E192" t="s">
        <v>56</v>
      </c>
      <c r="F192" t="s">
        <v>57</v>
      </c>
      <c r="G192" t="str">
        <f t="shared" si="5"/>
        <v>tiso.vagans</v>
      </c>
      <c r="H192" s="2">
        <v>1</v>
      </c>
      <c r="I192" t="s">
        <v>459</v>
      </c>
    </row>
    <row r="193" spans="1:14" x14ac:dyDescent="0.25">
      <c r="A193" t="s">
        <v>152</v>
      </c>
      <c r="B193" t="s">
        <v>458</v>
      </c>
      <c r="C193" t="s">
        <v>466</v>
      </c>
      <c r="D193" t="s">
        <v>25</v>
      </c>
      <c r="E193" t="s">
        <v>56</v>
      </c>
      <c r="F193" t="s">
        <v>57</v>
      </c>
      <c r="G193" t="str">
        <f t="shared" si="5"/>
        <v>tiso.vagans</v>
      </c>
      <c r="H193" s="2">
        <v>4</v>
      </c>
      <c r="I193" t="s">
        <v>459</v>
      </c>
    </row>
    <row r="194" spans="1:14" x14ac:dyDescent="0.25">
      <c r="A194" t="s">
        <v>152</v>
      </c>
      <c r="B194" t="s">
        <v>458</v>
      </c>
      <c r="C194" t="s">
        <v>466</v>
      </c>
      <c r="D194" t="s">
        <v>25</v>
      </c>
      <c r="E194" t="s">
        <v>56</v>
      </c>
      <c r="F194" t="s">
        <v>57</v>
      </c>
      <c r="G194" t="str">
        <f t="shared" si="5"/>
        <v>tiso.vagans</v>
      </c>
      <c r="H194" s="2">
        <v>1</v>
      </c>
      <c r="I194" t="s">
        <v>459</v>
      </c>
    </row>
    <row r="195" spans="1:14" x14ac:dyDescent="0.25">
      <c r="A195" t="s">
        <v>152</v>
      </c>
      <c r="B195" t="s">
        <v>458</v>
      </c>
      <c r="C195" t="s">
        <v>466</v>
      </c>
      <c r="D195" t="s">
        <v>21</v>
      </c>
      <c r="E195" t="s">
        <v>22</v>
      </c>
      <c r="F195" t="s">
        <v>23</v>
      </c>
      <c r="G195" t="str">
        <f t="shared" si="5"/>
        <v>pardosa.pullata</v>
      </c>
      <c r="H195" s="2">
        <v>3</v>
      </c>
      <c r="I195" t="s">
        <v>461</v>
      </c>
    </row>
    <row r="196" spans="1:14" x14ac:dyDescent="0.25">
      <c r="A196" t="s">
        <v>152</v>
      </c>
      <c r="B196" t="s">
        <v>458</v>
      </c>
      <c r="C196" t="s">
        <v>466</v>
      </c>
      <c r="D196" t="s">
        <v>21</v>
      </c>
      <c r="E196" t="s">
        <v>22</v>
      </c>
      <c r="F196" t="s">
        <v>24</v>
      </c>
      <c r="G196" t="str">
        <f t="shared" si="5"/>
        <v>pardosa.palustris</v>
      </c>
      <c r="H196" s="2">
        <v>4</v>
      </c>
      <c r="I196" t="s">
        <v>461</v>
      </c>
    </row>
    <row r="197" spans="1:14" x14ac:dyDescent="0.25">
      <c r="A197" s="11" t="s">
        <v>152</v>
      </c>
      <c r="B197" t="s">
        <v>458</v>
      </c>
      <c r="C197" t="s">
        <v>466</v>
      </c>
      <c r="D197" s="11" t="s">
        <v>21</v>
      </c>
      <c r="E197" s="11" t="s">
        <v>22</v>
      </c>
      <c r="F197" s="11" t="s">
        <v>24</v>
      </c>
      <c r="G197" s="11" t="str">
        <f t="shared" si="5"/>
        <v>pardosa.palustris</v>
      </c>
      <c r="H197" s="2">
        <v>3</v>
      </c>
      <c r="I197" t="s">
        <v>461</v>
      </c>
    </row>
    <row r="198" spans="1:14" x14ac:dyDescent="0.25">
      <c r="A198" t="s">
        <v>152</v>
      </c>
      <c r="B198" t="s">
        <v>458</v>
      </c>
      <c r="C198" t="s">
        <v>466</v>
      </c>
      <c r="D198" t="s">
        <v>21</v>
      </c>
      <c r="E198" t="s">
        <v>22</v>
      </c>
      <c r="F198" t="s">
        <v>23</v>
      </c>
      <c r="G198" t="str">
        <f t="shared" si="5"/>
        <v>pardosa.pullata</v>
      </c>
      <c r="H198" s="2">
        <v>1</v>
      </c>
      <c r="I198" t="s">
        <v>461</v>
      </c>
    </row>
    <row r="199" spans="1:14" x14ac:dyDescent="0.25">
      <c r="A199" t="s">
        <v>152</v>
      </c>
      <c r="B199" t="s">
        <v>458</v>
      </c>
      <c r="C199" t="s">
        <v>466</v>
      </c>
      <c r="D199" t="s">
        <v>21</v>
      </c>
      <c r="E199" t="s">
        <v>22</v>
      </c>
      <c r="F199" t="s">
        <v>24</v>
      </c>
      <c r="G199" t="str">
        <f t="shared" si="5"/>
        <v>pardosa.palustris</v>
      </c>
      <c r="H199" s="2">
        <v>3</v>
      </c>
      <c r="I199" t="s">
        <v>461</v>
      </c>
    </row>
    <row r="200" spans="1:14" x14ac:dyDescent="0.25">
      <c r="A200" t="s">
        <v>152</v>
      </c>
      <c r="B200" t="s">
        <v>458</v>
      </c>
      <c r="C200" t="s">
        <v>466</v>
      </c>
      <c r="D200" t="s">
        <v>21</v>
      </c>
      <c r="E200" t="s">
        <v>22</v>
      </c>
      <c r="F200" t="s">
        <v>23</v>
      </c>
      <c r="G200" t="str">
        <f t="shared" si="5"/>
        <v>pardosa.pullata</v>
      </c>
      <c r="H200" s="2">
        <v>4</v>
      </c>
      <c r="I200" t="s">
        <v>461</v>
      </c>
    </row>
    <row r="201" spans="1:14" x14ac:dyDescent="0.25">
      <c r="A201" t="s">
        <v>152</v>
      </c>
      <c r="B201" t="s">
        <v>458</v>
      </c>
      <c r="C201" t="s">
        <v>466</v>
      </c>
      <c r="D201" t="s">
        <v>21</v>
      </c>
      <c r="E201" t="s">
        <v>22</v>
      </c>
      <c r="F201" t="s">
        <v>23</v>
      </c>
      <c r="G201" t="str">
        <f t="shared" si="5"/>
        <v>pardosa.pullata</v>
      </c>
      <c r="H201" s="2">
        <v>9</v>
      </c>
      <c r="I201" t="s">
        <v>461</v>
      </c>
      <c r="M201">
        <f>SUM(H:H)</f>
        <v>911</v>
      </c>
      <c r="N201" s="38"/>
    </row>
    <row r="202" spans="1:14" x14ac:dyDescent="0.25">
      <c r="A202" t="s">
        <v>152</v>
      </c>
      <c r="B202" t="s">
        <v>458</v>
      </c>
      <c r="C202" t="s">
        <v>466</v>
      </c>
      <c r="D202" t="s">
        <v>21</v>
      </c>
      <c r="E202" t="s">
        <v>22</v>
      </c>
      <c r="F202" t="s">
        <v>24</v>
      </c>
      <c r="G202" t="str">
        <f t="shared" si="5"/>
        <v>pardosa.palustris</v>
      </c>
      <c r="H202" s="2">
        <v>7</v>
      </c>
      <c r="I202" t="s">
        <v>461</v>
      </c>
      <c r="L202" t="s">
        <v>459</v>
      </c>
      <c r="M202">
        <f>SUMIF(I:I, "sheet", H:H)</f>
        <v>213</v>
      </c>
      <c r="N202" s="38">
        <f>M202/M201</f>
        <v>0.23380900109769484</v>
      </c>
    </row>
    <row r="203" spans="1:14" x14ac:dyDescent="0.25">
      <c r="A203" t="s">
        <v>152</v>
      </c>
      <c r="B203" t="s">
        <v>458</v>
      </c>
      <c r="C203" t="s">
        <v>466</v>
      </c>
      <c r="D203" t="s">
        <v>21</v>
      </c>
      <c r="E203" t="s">
        <v>22</v>
      </c>
      <c r="F203" t="s">
        <v>24</v>
      </c>
      <c r="G203" t="str">
        <f t="shared" si="5"/>
        <v>pardosa.palustris</v>
      </c>
      <c r="H203" s="2">
        <v>5</v>
      </c>
      <c r="I203" t="s">
        <v>461</v>
      </c>
      <c r="L203" t="s">
        <v>461</v>
      </c>
      <c r="M203">
        <f>SUMIF(I:I, "ground", H:H)</f>
        <v>514</v>
      </c>
      <c r="N203" s="38">
        <f>M203/M201</f>
        <v>0.56421514818880347</v>
      </c>
    </row>
    <row r="204" spans="1:14" x14ac:dyDescent="0.25">
      <c r="A204" t="s">
        <v>152</v>
      </c>
      <c r="B204" t="s">
        <v>458</v>
      </c>
      <c r="C204" t="s">
        <v>466</v>
      </c>
      <c r="D204" t="s">
        <v>21</v>
      </c>
      <c r="E204" t="s">
        <v>22</v>
      </c>
      <c r="F204" t="s">
        <v>23</v>
      </c>
      <c r="G204" t="str">
        <f t="shared" si="5"/>
        <v>pardosa.pullata</v>
      </c>
      <c r="H204" s="2">
        <v>1</v>
      </c>
      <c r="I204" t="s">
        <v>461</v>
      </c>
      <c r="L204" t="s">
        <v>463</v>
      </c>
      <c r="M204">
        <f>SUMIF(I:I, "space", H:H)</f>
        <v>0</v>
      </c>
      <c r="N204" s="38">
        <f>M204/M201</f>
        <v>0</v>
      </c>
    </row>
    <row r="205" spans="1:14" x14ac:dyDescent="0.25">
      <c r="A205" t="s">
        <v>152</v>
      </c>
      <c r="B205" t="s">
        <v>458</v>
      </c>
      <c r="C205" t="s">
        <v>466</v>
      </c>
      <c r="D205" t="s">
        <v>28</v>
      </c>
      <c r="E205" t="s">
        <v>29</v>
      </c>
      <c r="F205" t="s">
        <v>30</v>
      </c>
      <c r="G205" t="str">
        <f t="shared" si="5"/>
        <v>pachygnatha.degeeri</v>
      </c>
      <c r="H205" s="2">
        <v>6</v>
      </c>
      <c r="I205" t="s">
        <v>461</v>
      </c>
      <c r="L205" t="s">
        <v>460</v>
      </c>
      <c r="M205">
        <f>SUMIF(I:I, "other", H:H)</f>
        <v>184</v>
      </c>
      <c r="N205" s="38">
        <f>M205/M201</f>
        <v>0.20197585071350166</v>
      </c>
    </row>
    <row r="206" spans="1:14" x14ac:dyDescent="0.25">
      <c r="A206" t="s">
        <v>152</v>
      </c>
      <c r="B206" t="s">
        <v>458</v>
      </c>
      <c r="C206" t="s">
        <v>466</v>
      </c>
      <c r="D206" t="s">
        <v>28</v>
      </c>
      <c r="E206" t="s">
        <v>29</v>
      </c>
      <c r="F206" t="s">
        <v>30</v>
      </c>
      <c r="G206" t="str">
        <f t="shared" si="5"/>
        <v>pachygnatha.degeeri</v>
      </c>
      <c r="H206" s="2">
        <v>13</v>
      </c>
      <c r="I206" t="s">
        <v>461</v>
      </c>
      <c r="L206" t="s">
        <v>462</v>
      </c>
      <c r="M206">
        <f>SUMIF(I:I, "ambush", H:H)</f>
        <v>0</v>
      </c>
      <c r="N206" s="38">
        <f>M206/M201</f>
        <v>0</v>
      </c>
    </row>
    <row r="207" spans="1:14" x14ac:dyDescent="0.25">
      <c r="A207" t="s">
        <v>152</v>
      </c>
      <c r="B207" t="s">
        <v>458</v>
      </c>
      <c r="C207" t="s">
        <v>466</v>
      </c>
      <c r="D207" t="s">
        <v>28</v>
      </c>
      <c r="E207" t="s">
        <v>29</v>
      </c>
      <c r="F207" t="s">
        <v>30</v>
      </c>
      <c r="G207" t="str">
        <f t="shared" si="5"/>
        <v>pachygnatha.degeeri</v>
      </c>
      <c r="H207" s="2">
        <v>9</v>
      </c>
      <c r="I207" t="s">
        <v>461</v>
      </c>
      <c r="N207" s="38">
        <f>SUM(N202:N206)</f>
        <v>1</v>
      </c>
    </row>
    <row r="208" spans="1:14" x14ac:dyDescent="0.25">
      <c r="A208" t="s">
        <v>152</v>
      </c>
      <c r="B208" t="s">
        <v>458</v>
      </c>
      <c r="C208" t="s">
        <v>466</v>
      </c>
      <c r="D208" t="s">
        <v>28</v>
      </c>
      <c r="E208" t="s">
        <v>29</v>
      </c>
      <c r="F208" t="s">
        <v>30</v>
      </c>
      <c r="G208" t="str">
        <f t="shared" si="5"/>
        <v>pachygnatha.degeeri</v>
      </c>
      <c r="H208" s="2">
        <v>23</v>
      </c>
      <c r="I208" t="s">
        <v>461</v>
      </c>
    </row>
    <row r="209" spans="1:9" x14ac:dyDescent="0.25">
      <c r="A209" t="s">
        <v>152</v>
      </c>
      <c r="B209" t="s">
        <v>458</v>
      </c>
      <c r="C209" t="s">
        <v>466</v>
      </c>
      <c r="D209" t="s">
        <v>28</v>
      </c>
      <c r="E209" t="s">
        <v>29</v>
      </c>
      <c r="F209" t="s">
        <v>30</v>
      </c>
      <c r="G209" t="str">
        <f t="shared" si="5"/>
        <v>pachygnatha.degeeri</v>
      </c>
      <c r="H209" s="2">
        <v>9</v>
      </c>
      <c r="I209" t="s">
        <v>461</v>
      </c>
    </row>
  </sheetData>
  <dataValidations count="1">
    <dataValidation type="list" allowBlank="1" showInputMessage="1" showErrorMessage="1" sqref="I1:I209" xr:uid="{2D20E888-6194-48BD-A1AC-33F7F8451425}">
      <formula1>"ground, sheet, other, ambush, space"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F6F2-1C9A-44F0-94B9-4F0C3B41B4E1}">
  <dimension ref="A1:P981"/>
  <sheetViews>
    <sheetView topLeftCell="G1" workbookViewId="0">
      <pane ySplit="1" topLeftCell="A2" activePane="bottomLeft" state="frozen"/>
      <selection activeCell="G1" sqref="G1"/>
      <selection pane="bottomLeft" activeCell="G1" sqref="G1"/>
    </sheetView>
  </sheetViews>
  <sheetFormatPr defaultRowHeight="15" x14ac:dyDescent="0.25"/>
  <cols>
    <col min="2" max="2" width="10.5703125" bestFit="1" customWidth="1"/>
    <col min="3" max="3" width="11.42578125" style="6" bestFit="1" customWidth="1"/>
    <col min="4" max="4" width="10.5703125" customWidth="1"/>
    <col min="6" max="6" width="9.42578125" bestFit="1" customWidth="1"/>
    <col min="7" max="7" width="6" customWidth="1"/>
    <col min="8" max="8" width="6.28515625" customWidth="1"/>
    <col min="9" max="9" width="14.140625" bestFit="1" customWidth="1"/>
    <col min="10" max="10" width="12.85546875" bestFit="1" customWidth="1"/>
    <col min="11" max="11" width="13.42578125" bestFit="1" customWidth="1"/>
    <col min="12" max="12" width="24.42578125" bestFit="1" customWidth="1"/>
    <col min="13" max="13" width="9.140625" style="4"/>
    <col min="14" max="14" width="9.140625" style="1"/>
  </cols>
  <sheetData>
    <row r="1" spans="1:16" s="2" customFormat="1" x14ac:dyDescent="0.25">
      <c r="A1" s="2" t="s">
        <v>0</v>
      </c>
      <c r="B1" s="2" t="s">
        <v>1</v>
      </c>
      <c r="C1" s="21" t="s">
        <v>2</v>
      </c>
      <c r="D1" s="2" t="s">
        <v>452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12</v>
      </c>
      <c r="N1" s="5" t="s">
        <v>14</v>
      </c>
      <c r="O1" s="2" t="s">
        <v>453</v>
      </c>
      <c r="P1" s="2" t="s">
        <v>454</v>
      </c>
    </row>
    <row r="2" spans="1:16" s="7" customFormat="1" x14ac:dyDescent="0.25">
      <c r="A2" s="7">
        <v>781</v>
      </c>
      <c r="B2" s="8">
        <v>45083</v>
      </c>
      <c r="C2" s="8">
        <v>45495</v>
      </c>
      <c r="D2" s="8"/>
      <c r="E2" s="7" t="s">
        <v>19</v>
      </c>
      <c r="F2" s="7" t="s">
        <v>20</v>
      </c>
      <c r="G2" s="7">
        <v>1</v>
      </c>
      <c r="H2" s="7">
        <v>2</v>
      </c>
      <c r="I2" s="7" t="s">
        <v>25</v>
      </c>
      <c r="J2" s="7" t="s">
        <v>52</v>
      </c>
      <c r="K2" s="7" t="s">
        <v>53</v>
      </c>
      <c r="L2" s="7" t="str">
        <f t="shared" ref="L2:L65" si="0">LOWER(J2&amp;"."&amp;K2)</f>
        <v>agyneta.decora</v>
      </c>
      <c r="M2" s="9">
        <v>1</v>
      </c>
      <c r="N2" s="10"/>
    </row>
    <row r="3" spans="1:16" x14ac:dyDescent="0.25">
      <c r="A3">
        <v>1426</v>
      </c>
      <c r="B3" s="6">
        <v>45085</v>
      </c>
      <c r="C3" s="6">
        <v>45504</v>
      </c>
      <c r="D3" s="6"/>
      <c r="E3" t="s">
        <v>167</v>
      </c>
      <c r="F3" t="s">
        <v>115</v>
      </c>
      <c r="G3">
        <v>1</v>
      </c>
      <c r="H3">
        <v>2</v>
      </c>
      <c r="I3" t="s">
        <v>25</v>
      </c>
      <c r="J3" t="s">
        <v>52</v>
      </c>
      <c r="K3" t="s">
        <v>53</v>
      </c>
      <c r="L3" t="str">
        <f t="shared" si="0"/>
        <v>agyneta.decora</v>
      </c>
      <c r="M3" s="4">
        <v>1</v>
      </c>
    </row>
    <row r="4" spans="1:16" x14ac:dyDescent="0.25">
      <c r="A4">
        <v>1432</v>
      </c>
      <c r="B4" s="6">
        <v>45085</v>
      </c>
      <c r="C4" s="6">
        <v>45505</v>
      </c>
      <c r="D4" s="6"/>
      <c r="E4" t="s">
        <v>167</v>
      </c>
      <c r="F4" t="s">
        <v>115</v>
      </c>
      <c r="G4">
        <v>3</v>
      </c>
      <c r="H4">
        <v>2</v>
      </c>
      <c r="I4" t="s">
        <v>25</v>
      </c>
      <c r="J4" t="s">
        <v>52</v>
      </c>
      <c r="K4" t="s">
        <v>53</v>
      </c>
      <c r="L4" t="str">
        <f t="shared" si="0"/>
        <v>agyneta.decora</v>
      </c>
      <c r="M4" s="4">
        <v>1</v>
      </c>
    </row>
    <row r="5" spans="1:16" x14ac:dyDescent="0.25">
      <c r="A5">
        <v>817</v>
      </c>
      <c r="B5" s="6">
        <v>45083</v>
      </c>
      <c r="C5" s="6">
        <v>45509</v>
      </c>
      <c r="D5" s="6" t="s">
        <v>455</v>
      </c>
      <c r="E5" t="s">
        <v>75</v>
      </c>
      <c r="F5" t="s">
        <v>20</v>
      </c>
      <c r="G5">
        <v>3</v>
      </c>
      <c r="H5">
        <v>2</v>
      </c>
      <c r="I5" t="s">
        <v>25</v>
      </c>
      <c r="J5" t="s">
        <v>52</v>
      </c>
      <c r="K5" t="s">
        <v>53</v>
      </c>
      <c r="L5" t="str">
        <f t="shared" si="0"/>
        <v>agyneta.decora</v>
      </c>
      <c r="M5" s="4">
        <v>1</v>
      </c>
    </row>
    <row r="6" spans="1:16" x14ac:dyDescent="0.25">
      <c r="A6">
        <v>814</v>
      </c>
      <c r="B6" s="6">
        <v>45083</v>
      </c>
      <c r="C6" s="6">
        <v>45509</v>
      </c>
      <c r="D6" s="6" t="s">
        <v>455</v>
      </c>
      <c r="E6" t="s">
        <v>75</v>
      </c>
      <c r="F6" t="s">
        <v>20</v>
      </c>
      <c r="G6">
        <v>2</v>
      </c>
      <c r="H6">
        <v>2</v>
      </c>
      <c r="I6" t="s">
        <v>25</v>
      </c>
      <c r="J6" t="s">
        <v>52</v>
      </c>
      <c r="K6" t="s">
        <v>53</v>
      </c>
      <c r="L6" t="str">
        <f t="shared" si="0"/>
        <v>agyneta.decora</v>
      </c>
      <c r="M6" s="4">
        <v>2</v>
      </c>
      <c r="O6" t="s">
        <v>182</v>
      </c>
    </row>
    <row r="7" spans="1:16" x14ac:dyDescent="0.25">
      <c r="A7">
        <v>1429</v>
      </c>
      <c r="B7" s="6">
        <v>45085</v>
      </c>
      <c r="C7" s="6">
        <v>45504</v>
      </c>
      <c r="D7" s="6"/>
      <c r="E7" t="s">
        <v>167</v>
      </c>
      <c r="F7" t="s">
        <v>115</v>
      </c>
      <c r="G7">
        <v>2</v>
      </c>
      <c r="H7">
        <v>2</v>
      </c>
      <c r="I7" t="s">
        <v>25</v>
      </c>
      <c r="J7" t="s">
        <v>52</v>
      </c>
      <c r="K7" t="s">
        <v>53</v>
      </c>
      <c r="L7" t="str">
        <f t="shared" si="0"/>
        <v>agyneta.decora</v>
      </c>
      <c r="N7" s="1">
        <v>1</v>
      </c>
      <c r="O7" t="s">
        <v>182</v>
      </c>
    </row>
    <row r="8" spans="1:16" x14ac:dyDescent="0.25">
      <c r="A8">
        <v>796</v>
      </c>
      <c r="B8" s="6">
        <v>45083</v>
      </c>
      <c r="C8" s="6">
        <v>45505</v>
      </c>
      <c r="D8" s="6"/>
      <c r="E8" t="s">
        <v>70</v>
      </c>
      <c r="F8" t="s">
        <v>20</v>
      </c>
      <c r="G8">
        <v>1</v>
      </c>
      <c r="H8">
        <v>2</v>
      </c>
      <c r="I8" t="s">
        <v>25</v>
      </c>
      <c r="J8" t="s">
        <v>38</v>
      </c>
      <c r="K8" t="s">
        <v>39</v>
      </c>
      <c r="L8" t="str">
        <f t="shared" si="0"/>
        <v>bathyphantes.gracilis</v>
      </c>
      <c r="M8" s="4">
        <v>1</v>
      </c>
    </row>
    <row r="9" spans="1:16" x14ac:dyDescent="0.25">
      <c r="A9">
        <v>1246</v>
      </c>
      <c r="B9" s="6">
        <v>45085</v>
      </c>
      <c r="C9" s="6">
        <v>45506</v>
      </c>
      <c r="D9" s="6"/>
      <c r="E9" t="s">
        <v>159</v>
      </c>
      <c r="F9" t="s">
        <v>88</v>
      </c>
      <c r="G9">
        <v>1</v>
      </c>
      <c r="H9">
        <v>2</v>
      </c>
      <c r="I9" t="s">
        <v>25</v>
      </c>
      <c r="J9" t="s">
        <v>38</v>
      </c>
      <c r="K9" t="s">
        <v>39</v>
      </c>
      <c r="L9" t="str">
        <f t="shared" si="0"/>
        <v>bathyphantes.gracilis</v>
      </c>
      <c r="M9" s="4">
        <v>1</v>
      </c>
    </row>
    <row r="10" spans="1:16" x14ac:dyDescent="0.25">
      <c r="A10">
        <v>1252</v>
      </c>
      <c r="B10" s="6">
        <v>45085</v>
      </c>
      <c r="C10" s="6">
        <v>45506</v>
      </c>
      <c r="D10" s="6"/>
      <c r="E10" t="s">
        <v>159</v>
      </c>
      <c r="F10" t="s">
        <v>88</v>
      </c>
      <c r="G10">
        <v>3</v>
      </c>
      <c r="H10">
        <v>2</v>
      </c>
      <c r="I10" t="s">
        <v>25</v>
      </c>
      <c r="J10" t="s">
        <v>38</v>
      </c>
      <c r="K10" t="s">
        <v>39</v>
      </c>
      <c r="L10" t="str">
        <f t="shared" si="0"/>
        <v>bathyphantes.gracilis</v>
      </c>
      <c r="M10" s="4">
        <v>1</v>
      </c>
    </row>
    <row r="11" spans="1:16" x14ac:dyDescent="0.25">
      <c r="A11">
        <v>1291</v>
      </c>
      <c r="B11" s="6">
        <v>45084</v>
      </c>
      <c r="C11" s="6">
        <v>45510</v>
      </c>
      <c r="D11" s="6"/>
      <c r="E11" t="s">
        <v>160</v>
      </c>
      <c r="F11" t="s">
        <v>115</v>
      </c>
      <c r="G11">
        <v>1</v>
      </c>
      <c r="H11">
        <v>2</v>
      </c>
      <c r="I11" t="s">
        <v>25</v>
      </c>
      <c r="J11" t="s">
        <v>38</v>
      </c>
      <c r="K11" t="s">
        <v>39</v>
      </c>
      <c r="L11" t="str">
        <f t="shared" si="0"/>
        <v>bathyphantes.gracilis</v>
      </c>
      <c r="M11" s="4">
        <v>1</v>
      </c>
      <c r="N11" s="1">
        <v>1</v>
      </c>
    </row>
    <row r="12" spans="1:16" x14ac:dyDescent="0.25">
      <c r="A12">
        <v>1114</v>
      </c>
      <c r="B12" s="6">
        <v>45084</v>
      </c>
      <c r="C12" s="6">
        <v>45511</v>
      </c>
      <c r="D12" s="6"/>
      <c r="E12" t="s">
        <v>155</v>
      </c>
      <c r="F12" t="s">
        <v>88</v>
      </c>
      <c r="G12">
        <v>2</v>
      </c>
      <c r="H12">
        <v>2</v>
      </c>
      <c r="I12" t="s">
        <v>25</v>
      </c>
      <c r="J12" t="s">
        <v>38</v>
      </c>
      <c r="K12" t="s">
        <v>39</v>
      </c>
      <c r="L12" t="str">
        <f t="shared" si="0"/>
        <v>bathyphantes.gracilis</v>
      </c>
      <c r="M12" s="4">
        <v>1</v>
      </c>
      <c r="O12" t="s">
        <v>182</v>
      </c>
    </row>
    <row r="13" spans="1:16" x14ac:dyDescent="0.25">
      <c r="A13">
        <v>781</v>
      </c>
      <c r="B13" s="6">
        <v>45083</v>
      </c>
      <c r="C13" s="6">
        <v>45495</v>
      </c>
      <c r="D13" s="6"/>
      <c r="E13" t="s">
        <v>19</v>
      </c>
      <c r="F13" t="s">
        <v>20</v>
      </c>
      <c r="G13">
        <v>1</v>
      </c>
      <c r="H13">
        <v>2</v>
      </c>
      <c r="I13" t="s">
        <v>25</v>
      </c>
      <c r="J13" t="s">
        <v>38</v>
      </c>
      <c r="K13" t="s">
        <v>39</v>
      </c>
      <c r="L13" t="str">
        <f t="shared" si="0"/>
        <v>bathyphantes.gracilis</v>
      </c>
      <c r="N13" s="1">
        <v>1</v>
      </c>
    </row>
    <row r="14" spans="1:16" x14ac:dyDescent="0.25">
      <c r="A14">
        <v>787</v>
      </c>
      <c r="B14" s="6">
        <v>45083</v>
      </c>
      <c r="C14" s="6">
        <v>45496</v>
      </c>
      <c r="D14" s="6"/>
      <c r="E14" t="s">
        <v>19</v>
      </c>
      <c r="F14" t="s">
        <v>20</v>
      </c>
      <c r="G14">
        <v>3</v>
      </c>
      <c r="H14">
        <v>2</v>
      </c>
      <c r="I14" t="s">
        <v>25</v>
      </c>
      <c r="J14" t="s">
        <v>38</v>
      </c>
      <c r="K14" t="s">
        <v>39</v>
      </c>
      <c r="L14" t="str">
        <f t="shared" si="0"/>
        <v>bathyphantes.gracilis</v>
      </c>
      <c r="N14" s="1">
        <v>1</v>
      </c>
    </row>
    <row r="15" spans="1:16" x14ac:dyDescent="0.25">
      <c r="A15">
        <v>1336</v>
      </c>
      <c r="B15" s="6">
        <v>45084</v>
      </c>
      <c r="C15" s="6">
        <v>45502</v>
      </c>
      <c r="D15" s="6"/>
      <c r="E15" t="s">
        <v>164</v>
      </c>
      <c r="F15" t="s">
        <v>115</v>
      </c>
      <c r="G15">
        <v>1</v>
      </c>
      <c r="H15">
        <v>2</v>
      </c>
      <c r="I15" t="s">
        <v>25</v>
      </c>
      <c r="J15" t="s">
        <v>38</v>
      </c>
      <c r="K15" t="s">
        <v>39</v>
      </c>
      <c r="L15" t="str">
        <f t="shared" si="0"/>
        <v>bathyphantes.gracilis</v>
      </c>
      <c r="N15" s="1">
        <v>1</v>
      </c>
    </row>
    <row r="16" spans="1:16" s="7" customFormat="1" x14ac:dyDescent="0.25">
      <c r="A16" s="7">
        <v>1339</v>
      </c>
      <c r="B16" s="8">
        <v>45084</v>
      </c>
      <c r="C16" s="8">
        <v>45503</v>
      </c>
      <c r="D16" s="8"/>
      <c r="E16" s="7" t="s">
        <v>164</v>
      </c>
      <c r="F16" s="7" t="s">
        <v>115</v>
      </c>
      <c r="G16" s="7">
        <v>2</v>
      </c>
      <c r="H16" s="7">
        <v>2</v>
      </c>
      <c r="I16" s="7" t="s">
        <v>25</v>
      </c>
      <c r="J16" s="7" t="s">
        <v>38</v>
      </c>
      <c r="K16" s="7" t="s">
        <v>39</v>
      </c>
      <c r="L16" s="7" t="str">
        <f t="shared" si="0"/>
        <v>bathyphantes.gracilis</v>
      </c>
      <c r="M16" s="9"/>
      <c r="N16" s="10">
        <v>1</v>
      </c>
    </row>
    <row r="17" spans="1:15" x14ac:dyDescent="0.25">
      <c r="A17">
        <v>1426</v>
      </c>
      <c r="B17" s="6">
        <v>45085</v>
      </c>
      <c r="C17" s="6">
        <v>45504</v>
      </c>
      <c r="D17" s="6"/>
      <c r="E17" t="s">
        <v>167</v>
      </c>
      <c r="F17" t="s">
        <v>115</v>
      </c>
      <c r="G17">
        <v>1</v>
      </c>
      <c r="H17">
        <v>2</v>
      </c>
      <c r="I17" t="s">
        <v>25</v>
      </c>
      <c r="J17" t="s">
        <v>38</v>
      </c>
      <c r="K17" t="s">
        <v>39</v>
      </c>
      <c r="L17" t="str">
        <f t="shared" si="0"/>
        <v>bathyphantes.gracilis</v>
      </c>
      <c r="N17" s="1">
        <v>1</v>
      </c>
      <c r="O17" t="s">
        <v>182</v>
      </c>
    </row>
    <row r="18" spans="1:15" x14ac:dyDescent="0.25">
      <c r="A18">
        <v>802</v>
      </c>
      <c r="B18" s="6">
        <v>45083</v>
      </c>
      <c r="C18" s="6">
        <v>45505</v>
      </c>
      <c r="D18" s="6"/>
      <c r="E18" t="s">
        <v>70</v>
      </c>
      <c r="F18" t="s">
        <v>20</v>
      </c>
      <c r="G18">
        <v>3</v>
      </c>
      <c r="H18">
        <v>2</v>
      </c>
      <c r="I18" t="s">
        <v>25</v>
      </c>
      <c r="J18" t="s">
        <v>38</v>
      </c>
      <c r="K18" t="s">
        <v>39</v>
      </c>
      <c r="L18" t="str">
        <f t="shared" si="0"/>
        <v>bathyphantes.gracilis</v>
      </c>
      <c r="N18" s="1">
        <v>1</v>
      </c>
    </row>
    <row r="19" spans="1:15" x14ac:dyDescent="0.25">
      <c r="A19">
        <v>811</v>
      </c>
      <c r="B19" s="6">
        <v>45083</v>
      </c>
      <c r="C19" s="6">
        <v>45506</v>
      </c>
      <c r="D19" s="6" t="s">
        <v>455</v>
      </c>
      <c r="E19" t="s">
        <v>75</v>
      </c>
      <c r="F19" t="s">
        <v>20</v>
      </c>
      <c r="G19">
        <v>1</v>
      </c>
      <c r="H19">
        <v>2</v>
      </c>
      <c r="I19" t="s">
        <v>25</v>
      </c>
      <c r="J19" t="s">
        <v>38</v>
      </c>
      <c r="K19" t="s">
        <v>39</v>
      </c>
      <c r="L19" t="str">
        <f t="shared" si="0"/>
        <v>bathyphantes.gracilis</v>
      </c>
      <c r="N19" s="1">
        <v>1</v>
      </c>
    </row>
    <row r="20" spans="1:15" x14ac:dyDescent="0.25">
      <c r="A20">
        <v>814</v>
      </c>
      <c r="B20" s="6">
        <v>45083</v>
      </c>
      <c r="C20" s="6">
        <v>45509</v>
      </c>
      <c r="D20" s="6" t="s">
        <v>455</v>
      </c>
      <c r="E20" t="s">
        <v>75</v>
      </c>
      <c r="F20" t="s">
        <v>20</v>
      </c>
      <c r="G20">
        <v>2</v>
      </c>
      <c r="H20">
        <v>2</v>
      </c>
      <c r="I20" t="s">
        <v>25</v>
      </c>
      <c r="J20" t="s">
        <v>38</v>
      </c>
      <c r="K20" t="s">
        <v>39</v>
      </c>
      <c r="L20" t="str">
        <f t="shared" si="0"/>
        <v>bathyphantes.gracilis</v>
      </c>
      <c r="N20" s="1">
        <v>2</v>
      </c>
      <c r="O20" t="s">
        <v>182</v>
      </c>
    </row>
    <row r="21" spans="1:15" x14ac:dyDescent="0.25">
      <c r="A21">
        <v>817</v>
      </c>
      <c r="B21" s="6">
        <v>45083</v>
      </c>
      <c r="C21" s="6">
        <v>45509</v>
      </c>
      <c r="D21" s="6"/>
      <c r="E21" t="s">
        <v>75</v>
      </c>
      <c r="F21" t="s">
        <v>20</v>
      </c>
      <c r="G21">
        <v>3</v>
      </c>
      <c r="H21">
        <v>2</v>
      </c>
      <c r="I21" t="s">
        <v>25</v>
      </c>
      <c r="J21" t="s">
        <v>38</v>
      </c>
      <c r="K21" t="s">
        <v>39</v>
      </c>
      <c r="L21" t="str">
        <f t="shared" si="0"/>
        <v>bathyphantes.gracilis</v>
      </c>
      <c r="N21" s="1">
        <v>1</v>
      </c>
    </row>
    <row r="22" spans="1:15" x14ac:dyDescent="0.25">
      <c r="A22">
        <v>1342</v>
      </c>
      <c r="B22" s="6">
        <v>45084</v>
      </c>
      <c r="C22" s="6">
        <v>45503</v>
      </c>
      <c r="D22" s="6"/>
      <c r="E22" t="s">
        <v>164</v>
      </c>
      <c r="F22" t="s">
        <v>115</v>
      </c>
      <c r="G22">
        <v>3</v>
      </c>
      <c r="H22">
        <v>2</v>
      </c>
      <c r="I22" t="s">
        <v>25</v>
      </c>
      <c r="J22" t="s">
        <v>38</v>
      </c>
      <c r="K22" t="s">
        <v>113</v>
      </c>
      <c r="L22" t="str">
        <f t="shared" si="0"/>
        <v>bathyphantes.parvulus</v>
      </c>
      <c r="M22" s="4">
        <v>1</v>
      </c>
    </row>
    <row r="23" spans="1:15" s="7" customFormat="1" x14ac:dyDescent="0.25">
      <c r="A23" s="7">
        <v>1432</v>
      </c>
      <c r="B23" s="8">
        <v>45085</v>
      </c>
      <c r="C23" s="8">
        <v>45505</v>
      </c>
      <c r="D23" s="8"/>
      <c r="E23" s="7" t="s">
        <v>167</v>
      </c>
      <c r="F23" s="7" t="s">
        <v>115</v>
      </c>
      <c r="G23" s="7">
        <v>3</v>
      </c>
      <c r="H23" s="7">
        <v>2</v>
      </c>
      <c r="I23" s="7" t="s">
        <v>25</v>
      </c>
      <c r="J23" s="7" t="s">
        <v>38</v>
      </c>
      <c r="K23" s="7" t="s">
        <v>113</v>
      </c>
      <c r="L23" s="7" t="str">
        <f t="shared" si="0"/>
        <v>bathyphantes.parvulus</v>
      </c>
      <c r="M23" s="9">
        <v>1</v>
      </c>
      <c r="N23" s="10"/>
    </row>
    <row r="24" spans="1:15" s="7" customFormat="1" x14ac:dyDescent="0.25">
      <c r="A24" s="17">
        <v>814</v>
      </c>
      <c r="B24" s="18">
        <v>45083</v>
      </c>
      <c r="C24" s="18">
        <v>45509</v>
      </c>
      <c r="D24" s="18"/>
      <c r="E24" s="17" t="s">
        <v>75</v>
      </c>
      <c r="F24" s="17" t="s">
        <v>20</v>
      </c>
      <c r="G24" s="17">
        <v>2</v>
      </c>
      <c r="H24" s="17">
        <v>2</v>
      </c>
      <c r="I24" s="17" t="s">
        <v>25</v>
      </c>
      <c r="J24" s="17" t="s">
        <v>43</v>
      </c>
      <c r="K24" s="17" t="s">
        <v>44</v>
      </c>
      <c r="L24" s="17" t="str">
        <f t="shared" si="0"/>
        <v>dicymbium.nigrum</v>
      </c>
      <c r="M24" s="17"/>
      <c r="N24" s="17">
        <v>3</v>
      </c>
      <c r="O24" s="7" t="s">
        <v>182</v>
      </c>
    </row>
    <row r="25" spans="1:15" x14ac:dyDescent="0.25">
      <c r="A25">
        <v>1426</v>
      </c>
      <c r="B25" s="6">
        <v>45085</v>
      </c>
      <c r="C25" s="6">
        <v>45504</v>
      </c>
      <c r="D25" s="6"/>
      <c r="E25" t="s">
        <v>167</v>
      </c>
      <c r="F25" t="s">
        <v>115</v>
      </c>
      <c r="G25">
        <v>1</v>
      </c>
      <c r="H25">
        <v>2</v>
      </c>
      <c r="I25" t="s">
        <v>25</v>
      </c>
      <c r="J25" t="s">
        <v>127</v>
      </c>
      <c r="K25" t="s">
        <v>128</v>
      </c>
      <c r="L25" t="str">
        <f t="shared" si="0"/>
        <v>diplocephalus.permixtus</v>
      </c>
      <c r="N25" s="1">
        <v>1</v>
      </c>
    </row>
    <row r="26" spans="1:15" x14ac:dyDescent="0.25">
      <c r="A26">
        <v>1111</v>
      </c>
      <c r="B26" s="6">
        <v>45084</v>
      </c>
      <c r="C26" s="6">
        <v>45511</v>
      </c>
      <c r="D26" s="6"/>
      <c r="E26" t="s">
        <v>155</v>
      </c>
      <c r="F26" t="s">
        <v>88</v>
      </c>
      <c r="G26">
        <v>1</v>
      </c>
      <c r="H26">
        <v>2</v>
      </c>
      <c r="I26" t="s">
        <v>25</v>
      </c>
      <c r="J26" t="s">
        <v>124</v>
      </c>
      <c r="K26" t="s">
        <v>125</v>
      </c>
      <c r="L26" t="str">
        <f t="shared" si="0"/>
        <v>dismodicus.bifrons</v>
      </c>
      <c r="M26" s="4">
        <v>1</v>
      </c>
      <c r="O26" t="s">
        <v>182</v>
      </c>
    </row>
    <row r="27" spans="1:15" x14ac:dyDescent="0.25">
      <c r="A27">
        <v>1336</v>
      </c>
      <c r="B27" s="6">
        <v>45084</v>
      </c>
      <c r="C27" s="6">
        <v>45502</v>
      </c>
      <c r="D27" s="6"/>
      <c r="E27" t="s">
        <v>164</v>
      </c>
      <c r="F27" t="s">
        <v>115</v>
      </c>
      <c r="G27">
        <v>1</v>
      </c>
      <c r="H27">
        <v>2</v>
      </c>
      <c r="I27" t="s">
        <v>25</v>
      </c>
      <c r="J27" t="s">
        <v>124</v>
      </c>
      <c r="K27" t="s">
        <v>125</v>
      </c>
      <c r="L27" t="str">
        <f t="shared" si="0"/>
        <v>dismodicus.bifrons</v>
      </c>
      <c r="N27" s="1">
        <v>1</v>
      </c>
    </row>
    <row r="28" spans="1:15" x14ac:dyDescent="0.25">
      <c r="A28">
        <v>1339</v>
      </c>
      <c r="B28" s="6">
        <v>45084</v>
      </c>
      <c r="C28" s="6">
        <v>45503</v>
      </c>
      <c r="D28" s="6"/>
      <c r="E28" t="s">
        <v>164</v>
      </c>
      <c r="F28" t="s">
        <v>115</v>
      </c>
      <c r="G28">
        <v>2</v>
      </c>
      <c r="H28">
        <v>2</v>
      </c>
      <c r="I28" t="s">
        <v>25</v>
      </c>
      <c r="J28" t="s">
        <v>124</v>
      </c>
      <c r="K28" t="s">
        <v>125</v>
      </c>
      <c r="L28" t="str">
        <f t="shared" si="0"/>
        <v>dismodicus.bifrons</v>
      </c>
      <c r="N28" s="1">
        <v>2</v>
      </c>
    </row>
    <row r="29" spans="1:15" x14ac:dyDescent="0.25">
      <c r="A29">
        <v>796</v>
      </c>
      <c r="B29" s="6">
        <v>45083</v>
      </c>
      <c r="C29" s="6">
        <v>45505</v>
      </c>
      <c r="D29" s="6"/>
      <c r="E29" t="s">
        <v>70</v>
      </c>
      <c r="F29" t="s">
        <v>20</v>
      </c>
      <c r="G29">
        <v>1</v>
      </c>
      <c r="H29">
        <v>2</v>
      </c>
      <c r="I29" t="s">
        <v>25</v>
      </c>
      <c r="J29" t="s">
        <v>33</v>
      </c>
      <c r="K29" t="s">
        <v>40</v>
      </c>
      <c r="L29" t="str">
        <f t="shared" si="0"/>
        <v>erigone.atra</v>
      </c>
      <c r="M29" s="4">
        <v>1</v>
      </c>
    </row>
    <row r="30" spans="1:15" s="7" customFormat="1" x14ac:dyDescent="0.25">
      <c r="A30" s="7">
        <v>802</v>
      </c>
      <c r="B30" s="8">
        <v>45083</v>
      </c>
      <c r="C30" s="8">
        <v>45505</v>
      </c>
      <c r="D30" s="8"/>
      <c r="E30" s="7" t="s">
        <v>70</v>
      </c>
      <c r="F30" s="7" t="s">
        <v>20</v>
      </c>
      <c r="G30" s="7">
        <v>3</v>
      </c>
      <c r="H30" s="7">
        <v>2</v>
      </c>
      <c r="I30" s="7" t="s">
        <v>25</v>
      </c>
      <c r="J30" s="7" t="s">
        <v>33</v>
      </c>
      <c r="K30" s="7" t="s">
        <v>40</v>
      </c>
      <c r="L30" s="7" t="str">
        <f t="shared" si="0"/>
        <v>erigone.atra</v>
      </c>
      <c r="M30" s="9">
        <v>1</v>
      </c>
      <c r="N30" s="10"/>
    </row>
    <row r="31" spans="1:15" x14ac:dyDescent="0.25">
      <c r="A31">
        <v>784</v>
      </c>
      <c r="B31" s="6">
        <v>45083</v>
      </c>
      <c r="C31" s="6">
        <v>45420</v>
      </c>
      <c r="D31" s="6"/>
      <c r="E31" t="s">
        <v>19</v>
      </c>
      <c r="F31" t="s">
        <v>20</v>
      </c>
      <c r="G31">
        <v>2</v>
      </c>
      <c r="H31">
        <v>2</v>
      </c>
      <c r="I31" t="s">
        <v>25</v>
      </c>
      <c r="J31" t="s">
        <v>33</v>
      </c>
      <c r="K31" t="s">
        <v>40</v>
      </c>
      <c r="L31" t="str">
        <f t="shared" si="0"/>
        <v>erigone.atra</v>
      </c>
      <c r="M31" s="4">
        <v>2</v>
      </c>
      <c r="O31" t="s">
        <v>182</v>
      </c>
    </row>
    <row r="32" spans="1:15" x14ac:dyDescent="0.25">
      <c r="A32" s="19">
        <v>781</v>
      </c>
      <c r="B32" s="20">
        <v>45083</v>
      </c>
      <c r="C32" s="20">
        <v>45495</v>
      </c>
      <c r="D32" s="20"/>
      <c r="E32" s="19" t="s">
        <v>19</v>
      </c>
      <c r="F32" s="19" t="s">
        <v>20</v>
      </c>
      <c r="G32" s="19">
        <v>1</v>
      </c>
      <c r="H32" s="19">
        <v>2</v>
      </c>
      <c r="I32" s="19" t="s">
        <v>25</v>
      </c>
      <c r="J32" s="19" t="s">
        <v>33</v>
      </c>
      <c r="K32" s="19" t="s">
        <v>40</v>
      </c>
      <c r="L32" s="19" t="str">
        <f t="shared" si="0"/>
        <v>erigone.atra</v>
      </c>
      <c r="M32" s="19">
        <v>2</v>
      </c>
      <c r="N32" s="19"/>
      <c r="O32" t="s">
        <v>182</v>
      </c>
    </row>
    <row r="33" spans="1:15" x14ac:dyDescent="0.25">
      <c r="A33">
        <v>787</v>
      </c>
      <c r="B33" s="6">
        <v>45083</v>
      </c>
      <c r="C33" s="6">
        <v>45496</v>
      </c>
      <c r="D33" s="6"/>
      <c r="E33" t="s">
        <v>19</v>
      </c>
      <c r="F33" t="s">
        <v>20</v>
      </c>
      <c r="G33">
        <v>3</v>
      </c>
      <c r="H33">
        <v>2</v>
      </c>
      <c r="I33" t="s">
        <v>25</v>
      </c>
      <c r="J33" t="s">
        <v>33</v>
      </c>
      <c r="K33" t="s">
        <v>40</v>
      </c>
      <c r="L33" t="str">
        <f t="shared" si="0"/>
        <v>erigone.atra</v>
      </c>
      <c r="M33" s="4">
        <v>2</v>
      </c>
    </row>
    <row r="34" spans="1:15" x14ac:dyDescent="0.25">
      <c r="A34" s="19">
        <v>781</v>
      </c>
      <c r="B34" s="20">
        <v>45083</v>
      </c>
      <c r="C34" s="20">
        <v>45495</v>
      </c>
      <c r="D34" s="20"/>
      <c r="E34" s="19" t="s">
        <v>19</v>
      </c>
      <c r="F34" s="19" t="s">
        <v>20</v>
      </c>
      <c r="G34" s="19">
        <v>1</v>
      </c>
      <c r="H34" s="19">
        <v>2</v>
      </c>
      <c r="I34" s="19" t="s">
        <v>25</v>
      </c>
      <c r="J34" s="19" t="s">
        <v>33</v>
      </c>
      <c r="K34" s="19" t="s">
        <v>34</v>
      </c>
      <c r="L34" s="19" t="str">
        <f t="shared" si="0"/>
        <v>erigone.dentipalpis</v>
      </c>
      <c r="M34" s="19">
        <v>3</v>
      </c>
      <c r="N34" s="19">
        <v>3</v>
      </c>
      <c r="O34" t="s">
        <v>182</v>
      </c>
    </row>
    <row r="35" spans="1:15" x14ac:dyDescent="0.25">
      <c r="A35">
        <v>1111</v>
      </c>
      <c r="B35" s="6">
        <v>45084</v>
      </c>
      <c r="C35" s="6">
        <v>45511</v>
      </c>
      <c r="D35" s="6"/>
      <c r="E35" t="s">
        <v>155</v>
      </c>
      <c r="F35" t="s">
        <v>88</v>
      </c>
      <c r="G35">
        <v>1</v>
      </c>
      <c r="H35">
        <v>2</v>
      </c>
      <c r="I35" t="s">
        <v>25</v>
      </c>
      <c r="J35" t="s">
        <v>35</v>
      </c>
      <c r="K35" t="s">
        <v>36</v>
      </c>
      <c r="L35" t="str">
        <f t="shared" si="0"/>
        <v>gongylidiellum.vivum</v>
      </c>
      <c r="M35" s="4">
        <v>1</v>
      </c>
      <c r="N35" s="1">
        <v>1</v>
      </c>
      <c r="O35" t="s">
        <v>182</v>
      </c>
    </row>
    <row r="36" spans="1:15" x14ac:dyDescent="0.25">
      <c r="A36">
        <v>1117</v>
      </c>
      <c r="B36" s="6">
        <v>45084</v>
      </c>
      <c r="C36" s="6">
        <v>45511</v>
      </c>
      <c r="D36" s="6"/>
      <c r="E36" t="s">
        <v>155</v>
      </c>
      <c r="F36" t="s">
        <v>88</v>
      </c>
      <c r="G36">
        <v>3</v>
      </c>
      <c r="H36">
        <v>2</v>
      </c>
      <c r="I36" t="s">
        <v>25</v>
      </c>
      <c r="J36" t="s">
        <v>35</v>
      </c>
      <c r="K36" t="s">
        <v>36</v>
      </c>
      <c r="L36" t="str">
        <f t="shared" si="0"/>
        <v>gongylidiellum.vivum</v>
      </c>
      <c r="M36" s="4">
        <v>2</v>
      </c>
      <c r="O36" t="s">
        <v>182</v>
      </c>
    </row>
    <row r="37" spans="1:15" x14ac:dyDescent="0.25">
      <c r="A37">
        <v>1114</v>
      </c>
      <c r="B37" s="6">
        <v>45084</v>
      </c>
      <c r="C37" s="6">
        <v>45511</v>
      </c>
      <c r="D37" s="6"/>
      <c r="E37" t="s">
        <v>155</v>
      </c>
      <c r="F37" t="s">
        <v>88</v>
      </c>
      <c r="G37">
        <v>2</v>
      </c>
      <c r="H37">
        <v>2</v>
      </c>
      <c r="I37" t="s">
        <v>25</v>
      </c>
      <c r="J37" t="s">
        <v>35</v>
      </c>
      <c r="K37" t="s">
        <v>36</v>
      </c>
      <c r="L37" t="str">
        <f t="shared" si="0"/>
        <v>gongylidiellum.vivum</v>
      </c>
      <c r="N37" s="1">
        <v>1</v>
      </c>
      <c r="O37" t="s">
        <v>182</v>
      </c>
    </row>
    <row r="38" spans="1:15" x14ac:dyDescent="0.25">
      <c r="A38">
        <v>1246</v>
      </c>
      <c r="B38" s="6">
        <v>45085</v>
      </c>
      <c r="C38" s="6">
        <v>45506</v>
      </c>
      <c r="D38" s="6"/>
      <c r="E38" t="s">
        <v>159</v>
      </c>
      <c r="F38" t="s">
        <v>88</v>
      </c>
      <c r="G38">
        <v>1</v>
      </c>
      <c r="H38">
        <v>2</v>
      </c>
      <c r="I38" t="s">
        <v>25</v>
      </c>
      <c r="J38" t="s">
        <v>79</v>
      </c>
      <c r="K38" t="s">
        <v>80</v>
      </c>
      <c r="L38" t="str">
        <f t="shared" si="0"/>
        <v>hypomma.bituberculatum</v>
      </c>
      <c r="M38" s="4">
        <v>1</v>
      </c>
    </row>
    <row r="39" spans="1:15" x14ac:dyDescent="0.25">
      <c r="A39">
        <v>1339</v>
      </c>
      <c r="B39" s="6">
        <v>45084</v>
      </c>
      <c r="C39" s="6">
        <v>45503</v>
      </c>
      <c r="D39" s="6"/>
      <c r="E39" t="s">
        <v>164</v>
      </c>
      <c r="F39" t="s">
        <v>115</v>
      </c>
      <c r="G39">
        <v>2</v>
      </c>
      <c r="H39">
        <v>2</v>
      </c>
      <c r="I39" t="s">
        <v>25</v>
      </c>
      <c r="J39" t="s">
        <v>79</v>
      </c>
      <c r="K39" t="s">
        <v>80</v>
      </c>
      <c r="L39" t="str">
        <f t="shared" si="0"/>
        <v>hypomma.bituberculatum</v>
      </c>
      <c r="N39" s="1">
        <v>1</v>
      </c>
    </row>
    <row r="40" spans="1:15" x14ac:dyDescent="0.25">
      <c r="A40">
        <v>817</v>
      </c>
      <c r="B40" s="6">
        <v>45083</v>
      </c>
      <c r="C40" s="6">
        <v>45509</v>
      </c>
      <c r="D40" s="6"/>
      <c r="E40" t="s">
        <v>75</v>
      </c>
      <c r="F40" t="s">
        <v>20</v>
      </c>
      <c r="G40">
        <v>3</v>
      </c>
      <c r="H40">
        <v>2</v>
      </c>
      <c r="I40" t="s">
        <v>25</v>
      </c>
      <c r="J40" t="s">
        <v>79</v>
      </c>
      <c r="K40" t="s">
        <v>80</v>
      </c>
      <c r="L40" t="str">
        <f t="shared" si="0"/>
        <v>hypomma.bituberculatum</v>
      </c>
      <c r="N40" s="1">
        <v>1</v>
      </c>
    </row>
    <row r="41" spans="1:15" x14ac:dyDescent="0.25">
      <c r="A41">
        <v>1336</v>
      </c>
      <c r="B41" s="6">
        <v>45084</v>
      </c>
      <c r="C41" s="6">
        <v>45502</v>
      </c>
      <c r="D41" s="6"/>
      <c r="E41" t="s">
        <v>164</v>
      </c>
      <c r="F41" t="s">
        <v>115</v>
      </c>
      <c r="G41">
        <v>1</v>
      </c>
      <c r="H41">
        <v>2</v>
      </c>
      <c r="I41" t="s">
        <v>25</v>
      </c>
      <c r="J41" t="s">
        <v>456</v>
      </c>
      <c r="K41" t="s">
        <v>73</v>
      </c>
      <c r="L41" t="str">
        <f t="shared" si="0"/>
        <v>lepthyphantes.ericaeus</v>
      </c>
      <c r="M41" s="4">
        <v>1</v>
      </c>
    </row>
    <row r="42" spans="1:15" x14ac:dyDescent="0.25">
      <c r="A42">
        <v>1117</v>
      </c>
      <c r="B42" s="6">
        <v>45084</v>
      </c>
      <c r="C42" s="6">
        <v>45511</v>
      </c>
      <c r="D42" s="6"/>
      <c r="E42" t="s">
        <v>155</v>
      </c>
      <c r="F42" t="s">
        <v>88</v>
      </c>
      <c r="G42">
        <v>3</v>
      </c>
      <c r="H42">
        <v>2</v>
      </c>
      <c r="I42" t="s">
        <v>25</v>
      </c>
      <c r="J42" t="s">
        <v>456</v>
      </c>
      <c r="K42" t="s">
        <v>73</v>
      </c>
      <c r="L42" t="str">
        <f t="shared" si="0"/>
        <v>lepthyphantes.ericaeus</v>
      </c>
      <c r="M42" s="4">
        <v>1</v>
      </c>
    </row>
    <row r="43" spans="1:15" x14ac:dyDescent="0.25">
      <c r="A43">
        <v>1426</v>
      </c>
      <c r="B43" s="6">
        <v>45085</v>
      </c>
      <c r="C43" s="6">
        <v>45504</v>
      </c>
      <c r="D43" s="6"/>
      <c r="E43" t="s">
        <v>167</v>
      </c>
      <c r="F43" t="s">
        <v>115</v>
      </c>
      <c r="G43">
        <v>1</v>
      </c>
      <c r="H43">
        <v>2</v>
      </c>
      <c r="I43" t="s">
        <v>25</v>
      </c>
      <c r="J43" t="s">
        <v>456</v>
      </c>
      <c r="K43" t="s">
        <v>73</v>
      </c>
      <c r="L43" t="str">
        <f t="shared" si="0"/>
        <v>lepthyphantes.ericaeus</v>
      </c>
      <c r="M43" s="4">
        <v>2</v>
      </c>
      <c r="N43" s="1">
        <v>1</v>
      </c>
    </row>
    <row r="44" spans="1:15" s="11" customFormat="1" x14ac:dyDescent="0.25">
      <c r="A44" s="11">
        <v>1339</v>
      </c>
      <c r="B44" s="12">
        <v>45084</v>
      </c>
      <c r="C44" s="12">
        <v>45503</v>
      </c>
      <c r="D44" s="12"/>
      <c r="E44" s="11" t="s">
        <v>164</v>
      </c>
      <c r="F44" s="11" t="s">
        <v>115</v>
      </c>
      <c r="G44" s="11">
        <v>2</v>
      </c>
      <c r="H44" s="11">
        <v>2</v>
      </c>
      <c r="I44" s="11" t="s">
        <v>25</v>
      </c>
      <c r="J44" s="11" t="s">
        <v>456</v>
      </c>
      <c r="K44" s="11" t="s">
        <v>73</v>
      </c>
      <c r="L44" s="11" t="str">
        <f t="shared" si="0"/>
        <v>lepthyphantes.ericaeus</v>
      </c>
      <c r="M44" s="13">
        <v>3</v>
      </c>
      <c r="N44" s="14"/>
    </row>
    <row r="45" spans="1:15" x14ac:dyDescent="0.25">
      <c r="A45">
        <v>1297</v>
      </c>
      <c r="B45" s="6">
        <v>45084</v>
      </c>
      <c r="C45" s="6">
        <v>45510</v>
      </c>
      <c r="D45" s="6"/>
      <c r="E45" t="s">
        <v>160</v>
      </c>
      <c r="F45" t="s">
        <v>115</v>
      </c>
      <c r="G45">
        <v>3</v>
      </c>
      <c r="H45">
        <v>2</v>
      </c>
      <c r="I45" t="s">
        <v>25</v>
      </c>
      <c r="J45" t="s">
        <v>456</v>
      </c>
      <c r="K45" t="s">
        <v>73</v>
      </c>
      <c r="L45" t="str">
        <f t="shared" si="0"/>
        <v>lepthyphantes.ericaeus</v>
      </c>
      <c r="M45" s="4">
        <v>3</v>
      </c>
      <c r="N45" s="1">
        <v>1</v>
      </c>
    </row>
    <row r="46" spans="1:15" x14ac:dyDescent="0.25">
      <c r="A46">
        <v>1342</v>
      </c>
      <c r="B46" s="6">
        <v>45084</v>
      </c>
      <c r="C46" s="6">
        <v>45503</v>
      </c>
      <c r="D46" s="6"/>
      <c r="E46" t="s">
        <v>164</v>
      </c>
      <c r="F46" t="s">
        <v>115</v>
      </c>
      <c r="G46">
        <v>3</v>
      </c>
      <c r="H46">
        <v>2</v>
      </c>
      <c r="I46" t="s">
        <v>25</v>
      </c>
      <c r="J46" t="s">
        <v>456</v>
      </c>
      <c r="K46" t="s">
        <v>73</v>
      </c>
      <c r="L46" t="str">
        <f t="shared" si="0"/>
        <v>lepthyphantes.ericaeus</v>
      </c>
      <c r="M46" s="4">
        <v>6</v>
      </c>
    </row>
    <row r="47" spans="1:15" x14ac:dyDescent="0.25">
      <c r="A47">
        <v>1291</v>
      </c>
      <c r="B47" s="6">
        <v>45084</v>
      </c>
      <c r="C47" s="6">
        <v>45510</v>
      </c>
      <c r="D47" s="6"/>
      <c r="E47" t="s">
        <v>160</v>
      </c>
      <c r="F47" t="s">
        <v>115</v>
      </c>
      <c r="G47">
        <v>1</v>
      </c>
      <c r="H47">
        <v>2</v>
      </c>
      <c r="I47" t="s">
        <v>25</v>
      </c>
      <c r="J47" t="s">
        <v>456</v>
      </c>
      <c r="K47" t="s">
        <v>73</v>
      </c>
      <c r="L47" t="str">
        <f t="shared" si="0"/>
        <v>lepthyphantes.ericaeus</v>
      </c>
      <c r="M47" s="4">
        <v>10</v>
      </c>
      <c r="N47" s="1">
        <v>1</v>
      </c>
    </row>
    <row r="48" spans="1:15" x14ac:dyDescent="0.25">
      <c r="A48">
        <v>1294</v>
      </c>
      <c r="B48" s="6">
        <v>45084</v>
      </c>
      <c r="C48" s="6">
        <v>45510</v>
      </c>
      <c r="D48" s="6"/>
      <c r="E48" t="s">
        <v>160</v>
      </c>
      <c r="F48" t="s">
        <v>115</v>
      </c>
      <c r="G48">
        <v>2</v>
      </c>
      <c r="H48">
        <v>2</v>
      </c>
      <c r="I48" t="s">
        <v>25</v>
      </c>
      <c r="J48" t="s">
        <v>58</v>
      </c>
      <c r="K48" t="s">
        <v>73</v>
      </c>
      <c r="L48" t="str">
        <f t="shared" si="0"/>
        <v>palliduphantes.ericaeus</v>
      </c>
      <c r="M48" s="4">
        <v>3</v>
      </c>
      <c r="O48" t="s">
        <v>182</v>
      </c>
    </row>
    <row r="49" spans="1:15" x14ac:dyDescent="0.25">
      <c r="A49">
        <v>1432</v>
      </c>
      <c r="B49" s="6">
        <v>45085</v>
      </c>
      <c r="C49" s="6">
        <v>45505</v>
      </c>
      <c r="D49" s="6"/>
      <c r="E49" t="s">
        <v>167</v>
      </c>
      <c r="F49" t="s">
        <v>115</v>
      </c>
      <c r="G49">
        <v>3</v>
      </c>
      <c r="H49">
        <v>2</v>
      </c>
      <c r="I49" t="s">
        <v>25</v>
      </c>
      <c r="J49" t="s">
        <v>456</v>
      </c>
      <c r="K49" t="s">
        <v>73</v>
      </c>
      <c r="L49" t="str">
        <f t="shared" si="0"/>
        <v>lepthyphantes.ericaeus</v>
      </c>
      <c r="N49" s="1">
        <v>1</v>
      </c>
    </row>
    <row r="50" spans="1:15" s="11" customFormat="1" x14ac:dyDescent="0.25">
      <c r="A50" s="11">
        <v>1342</v>
      </c>
      <c r="B50" s="12">
        <v>45084</v>
      </c>
      <c r="C50" s="12">
        <v>45503</v>
      </c>
      <c r="D50" s="12"/>
      <c r="E50" s="11" t="s">
        <v>164</v>
      </c>
      <c r="F50" s="11" t="s">
        <v>115</v>
      </c>
      <c r="G50" s="11">
        <v>3</v>
      </c>
      <c r="H50" s="11">
        <v>2</v>
      </c>
      <c r="I50" s="11" t="s">
        <v>25</v>
      </c>
      <c r="J50" s="11" t="s">
        <v>456</v>
      </c>
      <c r="K50" s="11" t="s">
        <v>254</v>
      </c>
      <c r="L50" s="11" t="str">
        <f t="shared" si="0"/>
        <v>lepthyphantes.mengei</v>
      </c>
      <c r="M50" s="13">
        <v>1</v>
      </c>
      <c r="N50" s="14"/>
    </row>
    <row r="51" spans="1:15" x14ac:dyDescent="0.25">
      <c r="A51">
        <v>787</v>
      </c>
      <c r="B51" s="6">
        <v>45083</v>
      </c>
      <c r="C51" s="6">
        <v>45496</v>
      </c>
      <c r="D51" s="6"/>
      <c r="E51" t="s">
        <v>19</v>
      </c>
      <c r="F51" t="s">
        <v>20</v>
      </c>
      <c r="G51">
        <v>3</v>
      </c>
      <c r="H51">
        <v>2</v>
      </c>
      <c r="I51" t="s">
        <v>25</v>
      </c>
      <c r="J51" t="s">
        <v>456</v>
      </c>
      <c r="K51" t="s">
        <v>59</v>
      </c>
      <c r="L51" t="str">
        <f t="shared" si="0"/>
        <v>lepthyphantes.pallidus</v>
      </c>
      <c r="M51" s="4">
        <v>1</v>
      </c>
    </row>
    <row r="52" spans="1:15" x14ac:dyDescent="0.25">
      <c r="A52">
        <v>787</v>
      </c>
      <c r="B52" s="6">
        <v>45083</v>
      </c>
      <c r="C52" s="6">
        <v>45496</v>
      </c>
      <c r="D52" s="6"/>
      <c r="E52" t="s">
        <v>19</v>
      </c>
      <c r="F52" t="s">
        <v>20</v>
      </c>
      <c r="G52">
        <v>3</v>
      </c>
      <c r="H52">
        <v>2</v>
      </c>
      <c r="I52" t="s">
        <v>25</v>
      </c>
      <c r="J52" t="s">
        <v>456</v>
      </c>
      <c r="K52" t="s">
        <v>46</v>
      </c>
      <c r="L52" t="str">
        <f t="shared" si="0"/>
        <v>lepthyphantes.tenuis</v>
      </c>
      <c r="M52" s="4">
        <v>1</v>
      </c>
      <c r="N52" s="1">
        <v>1</v>
      </c>
    </row>
    <row r="53" spans="1:15" x14ac:dyDescent="0.25">
      <c r="A53">
        <v>781</v>
      </c>
      <c r="B53" s="6">
        <v>45083</v>
      </c>
      <c r="C53" s="6">
        <v>45495</v>
      </c>
      <c r="D53" s="6"/>
      <c r="E53" t="s">
        <v>19</v>
      </c>
      <c r="F53" t="s">
        <v>20</v>
      </c>
      <c r="G53">
        <v>1</v>
      </c>
      <c r="H53">
        <v>2</v>
      </c>
      <c r="I53" t="s">
        <v>25</v>
      </c>
      <c r="J53" t="s">
        <v>45</v>
      </c>
      <c r="K53" t="s">
        <v>46</v>
      </c>
      <c r="L53" t="str">
        <f t="shared" si="0"/>
        <v>tenuiphantes.tenuis</v>
      </c>
      <c r="N53" s="1">
        <v>1</v>
      </c>
      <c r="O53" t="s">
        <v>182</v>
      </c>
    </row>
    <row r="54" spans="1:15" x14ac:dyDescent="0.25">
      <c r="A54">
        <v>1342</v>
      </c>
      <c r="B54" s="6">
        <v>45084</v>
      </c>
      <c r="C54" s="6">
        <v>45503</v>
      </c>
      <c r="D54" s="6"/>
      <c r="E54" t="s">
        <v>164</v>
      </c>
      <c r="F54" t="s">
        <v>115</v>
      </c>
      <c r="G54">
        <v>3</v>
      </c>
      <c r="H54">
        <v>2</v>
      </c>
      <c r="I54" t="s">
        <v>25</v>
      </c>
      <c r="J54" t="s">
        <v>456</v>
      </c>
      <c r="K54" t="s">
        <v>46</v>
      </c>
      <c r="L54" t="str">
        <f t="shared" si="0"/>
        <v>lepthyphantes.tenuis</v>
      </c>
      <c r="N54" s="1">
        <v>1</v>
      </c>
    </row>
    <row r="55" spans="1:15" x14ac:dyDescent="0.25">
      <c r="A55">
        <v>1429</v>
      </c>
      <c r="B55" s="6">
        <v>45085</v>
      </c>
      <c r="C55" s="6">
        <v>45504</v>
      </c>
      <c r="D55" s="6"/>
      <c r="E55" t="s">
        <v>167</v>
      </c>
      <c r="F55" t="s">
        <v>115</v>
      </c>
      <c r="G55">
        <v>2</v>
      </c>
      <c r="H55">
        <v>2</v>
      </c>
      <c r="I55" t="s">
        <v>25</v>
      </c>
      <c r="J55" t="s">
        <v>456</v>
      </c>
      <c r="K55" t="s">
        <v>46</v>
      </c>
      <c r="L55" t="str">
        <f t="shared" si="0"/>
        <v>lepthyphantes.tenuis</v>
      </c>
      <c r="N55" s="1">
        <v>1</v>
      </c>
    </row>
    <row r="56" spans="1:15" x14ac:dyDescent="0.25">
      <c r="A56">
        <v>802</v>
      </c>
      <c r="B56" s="6">
        <v>45083</v>
      </c>
      <c r="C56" s="6">
        <v>45505</v>
      </c>
      <c r="D56" s="6"/>
      <c r="E56" t="s">
        <v>70</v>
      </c>
      <c r="F56" t="s">
        <v>20</v>
      </c>
      <c r="G56">
        <v>3</v>
      </c>
      <c r="H56">
        <v>2</v>
      </c>
      <c r="I56" t="s">
        <v>25</v>
      </c>
      <c r="J56" t="s">
        <v>456</v>
      </c>
      <c r="K56" t="s">
        <v>46</v>
      </c>
      <c r="L56" t="str">
        <f t="shared" si="0"/>
        <v>lepthyphantes.tenuis</v>
      </c>
      <c r="N56" s="1">
        <v>1</v>
      </c>
    </row>
    <row r="57" spans="1:15" x14ac:dyDescent="0.25">
      <c r="A57">
        <v>814</v>
      </c>
      <c r="B57" s="6">
        <v>45083</v>
      </c>
      <c r="C57" s="6">
        <v>45509</v>
      </c>
      <c r="D57" s="6"/>
      <c r="E57" t="s">
        <v>75</v>
      </c>
      <c r="F57" t="s">
        <v>20</v>
      </c>
      <c r="G57">
        <v>2</v>
      </c>
      <c r="H57">
        <v>2</v>
      </c>
      <c r="I57" t="s">
        <v>25</v>
      </c>
      <c r="J57" t="s">
        <v>45</v>
      </c>
      <c r="K57" t="s">
        <v>46</v>
      </c>
      <c r="L57" t="str">
        <f t="shared" si="0"/>
        <v>tenuiphantes.tenuis</v>
      </c>
      <c r="N57" s="1">
        <v>1</v>
      </c>
      <c r="O57" t="s">
        <v>182</v>
      </c>
    </row>
    <row r="58" spans="1:15" x14ac:dyDescent="0.25">
      <c r="A58">
        <v>1291</v>
      </c>
      <c r="B58" s="6">
        <v>45084</v>
      </c>
      <c r="C58" s="6">
        <v>45510</v>
      </c>
      <c r="D58" s="6"/>
      <c r="E58" t="s">
        <v>160</v>
      </c>
      <c r="F58" t="s">
        <v>115</v>
      </c>
      <c r="G58">
        <v>1</v>
      </c>
      <c r="H58">
        <v>2</v>
      </c>
      <c r="I58" t="s">
        <v>25</v>
      </c>
      <c r="J58" t="s">
        <v>456</v>
      </c>
      <c r="K58" t="s">
        <v>46</v>
      </c>
      <c r="L58" t="str">
        <f t="shared" si="0"/>
        <v>lepthyphantes.tenuis</v>
      </c>
      <c r="N58" s="1">
        <v>1</v>
      </c>
    </row>
    <row r="59" spans="1:15" x14ac:dyDescent="0.25">
      <c r="A59">
        <v>1117</v>
      </c>
      <c r="B59" s="6">
        <v>45084</v>
      </c>
      <c r="C59" s="6">
        <v>45511</v>
      </c>
      <c r="D59" s="6"/>
      <c r="E59" t="s">
        <v>155</v>
      </c>
      <c r="F59" t="s">
        <v>88</v>
      </c>
      <c r="G59">
        <v>3</v>
      </c>
      <c r="H59">
        <v>2</v>
      </c>
      <c r="I59" t="s">
        <v>25</v>
      </c>
      <c r="J59" t="s">
        <v>456</v>
      </c>
      <c r="K59" t="s">
        <v>46</v>
      </c>
      <c r="L59" t="str">
        <f t="shared" si="0"/>
        <v>lepthyphantes.tenuis</v>
      </c>
      <c r="N59" s="1">
        <v>1</v>
      </c>
    </row>
    <row r="60" spans="1:15" x14ac:dyDescent="0.25">
      <c r="A60">
        <v>1336</v>
      </c>
      <c r="B60" s="6">
        <v>45084</v>
      </c>
      <c r="C60" s="6">
        <v>45502</v>
      </c>
      <c r="D60" s="6"/>
      <c r="E60" t="s">
        <v>164</v>
      </c>
      <c r="F60" t="s">
        <v>115</v>
      </c>
      <c r="G60">
        <v>1</v>
      </c>
      <c r="H60">
        <v>2</v>
      </c>
      <c r="I60" t="s">
        <v>25</v>
      </c>
      <c r="J60" t="s">
        <v>93</v>
      </c>
      <c r="K60" t="s">
        <v>94</v>
      </c>
      <c r="L60" t="str">
        <f t="shared" si="0"/>
        <v>lophomma.punctatum</v>
      </c>
      <c r="N60" s="1">
        <v>3</v>
      </c>
    </row>
    <row r="61" spans="1:15" x14ac:dyDescent="0.25">
      <c r="A61">
        <v>1291</v>
      </c>
      <c r="B61" s="6">
        <v>45084</v>
      </c>
      <c r="C61" s="6">
        <v>45510</v>
      </c>
      <c r="D61" s="6"/>
      <c r="E61" t="s">
        <v>160</v>
      </c>
      <c r="F61" t="s">
        <v>115</v>
      </c>
      <c r="G61">
        <v>1</v>
      </c>
      <c r="H61">
        <v>2</v>
      </c>
      <c r="I61" t="s">
        <v>25</v>
      </c>
      <c r="J61" t="s">
        <v>97</v>
      </c>
      <c r="K61" t="s">
        <v>98</v>
      </c>
      <c r="L61" t="str">
        <f t="shared" si="0"/>
        <v>micrargus.herbigradus</v>
      </c>
      <c r="M61" s="4">
        <v>1</v>
      </c>
    </row>
    <row r="62" spans="1:15" x14ac:dyDescent="0.25">
      <c r="A62">
        <v>1294</v>
      </c>
      <c r="B62" s="6">
        <v>45084</v>
      </c>
      <c r="C62" s="6">
        <v>45510</v>
      </c>
      <c r="D62" s="6"/>
      <c r="E62" t="s">
        <v>160</v>
      </c>
      <c r="F62" t="s">
        <v>115</v>
      </c>
      <c r="G62">
        <v>2</v>
      </c>
      <c r="H62">
        <v>2</v>
      </c>
      <c r="I62" t="s">
        <v>25</v>
      </c>
      <c r="J62" t="s">
        <v>97</v>
      </c>
      <c r="K62" t="s">
        <v>98</v>
      </c>
      <c r="L62" t="str">
        <f t="shared" si="0"/>
        <v>micrargus.herbigradus</v>
      </c>
      <c r="M62" s="4">
        <v>2</v>
      </c>
      <c r="O62" t="s">
        <v>182</v>
      </c>
    </row>
    <row r="63" spans="1:15" x14ac:dyDescent="0.25">
      <c r="A63">
        <v>781</v>
      </c>
      <c r="B63" s="6">
        <v>45083</v>
      </c>
      <c r="C63" s="6">
        <v>45495</v>
      </c>
      <c r="D63" s="6"/>
      <c r="E63" t="s">
        <v>19</v>
      </c>
      <c r="F63" t="s">
        <v>20</v>
      </c>
      <c r="G63">
        <v>1</v>
      </c>
      <c r="H63">
        <v>2</v>
      </c>
      <c r="I63" t="s">
        <v>25</v>
      </c>
      <c r="J63" t="s">
        <v>26</v>
      </c>
      <c r="K63" t="s">
        <v>27</v>
      </c>
      <c r="L63" t="str">
        <f t="shared" si="0"/>
        <v>oedothorax.fuscus</v>
      </c>
      <c r="M63" s="4">
        <v>2</v>
      </c>
      <c r="O63" t="s">
        <v>182</v>
      </c>
    </row>
    <row r="64" spans="1:15" x14ac:dyDescent="0.25">
      <c r="A64">
        <v>814</v>
      </c>
      <c r="B64" s="6">
        <v>45083</v>
      </c>
      <c r="C64" s="6">
        <v>45509</v>
      </c>
      <c r="D64" s="6"/>
      <c r="E64" t="s">
        <v>75</v>
      </c>
      <c r="F64" t="s">
        <v>20</v>
      </c>
      <c r="G64">
        <v>2</v>
      </c>
      <c r="H64">
        <v>2</v>
      </c>
      <c r="I64" t="s">
        <v>25</v>
      </c>
      <c r="J64" t="s">
        <v>26</v>
      </c>
      <c r="K64" t="s">
        <v>27</v>
      </c>
      <c r="L64" t="str">
        <f t="shared" si="0"/>
        <v>oedothorax.fuscus</v>
      </c>
      <c r="N64" s="1">
        <v>3</v>
      </c>
      <c r="O64" t="s">
        <v>182</v>
      </c>
    </row>
    <row r="65" spans="1:15" x14ac:dyDescent="0.25">
      <c r="A65">
        <v>1339</v>
      </c>
      <c r="B65" s="6">
        <v>45084</v>
      </c>
      <c r="C65" s="6">
        <v>45503</v>
      </c>
      <c r="D65" s="6"/>
      <c r="E65" t="s">
        <v>164</v>
      </c>
      <c r="F65" t="s">
        <v>115</v>
      </c>
      <c r="G65">
        <v>2</v>
      </c>
      <c r="H65">
        <v>2</v>
      </c>
      <c r="I65" t="s">
        <v>25</v>
      </c>
      <c r="J65" t="s">
        <v>26</v>
      </c>
      <c r="K65" t="s">
        <v>138</v>
      </c>
      <c r="L65" t="str">
        <f t="shared" si="0"/>
        <v>oedothorax.gibbosus</v>
      </c>
      <c r="N65" s="1">
        <v>1</v>
      </c>
    </row>
    <row r="66" spans="1:15" x14ac:dyDescent="0.25">
      <c r="A66">
        <v>781</v>
      </c>
      <c r="B66" s="6">
        <v>45083</v>
      </c>
      <c r="C66" s="6">
        <v>45495</v>
      </c>
      <c r="D66" s="6"/>
      <c r="E66" t="s">
        <v>19</v>
      </c>
      <c r="F66" t="s">
        <v>20</v>
      </c>
      <c r="G66">
        <v>1</v>
      </c>
      <c r="H66">
        <v>2</v>
      </c>
      <c r="I66" t="s">
        <v>25</v>
      </c>
      <c r="J66" t="s">
        <v>26</v>
      </c>
      <c r="K66" t="s">
        <v>37</v>
      </c>
      <c r="L66" t="str">
        <f t="shared" ref="L66:L129" si="1">LOWER(J66&amp;"."&amp;K66)</f>
        <v>oedothorax.retusus</v>
      </c>
      <c r="M66" s="4">
        <v>3</v>
      </c>
      <c r="N66" s="1">
        <v>3</v>
      </c>
      <c r="O66" t="s">
        <v>182</v>
      </c>
    </row>
    <row r="67" spans="1:15" x14ac:dyDescent="0.25">
      <c r="A67">
        <v>796</v>
      </c>
      <c r="B67" s="6">
        <v>45083</v>
      </c>
      <c r="C67" s="6">
        <v>45505</v>
      </c>
      <c r="D67" s="6"/>
      <c r="E67" t="s">
        <v>70</v>
      </c>
      <c r="F67" t="s">
        <v>20</v>
      </c>
      <c r="G67">
        <v>1</v>
      </c>
      <c r="H67">
        <v>2</v>
      </c>
      <c r="I67" t="s">
        <v>25</v>
      </c>
      <c r="J67" t="s">
        <v>50</v>
      </c>
      <c r="K67" t="s">
        <v>51</v>
      </c>
      <c r="L67" t="str">
        <f t="shared" si="1"/>
        <v>pelecopsis.parallela</v>
      </c>
      <c r="M67" s="4">
        <v>1</v>
      </c>
      <c r="N67" s="1">
        <v>1</v>
      </c>
    </row>
    <row r="68" spans="1:15" x14ac:dyDescent="0.25">
      <c r="A68">
        <v>811</v>
      </c>
      <c r="B68" s="6">
        <v>45083</v>
      </c>
      <c r="C68" s="6">
        <v>45506</v>
      </c>
      <c r="D68" s="6"/>
      <c r="E68" t="s">
        <v>75</v>
      </c>
      <c r="F68" t="s">
        <v>20</v>
      </c>
      <c r="G68">
        <v>1</v>
      </c>
      <c r="H68">
        <v>2</v>
      </c>
      <c r="I68" t="s">
        <v>25</v>
      </c>
      <c r="J68" t="s">
        <v>50</v>
      </c>
      <c r="K68" t="s">
        <v>51</v>
      </c>
      <c r="L68" t="str">
        <f t="shared" si="1"/>
        <v>pelecopsis.parallela</v>
      </c>
      <c r="M68" s="4">
        <v>1</v>
      </c>
      <c r="O68" t="s">
        <v>182</v>
      </c>
    </row>
    <row r="69" spans="1:15" s="11" customFormat="1" x14ac:dyDescent="0.25">
      <c r="A69" s="11">
        <v>781</v>
      </c>
      <c r="B69" s="12">
        <v>45083</v>
      </c>
      <c r="C69" s="12">
        <v>45495</v>
      </c>
      <c r="D69" s="12"/>
      <c r="E69" s="11" t="s">
        <v>19</v>
      </c>
      <c r="F69" s="11" t="s">
        <v>20</v>
      </c>
      <c r="G69" s="11">
        <v>1</v>
      </c>
      <c r="H69" s="11">
        <v>2</v>
      </c>
      <c r="I69" s="11" t="s">
        <v>25</v>
      </c>
      <c r="J69" s="11" t="s">
        <v>50</v>
      </c>
      <c r="K69" s="11" t="s">
        <v>51</v>
      </c>
      <c r="L69" s="11" t="str">
        <f t="shared" si="1"/>
        <v>pelecopsis.parallela</v>
      </c>
      <c r="M69" s="13"/>
      <c r="N69" s="14">
        <v>1</v>
      </c>
    </row>
    <row r="70" spans="1:15" x14ac:dyDescent="0.25">
      <c r="A70">
        <v>817</v>
      </c>
      <c r="B70" s="6">
        <v>45083</v>
      </c>
      <c r="C70" s="6">
        <v>45509</v>
      </c>
      <c r="D70" s="6"/>
      <c r="E70" t="s">
        <v>75</v>
      </c>
      <c r="F70" t="s">
        <v>20</v>
      </c>
      <c r="G70">
        <v>3</v>
      </c>
      <c r="H70">
        <v>2</v>
      </c>
      <c r="I70" t="s">
        <v>25</v>
      </c>
      <c r="J70" t="s">
        <v>50</v>
      </c>
      <c r="K70" t="s">
        <v>51</v>
      </c>
      <c r="L70" t="str">
        <f t="shared" si="1"/>
        <v>pelecopsis.parallela</v>
      </c>
      <c r="N70" s="1">
        <v>1</v>
      </c>
    </row>
    <row r="71" spans="1:15" x14ac:dyDescent="0.25">
      <c r="A71">
        <v>811</v>
      </c>
      <c r="B71" s="6">
        <v>45083</v>
      </c>
      <c r="C71" s="6">
        <v>45506</v>
      </c>
      <c r="D71" s="6"/>
      <c r="E71" t="s">
        <v>75</v>
      </c>
      <c r="F71" t="s">
        <v>20</v>
      </c>
      <c r="G71">
        <v>1</v>
      </c>
      <c r="H71">
        <v>2</v>
      </c>
      <c r="I71" t="s">
        <v>25</v>
      </c>
      <c r="J71" t="s">
        <v>60</v>
      </c>
      <c r="K71" t="s">
        <v>61</v>
      </c>
      <c r="L71" t="str">
        <f t="shared" si="1"/>
        <v>pocadicnemis.pumila</v>
      </c>
      <c r="M71" s="4">
        <v>1</v>
      </c>
    </row>
    <row r="72" spans="1:15" x14ac:dyDescent="0.25">
      <c r="A72">
        <v>814</v>
      </c>
      <c r="B72" s="6">
        <v>45083</v>
      </c>
      <c r="C72" s="6">
        <v>45509</v>
      </c>
      <c r="D72" s="6"/>
      <c r="E72" t="s">
        <v>75</v>
      </c>
      <c r="F72" t="s">
        <v>20</v>
      </c>
      <c r="G72">
        <v>2</v>
      </c>
      <c r="H72">
        <v>2</v>
      </c>
      <c r="I72" t="s">
        <v>25</v>
      </c>
      <c r="J72" t="s">
        <v>315</v>
      </c>
      <c r="K72" t="s">
        <v>32</v>
      </c>
      <c r="L72" t="str">
        <f t="shared" si="1"/>
        <v>savignya.frontata</v>
      </c>
      <c r="M72" s="4">
        <v>3</v>
      </c>
      <c r="N72" s="1">
        <v>3</v>
      </c>
      <c r="O72" t="s">
        <v>182</v>
      </c>
    </row>
    <row r="73" spans="1:15" x14ac:dyDescent="0.25">
      <c r="A73">
        <v>787</v>
      </c>
      <c r="B73" s="6">
        <v>45083</v>
      </c>
      <c r="C73" s="6">
        <v>45496</v>
      </c>
      <c r="D73" s="6"/>
      <c r="E73" t="s">
        <v>19</v>
      </c>
      <c r="F73" t="s">
        <v>20</v>
      </c>
      <c r="G73">
        <v>3</v>
      </c>
      <c r="H73">
        <v>2</v>
      </c>
      <c r="I73" t="s">
        <v>25</v>
      </c>
      <c r="J73" t="s">
        <v>56</v>
      </c>
      <c r="K73" t="s">
        <v>57</v>
      </c>
      <c r="L73" t="str">
        <f t="shared" si="1"/>
        <v>tiso.vagans</v>
      </c>
      <c r="M73" s="4">
        <v>1</v>
      </c>
    </row>
    <row r="74" spans="1:15" x14ac:dyDescent="0.25">
      <c r="A74">
        <v>1156</v>
      </c>
      <c r="B74" s="6">
        <v>45084</v>
      </c>
      <c r="C74" s="6">
        <v>45499</v>
      </c>
      <c r="D74" s="6"/>
      <c r="E74" t="s">
        <v>157</v>
      </c>
      <c r="F74" t="s">
        <v>88</v>
      </c>
      <c r="G74">
        <v>1</v>
      </c>
      <c r="H74">
        <v>2</v>
      </c>
      <c r="I74" t="s">
        <v>25</v>
      </c>
      <c r="J74" t="s">
        <v>56</v>
      </c>
      <c r="K74" t="s">
        <v>57</v>
      </c>
      <c r="L74" t="str">
        <f t="shared" si="1"/>
        <v>tiso.vagans</v>
      </c>
      <c r="M74" s="4">
        <v>1</v>
      </c>
      <c r="N74" s="1">
        <v>1</v>
      </c>
    </row>
    <row r="75" spans="1:15" x14ac:dyDescent="0.25">
      <c r="A75">
        <v>1159</v>
      </c>
      <c r="B75" s="6">
        <v>45084</v>
      </c>
      <c r="C75" s="6">
        <v>45499</v>
      </c>
      <c r="D75" s="6"/>
      <c r="E75" t="s">
        <v>157</v>
      </c>
      <c r="F75" t="s">
        <v>88</v>
      </c>
      <c r="G75">
        <v>2</v>
      </c>
      <c r="H75">
        <v>2</v>
      </c>
      <c r="I75" t="s">
        <v>25</v>
      </c>
      <c r="J75" t="s">
        <v>56</v>
      </c>
      <c r="K75" t="s">
        <v>57</v>
      </c>
      <c r="L75" t="str">
        <f t="shared" si="1"/>
        <v>tiso.vagans</v>
      </c>
      <c r="M75" s="4">
        <v>1</v>
      </c>
    </row>
    <row r="76" spans="1:15" x14ac:dyDescent="0.25">
      <c r="A76">
        <v>817</v>
      </c>
      <c r="B76" s="6">
        <v>45083</v>
      </c>
      <c r="C76" s="6">
        <v>45509</v>
      </c>
      <c r="D76" s="6"/>
      <c r="E76" t="s">
        <v>75</v>
      </c>
      <c r="F76" t="s">
        <v>20</v>
      </c>
      <c r="G76">
        <v>3</v>
      </c>
      <c r="H76">
        <v>2</v>
      </c>
      <c r="I76" t="s">
        <v>25</v>
      </c>
      <c r="J76" t="s">
        <v>56</v>
      </c>
      <c r="K76" t="s">
        <v>57</v>
      </c>
      <c r="L76" t="str">
        <f t="shared" si="1"/>
        <v>tiso.vagans</v>
      </c>
      <c r="M76" s="4">
        <v>1</v>
      </c>
    </row>
    <row r="77" spans="1:15" x14ac:dyDescent="0.25">
      <c r="A77">
        <v>1111</v>
      </c>
      <c r="B77" s="6">
        <v>45084</v>
      </c>
      <c r="C77" s="6">
        <v>45511</v>
      </c>
      <c r="D77" s="6"/>
      <c r="E77" t="s">
        <v>155</v>
      </c>
      <c r="F77" t="s">
        <v>88</v>
      </c>
      <c r="G77">
        <v>1</v>
      </c>
      <c r="H77">
        <v>2</v>
      </c>
      <c r="I77" t="s">
        <v>25</v>
      </c>
      <c r="J77" t="s">
        <v>56</v>
      </c>
      <c r="K77" t="s">
        <v>57</v>
      </c>
      <c r="L77" t="str">
        <f t="shared" si="1"/>
        <v>tiso.vagans</v>
      </c>
      <c r="M77" s="4">
        <v>1</v>
      </c>
    </row>
    <row r="78" spans="1:15" x14ac:dyDescent="0.25">
      <c r="A78">
        <v>811</v>
      </c>
      <c r="B78" s="6">
        <v>45083</v>
      </c>
      <c r="C78" s="6">
        <v>45506</v>
      </c>
      <c r="D78" s="6"/>
      <c r="E78" t="s">
        <v>75</v>
      </c>
      <c r="F78" t="s">
        <v>20</v>
      </c>
      <c r="G78">
        <v>1</v>
      </c>
      <c r="H78">
        <v>2</v>
      </c>
      <c r="I78" t="s">
        <v>25</v>
      </c>
      <c r="J78" t="s">
        <v>56</v>
      </c>
      <c r="K78" t="s">
        <v>57</v>
      </c>
      <c r="L78" t="str">
        <f t="shared" si="1"/>
        <v>tiso.vagans</v>
      </c>
      <c r="M78" s="4">
        <v>3</v>
      </c>
      <c r="N78" s="1">
        <v>1</v>
      </c>
      <c r="O78" t="s">
        <v>182</v>
      </c>
    </row>
    <row r="79" spans="1:15" x14ac:dyDescent="0.25">
      <c r="A79">
        <v>1114</v>
      </c>
      <c r="B79" s="6">
        <v>45084</v>
      </c>
      <c r="C79" s="6">
        <v>45511</v>
      </c>
      <c r="D79" s="6"/>
      <c r="E79" t="s">
        <v>155</v>
      </c>
      <c r="F79" t="s">
        <v>88</v>
      </c>
      <c r="G79">
        <v>2</v>
      </c>
      <c r="H79">
        <v>2</v>
      </c>
      <c r="I79" t="s">
        <v>25</v>
      </c>
      <c r="J79" t="s">
        <v>56</v>
      </c>
      <c r="K79" t="s">
        <v>57</v>
      </c>
      <c r="L79" t="str">
        <f t="shared" si="1"/>
        <v>tiso.vagans</v>
      </c>
      <c r="M79" s="4">
        <v>3</v>
      </c>
      <c r="O79" t="s">
        <v>182</v>
      </c>
    </row>
    <row r="80" spans="1:15" x14ac:dyDescent="0.25">
      <c r="A80">
        <v>784</v>
      </c>
      <c r="B80" s="6">
        <v>45083</v>
      </c>
      <c r="C80" s="6">
        <v>45420</v>
      </c>
      <c r="D80" s="6"/>
      <c r="E80" t="s">
        <v>19</v>
      </c>
      <c r="F80" t="s">
        <v>20</v>
      </c>
      <c r="G80">
        <v>2</v>
      </c>
      <c r="H80">
        <v>2</v>
      </c>
      <c r="I80" t="s">
        <v>25</v>
      </c>
      <c r="J80" t="s">
        <v>56</v>
      </c>
      <c r="K80" t="s">
        <v>57</v>
      </c>
      <c r="L80" t="str">
        <f t="shared" si="1"/>
        <v>tiso.vagans</v>
      </c>
      <c r="M80" s="4">
        <v>4</v>
      </c>
      <c r="N80" s="1">
        <v>1</v>
      </c>
      <c r="O80" t="s">
        <v>182</v>
      </c>
    </row>
    <row r="81" spans="1:15" x14ac:dyDescent="0.25">
      <c r="A81">
        <v>799</v>
      </c>
      <c r="B81" s="6">
        <v>45083</v>
      </c>
      <c r="C81" s="6">
        <v>45505</v>
      </c>
      <c r="D81" s="6"/>
      <c r="E81" t="s">
        <v>70</v>
      </c>
      <c r="F81" t="s">
        <v>20</v>
      </c>
      <c r="G81">
        <v>2</v>
      </c>
      <c r="H81">
        <v>2</v>
      </c>
      <c r="I81" t="s">
        <v>25</v>
      </c>
      <c r="J81" t="s">
        <v>56</v>
      </c>
      <c r="K81" t="s">
        <v>57</v>
      </c>
      <c r="L81" t="str">
        <f t="shared" si="1"/>
        <v>tiso.vagans</v>
      </c>
      <c r="N81" s="1">
        <v>1</v>
      </c>
      <c r="O81" t="s">
        <v>182</v>
      </c>
    </row>
    <row r="82" spans="1:15" x14ac:dyDescent="0.25">
      <c r="A82">
        <v>1291</v>
      </c>
      <c r="B82" s="6">
        <v>45084</v>
      </c>
      <c r="C82" s="6">
        <v>45510</v>
      </c>
      <c r="D82" s="6"/>
      <c r="E82" t="s">
        <v>160</v>
      </c>
      <c r="F82" t="s">
        <v>115</v>
      </c>
      <c r="G82">
        <v>1</v>
      </c>
      <c r="H82">
        <v>2</v>
      </c>
      <c r="I82" t="s">
        <v>25</v>
      </c>
      <c r="J82" t="s">
        <v>62</v>
      </c>
      <c r="K82" t="s">
        <v>161</v>
      </c>
      <c r="L82" t="str">
        <f t="shared" si="1"/>
        <v>walckenaeria.acuminata</v>
      </c>
      <c r="N82" s="1">
        <v>1</v>
      </c>
    </row>
    <row r="83" spans="1:15" x14ac:dyDescent="0.25">
      <c r="A83">
        <v>1294</v>
      </c>
      <c r="B83" s="6">
        <v>45084</v>
      </c>
      <c r="C83" s="6">
        <v>45510</v>
      </c>
      <c r="D83" s="6"/>
      <c r="E83" t="s">
        <v>160</v>
      </c>
      <c r="F83" t="s">
        <v>115</v>
      </c>
      <c r="G83">
        <v>2</v>
      </c>
      <c r="H83">
        <v>2</v>
      </c>
      <c r="I83" t="s">
        <v>25</v>
      </c>
      <c r="J83" t="s">
        <v>62</v>
      </c>
      <c r="K83" t="s">
        <v>161</v>
      </c>
      <c r="L83" t="str">
        <f t="shared" si="1"/>
        <v>walckenaeria.acuminata</v>
      </c>
      <c r="N83" s="1">
        <v>1</v>
      </c>
      <c r="O83" t="s">
        <v>182</v>
      </c>
    </row>
    <row r="84" spans="1:15" x14ac:dyDescent="0.25">
      <c r="A84">
        <v>1426</v>
      </c>
      <c r="B84" s="6">
        <v>45085</v>
      </c>
      <c r="C84" s="6">
        <v>45504</v>
      </c>
      <c r="D84" s="6"/>
      <c r="E84" t="s">
        <v>167</v>
      </c>
      <c r="F84" t="s">
        <v>115</v>
      </c>
      <c r="G84">
        <v>1</v>
      </c>
      <c r="H84">
        <v>2</v>
      </c>
      <c r="I84" t="s">
        <v>25</v>
      </c>
      <c r="J84" t="s">
        <v>62</v>
      </c>
      <c r="K84" t="s">
        <v>63</v>
      </c>
      <c r="L84" t="str">
        <f t="shared" si="1"/>
        <v>walckenaeria.vigilax</v>
      </c>
      <c r="M84" s="4">
        <v>1</v>
      </c>
      <c r="N84" s="1">
        <v>1</v>
      </c>
      <c r="O84" t="s">
        <v>182</v>
      </c>
    </row>
    <row r="85" spans="1:15" s="11" customFormat="1" x14ac:dyDescent="0.25">
      <c r="A85" s="11">
        <v>1429</v>
      </c>
      <c r="B85" s="12">
        <v>45085</v>
      </c>
      <c r="C85" s="12">
        <v>45504</v>
      </c>
      <c r="D85" s="12"/>
      <c r="E85" s="11" t="s">
        <v>167</v>
      </c>
      <c r="F85" s="11" t="s">
        <v>115</v>
      </c>
      <c r="G85" s="11">
        <v>2</v>
      </c>
      <c r="H85" s="11">
        <v>2</v>
      </c>
      <c r="I85" s="11" t="s">
        <v>25</v>
      </c>
      <c r="J85" s="11" t="s">
        <v>62</v>
      </c>
      <c r="K85" s="11" t="s">
        <v>63</v>
      </c>
      <c r="L85" s="11" t="str">
        <f t="shared" si="1"/>
        <v>walckenaeria.vigilax</v>
      </c>
      <c r="M85" s="13">
        <v>1</v>
      </c>
      <c r="N85" s="14"/>
      <c r="O85" s="11" t="s">
        <v>182</v>
      </c>
    </row>
    <row r="86" spans="1:15" x14ac:dyDescent="0.25">
      <c r="A86">
        <v>1297</v>
      </c>
      <c r="B86" s="6">
        <v>45084</v>
      </c>
      <c r="C86" s="6">
        <v>45510</v>
      </c>
      <c r="D86" s="6"/>
      <c r="E86" t="s">
        <v>160</v>
      </c>
      <c r="F86" t="s">
        <v>115</v>
      </c>
      <c r="G86">
        <v>3</v>
      </c>
      <c r="H86">
        <v>2</v>
      </c>
      <c r="I86" t="s">
        <v>25</v>
      </c>
      <c r="J86" t="s">
        <v>62</v>
      </c>
      <c r="K86" t="s">
        <v>63</v>
      </c>
      <c r="L86" t="str">
        <f t="shared" si="1"/>
        <v>walckenaeria.vigilax</v>
      </c>
      <c r="M86" s="4">
        <v>1</v>
      </c>
    </row>
    <row r="87" spans="1:15" x14ac:dyDescent="0.25">
      <c r="A87">
        <v>1432</v>
      </c>
      <c r="B87" s="6">
        <v>45085</v>
      </c>
      <c r="C87" s="6">
        <v>45505</v>
      </c>
      <c r="D87" s="6"/>
      <c r="E87" t="s">
        <v>167</v>
      </c>
      <c r="F87" t="s">
        <v>115</v>
      </c>
      <c r="G87">
        <v>3</v>
      </c>
      <c r="H87">
        <v>2</v>
      </c>
      <c r="I87" t="s">
        <v>25</v>
      </c>
      <c r="J87" t="s">
        <v>62</v>
      </c>
      <c r="K87" t="s">
        <v>63</v>
      </c>
      <c r="L87" t="str">
        <f t="shared" si="1"/>
        <v>walckenaeria.vigilax</v>
      </c>
      <c r="M87" s="4">
        <v>2</v>
      </c>
    </row>
    <row r="88" spans="1:15" x14ac:dyDescent="0.25">
      <c r="A88">
        <v>1252</v>
      </c>
      <c r="B88" s="6">
        <v>45085</v>
      </c>
      <c r="C88" s="6">
        <v>45506</v>
      </c>
      <c r="D88" s="6"/>
      <c r="E88" t="s">
        <v>159</v>
      </c>
      <c r="F88" t="s">
        <v>88</v>
      </c>
      <c r="G88">
        <v>3</v>
      </c>
      <c r="H88">
        <v>2</v>
      </c>
      <c r="I88" t="s">
        <v>25</v>
      </c>
      <c r="J88" t="s">
        <v>62</v>
      </c>
      <c r="K88" t="s">
        <v>63</v>
      </c>
      <c r="L88" t="str">
        <f t="shared" si="1"/>
        <v>walckenaeria.vigilax</v>
      </c>
      <c r="M88" s="4">
        <v>2</v>
      </c>
    </row>
    <row r="89" spans="1:15" x14ac:dyDescent="0.25">
      <c r="A89">
        <v>814</v>
      </c>
      <c r="B89" s="6">
        <v>45083</v>
      </c>
      <c r="C89" s="6">
        <v>45509</v>
      </c>
      <c r="D89" s="6"/>
      <c r="E89" t="s">
        <v>75</v>
      </c>
      <c r="F89" t="s">
        <v>20</v>
      </c>
      <c r="G89">
        <v>2</v>
      </c>
      <c r="H89">
        <v>2</v>
      </c>
      <c r="I89" t="s">
        <v>21</v>
      </c>
      <c r="J89" t="s">
        <v>77</v>
      </c>
      <c r="K89" t="s">
        <v>78</v>
      </c>
      <c r="L89" t="str">
        <f t="shared" si="1"/>
        <v>alopecosa.pulverulenta</v>
      </c>
      <c r="M89" s="4">
        <v>1</v>
      </c>
      <c r="O89" t="s">
        <v>182</v>
      </c>
    </row>
    <row r="90" spans="1:15" x14ac:dyDescent="0.25">
      <c r="A90">
        <v>1111</v>
      </c>
      <c r="B90" s="6">
        <v>45084</v>
      </c>
      <c r="C90" s="6">
        <v>45511</v>
      </c>
      <c r="D90" s="6"/>
      <c r="E90" t="s">
        <v>155</v>
      </c>
      <c r="F90" t="s">
        <v>88</v>
      </c>
      <c r="G90">
        <v>1</v>
      </c>
      <c r="H90">
        <v>2</v>
      </c>
      <c r="I90" t="s">
        <v>21</v>
      </c>
      <c r="J90" t="s">
        <v>77</v>
      </c>
      <c r="K90" t="s">
        <v>78</v>
      </c>
      <c r="L90" t="str">
        <f t="shared" si="1"/>
        <v>alopecosa.pulverulenta</v>
      </c>
      <c r="M90" s="4">
        <v>1</v>
      </c>
      <c r="O90" t="s">
        <v>182</v>
      </c>
    </row>
    <row r="91" spans="1:15" x14ac:dyDescent="0.25">
      <c r="A91">
        <v>1117</v>
      </c>
      <c r="B91" s="6">
        <v>45084</v>
      </c>
      <c r="C91" s="6">
        <v>45511</v>
      </c>
      <c r="D91" s="6"/>
      <c r="E91" t="s">
        <v>155</v>
      </c>
      <c r="F91" t="s">
        <v>88</v>
      </c>
      <c r="G91">
        <v>3</v>
      </c>
      <c r="H91">
        <v>2</v>
      </c>
      <c r="I91" t="s">
        <v>21</v>
      </c>
      <c r="J91" t="s">
        <v>22</v>
      </c>
      <c r="K91" t="s">
        <v>76</v>
      </c>
      <c r="L91" t="str">
        <f t="shared" si="1"/>
        <v>pardosa.amentata</v>
      </c>
      <c r="M91" s="4">
        <v>3</v>
      </c>
      <c r="N91" s="1">
        <v>3</v>
      </c>
      <c r="O91" t="s">
        <v>182</v>
      </c>
    </row>
    <row r="92" spans="1:15" x14ac:dyDescent="0.25">
      <c r="A92">
        <v>781</v>
      </c>
      <c r="B92" s="6">
        <v>45083</v>
      </c>
      <c r="C92" s="6">
        <v>45495</v>
      </c>
      <c r="D92" s="6"/>
      <c r="E92" t="s">
        <v>19</v>
      </c>
      <c r="F92" t="s">
        <v>20</v>
      </c>
      <c r="G92">
        <v>1</v>
      </c>
      <c r="H92">
        <v>2</v>
      </c>
      <c r="I92" t="s">
        <v>21</v>
      </c>
      <c r="J92" t="s">
        <v>22</v>
      </c>
      <c r="K92" t="s">
        <v>24</v>
      </c>
      <c r="L92" t="str">
        <f t="shared" si="1"/>
        <v>pardosa.palustris</v>
      </c>
      <c r="M92" s="4">
        <v>1</v>
      </c>
    </row>
    <row r="93" spans="1:15" x14ac:dyDescent="0.25">
      <c r="A93">
        <v>787</v>
      </c>
      <c r="B93" s="6">
        <v>45083</v>
      </c>
      <c r="C93" s="6">
        <v>45496</v>
      </c>
      <c r="D93" s="6"/>
      <c r="E93" t="s">
        <v>19</v>
      </c>
      <c r="F93" t="s">
        <v>20</v>
      </c>
      <c r="G93">
        <v>3</v>
      </c>
      <c r="H93">
        <v>2</v>
      </c>
      <c r="I93" t="s">
        <v>21</v>
      </c>
      <c r="J93" t="s">
        <v>22</v>
      </c>
      <c r="K93" t="s">
        <v>24</v>
      </c>
      <c r="L93" t="str">
        <f t="shared" si="1"/>
        <v>pardosa.palustris</v>
      </c>
      <c r="M93" s="4">
        <v>1</v>
      </c>
      <c r="N93" s="1">
        <v>1</v>
      </c>
    </row>
    <row r="94" spans="1:15" x14ac:dyDescent="0.25">
      <c r="A94">
        <v>1432</v>
      </c>
      <c r="B94" s="6">
        <v>45085</v>
      </c>
      <c r="C94" s="6">
        <v>45505</v>
      </c>
      <c r="D94" s="6"/>
      <c r="E94" t="s">
        <v>167</v>
      </c>
      <c r="F94" t="s">
        <v>115</v>
      </c>
      <c r="G94">
        <v>3</v>
      </c>
      <c r="H94">
        <v>2</v>
      </c>
      <c r="I94" t="s">
        <v>21</v>
      </c>
      <c r="J94" t="s">
        <v>22</v>
      </c>
      <c r="K94" t="s">
        <v>24</v>
      </c>
      <c r="L94" t="str">
        <f t="shared" si="1"/>
        <v>pardosa.palustris</v>
      </c>
      <c r="M94" s="4">
        <v>1</v>
      </c>
    </row>
    <row r="95" spans="1:15" x14ac:dyDescent="0.25">
      <c r="A95">
        <v>1252</v>
      </c>
      <c r="B95" s="6">
        <v>45085</v>
      </c>
      <c r="C95" s="6">
        <v>45506</v>
      </c>
      <c r="D95" s="6"/>
      <c r="E95" t="s">
        <v>159</v>
      </c>
      <c r="F95" t="s">
        <v>88</v>
      </c>
      <c r="G95">
        <v>3</v>
      </c>
      <c r="H95">
        <v>2</v>
      </c>
      <c r="I95" t="s">
        <v>21</v>
      </c>
      <c r="J95" t="s">
        <v>22</v>
      </c>
      <c r="K95" t="s">
        <v>24</v>
      </c>
      <c r="L95" t="str">
        <f t="shared" si="1"/>
        <v>pardosa.palustris</v>
      </c>
      <c r="M95" s="4">
        <v>1</v>
      </c>
    </row>
    <row r="96" spans="1:15" x14ac:dyDescent="0.25">
      <c r="A96">
        <v>784</v>
      </c>
      <c r="B96" s="6">
        <v>45083</v>
      </c>
      <c r="C96" s="6">
        <v>45420</v>
      </c>
      <c r="D96" s="6"/>
      <c r="E96" t="s">
        <v>19</v>
      </c>
      <c r="F96" t="s">
        <v>20</v>
      </c>
      <c r="G96">
        <v>2</v>
      </c>
      <c r="H96">
        <v>2</v>
      </c>
      <c r="I96" t="s">
        <v>21</v>
      </c>
      <c r="J96" t="s">
        <v>22</v>
      </c>
      <c r="K96" t="s">
        <v>24</v>
      </c>
      <c r="L96" t="str">
        <f t="shared" si="1"/>
        <v>pardosa.palustris</v>
      </c>
      <c r="M96" s="4">
        <v>2</v>
      </c>
      <c r="N96" s="1">
        <v>1</v>
      </c>
    </row>
    <row r="97" spans="1:15" x14ac:dyDescent="0.25">
      <c r="A97">
        <v>1159</v>
      </c>
      <c r="B97" s="6">
        <v>45084</v>
      </c>
      <c r="C97" s="6">
        <v>45499</v>
      </c>
      <c r="D97" s="6"/>
      <c r="E97" t="s">
        <v>157</v>
      </c>
      <c r="F97" t="s">
        <v>88</v>
      </c>
      <c r="G97">
        <v>2</v>
      </c>
      <c r="H97">
        <v>2</v>
      </c>
      <c r="I97" t="s">
        <v>21</v>
      </c>
      <c r="J97" t="s">
        <v>22</v>
      </c>
      <c r="K97" t="s">
        <v>24</v>
      </c>
      <c r="L97" t="str">
        <f t="shared" si="1"/>
        <v>pardosa.palustris</v>
      </c>
      <c r="M97" s="4">
        <v>2</v>
      </c>
      <c r="N97" s="1">
        <v>1</v>
      </c>
    </row>
    <row r="98" spans="1:15" x14ac:dyDescent="0.25">
      <c r="A98">
        <v>817</v>
      </c>
      <c r="B98" s="6">
        <v>45083</v>
      </c>
      <c r="C98" s="6">
        <v>45509</v>
      </c>
      <c r="D98" s="6"/>
      <c r="E98" t="s">
        <v>75</v>
      </c>
      <c r="F98" t="s">
        <v>20</v>
      </c>
      <c r="G98">
        <v>3</v>
      </c>
      <c r="H98">
        <v>2</v>
      </c>
      <c r="I98" t="s">
        <v>21</v>
      </c>
      <c r="J98" t="s">
        <v>22</v>
      </c>
      <c r="K98" t="s">
        <v>24</v>
      </c>
      <c r="L98" t="str">
        <f t="shared" si="1"/>
        <v>pardosa.palustris</v>
      </c>
      <c r="M98" s="4">
        <v>2</v>
      </c>
      <c r="N98" s="1">
        <v>2</v>
      </c>
    </row>
    <row r="99" spans="1:15" x14ac:dyDescent="0.25">
      <c r="A99">
        <v>799</v>
      </c>
      <c r="B99" s="6">
        <v>45083</v>
      </c>
      <c r="C99" s="6">
        <v>45505</v>
      </c>
      <c r="D99" s="6"/>
      <c r="E99" t="s">
        <v>70</v>
      </c>
      <c r="F99" t="s">
        <v>20</v>
      </c>
      <c r="G99">
        <v>2</v>
      </c>
      <c r="H99">
        <v>2</v>
      </c>
      <c r="I99" t="s">
        <v>21</v>
      </c>
      <c r="J99" t="s">
        <v>22</v>
      </c>
      <c r="K99" t="s">
        <v>24</v>
      </c>
      <c r="L99" t="str">
        <f t="shared" si="1"/>
        <v>pardosa.palustris</v>
      </c>
      <c r="M99" s="4">
        <v>4</v>
      </c>
      <c r="N99" s="1">
        <v>1</v>
      </c>
    </row>
    <row r="100" spans="1:15" x14ac:dyDescent="0.25">
      <c r="A100">
        <v>796</v>
      </c>
      <c r="B100" s="6">
        <v>45083</v>
      </c>
      <c r="C100" s="6">
        <v>45505</v>
      </c>
      <c r="D100" s="6"/>
      <c r="E100" t="s">
        <v>70</v>
      </c>
      <c r="F100" t="s">
        <v>20</v>
      </c>
      <c r="G100">
        <v>1</v>
      </c>
      <c r="H100">
        <v>2</v>
      </c>
      <c r="I100" t="s">
        <v>21</v>
      </c>
      <c r="J100" t="s">
        <v>22</v>
      </c>
      <c r="K100" t="s">
        <v>24</v>
      </c>
      <c r="L100" t="str">
        <f t="shared" si="1"/>
        <v>pardosa.palustris</v>
      </c>
      <c r="M100" s="4">
        <v>5</v>
      </c>
      <c r="N100" s="1">
        <v>2</v>
      </c>
    </row>
    <row r="101" spans="1:15" s="11" customFormat="1" x14ac:dyDescent="0.25">
      <c r="A101" s="11">
        <v>1111</v>
      </c>
      <c r="B101" s="12">
        <v>45084</v>
      </c>
      <c r="C101" s="12">
        <v>45511</v>
      </c>
      <c r="D101" s="12"/>
      <c r="E101" s="11" t="s">
        <v>155</v>
      </c>
      <c r="F101" s="11" t="s">
        <v>88</v>
      </c>
      <c r="G101" s="11">
        <v>1</v>
      </c>
      <c r="H101" s="11">
        <v>2</v>
      </c>
      <c r="I101" s="11" t="s">
        <v>21</v>
      </c>
      <c r="J101" s="11" t="s">
        <v>22</v>
      </c>
      <c r="K101" s="11" t="s">
        <v>24</v>
      </c>
      <c r="L101" s="11" t="str">
        <f t="shared" si="1"/>
        <v>pardosa.palustris</v>
      </c>
      <c r="M101" s="13">
        <v>5</v>
      </c>
      <c r="N101" s="14"/>
    </row>
    <row r="102" spans="1:15" x14ac:dyDescent="0.25">
      <c r="A102">
        <v>1117</v>
      </c>
      <c r="B102" s="6">
        <v>45084</v>
      </c>
      <c r="C102" s="6">
        <v>45511</v>
      </c>
      <c r="D102" s="6"/>
      <c r="E102" t="s">
        <v>155</v>
      </c>
      <c r="F102" t="s">
        <v>88</v>
      </c>
      <c r="G102">
        <v>3</v>
      </c>
      <c r="H102">
        <v>2</v>
      </c>
      <c r="I102" t="s">
        <v>21</v>
      </c>
      <c r="J102" t="s">
        <v>22</v>
      </c>
      <c r="K102" t="s">
        <v>24</v>
      </c>
      <c r="L102" t="str">
        <f t="shared" si="1"/>
        <v>pardosa.palustris</v>
      </c>
      <c r="M102" s="4">
        <v>8</v>
      </c>
    </row>
    <row r="103" spans="1:15" x14ac:dyDescent="0.25">
      <c r="A103">
        <v>1162</v>
      </c>
      <c r="B103" s="6">
        <v>45084</v>
      </c>
      <c r="C103" s="6">
        <v>45502</v>
      </c>
      <c r="D103" s="6"/>
      <c r="E103" t="s">
        <v>157</v>
      </c>
      <c r="F103" t="s">
        <v>88</v>
      </c>
      <c r="G103">
        <v>3</v>
      </c>
      <c r="H103">
        <v>2</v>
      </c>
      <c r="I103" t="s">
        <v>21</v>
      </c>
      <c r="J103" t="s">
        <v>22</v>
      </c>
      <c r="K103" t="s">
        <v>24</v>
      </c>
      <c r="L103" t="str">
        <f t="shared" si="1"/>
        <v>pardosa.palustris</v>
      </c>
      <c r="M103" s="4">
        <v>16</v>
      </c>
      <c r="N103" s="1">
        <v>2</v>
      </c>
    </row>
    <row r="104" spans="1:15" x14ac:dyDescent="0.25">
      <c r="A104">
        <v>802</v>
      </c>
      <c r="B104" s="6">
        <v>45083</v>
      </c>
      <c r="C104" s="6">
        <v>45505</v>
      </c>
      <c r="D104" s="6"/>
      <c r="E104" t="s">
        <v>70</v>
      </c>
      <c r="F104" t="s">
        <v>20</v>
      </c>
      <c r="G104">
        <v>3</v>
      </c>
      <c r="H104">
        <v>2</v>
      </c>
      <c r="I104" t="s">
        <v>21</v>
      </c>
      <c r="J104" t="s">
        <v>22</v>
      </c>
      <c r="K104" t="s">
        <v>24</v>
      </c>
      <c r="L104" t="str">
        <f t="shared" si="1"/>
        <v>pardosa.palustris</v>
      </c>
      <c r="N104" s="1">
        <v>2</v>
      </c>
    </row>
    <row r="105" spans="1:15" x14ac:dyDescent="0.25">
      <c r="A105">
        <v>1249</v>
      </c>
      <c r="B105" s="6">
        <v>45085</v>
      </c>
      <c r="C105" s="6">
        <v>45506</v>
      </c>
      <c r="D105" s="6"/>
      <c r="E105" t="s">
        <v>159</v>
      </c>
      <c r="F105" t="s">
        <v>88</v>
      </c>
      <c r="G105">
        <v>2</v>
      </c>
      <c r="H105">
        <v>2</v>
      </c>
      <c r="I105" t="s">
        <v>21</v>
      </c>
      <c r="J105" t="s">
        <v>22</v>
      </c>
      <c r="K105" t="s">
        <v>24</v>
      </c>
      <c r="L105" t="str">
        <f t="shared" si="1"/>
        <v>pardosa.palustris</v>
      </c>
      <c r="N105" s="1">
        <v>2</v>
      </c>
    </row>
    <row r="106" spans="1:15" x14ac:dyDescent="0.25">
      <c r="A106">
        <v>811</v>
      </c>
      <c r="B106" s="6">
        <v>45083</v>
      </c>
      <c r="C106" s="6">
        <v>45506</v>
      </c>
      <c r="D106" s="6"/>
      <c r="E106" t="s">
        <v>75</v>
      </c>
      <c r="F106" t="s">
        <v>20</v>
      </c>
      <c r="G106">
        <v>1</v>
      </c>
      <c r="H106">
        <v>2</v>
      </c>
      <c r="I106" t="s">
        <v>21</v>
      </c>
      <c r="J106" t="s">
        <v>22</v>
      </c>
      <c r="K106" t="s">
        <v>24</v>
      </c>
      <c r="L106" t="str">
        <f t="shared" si="1"/>
        <v>pardosa.palustris</v>
      </c>
      <c r="N106" s="1">
        <v>2</v>
      </c>
    </row>
    <row r="107" spans="1:15" x14ac:dyDescent="0.25">
      <c r="A107">
        <v>814</v>
      </c>
      <c r="B107" s="6">
        <v>45083</v>
      </c>
      <c r="C107" s="6">
        <v>45509</v>
      </c>
      <c r="D107" s="6"/>
      <c r="E107" t="s">
        <v>75</v>
      </c>
      <c r="F107" t="s">
        <v>20</v>
      </c>
      <c r="G107">
        <v>2</v>
      </c>
      <c r="H107">
        <v>2</v>
      </c>
      <c r="I107" t="s">
        <v>21</v>
      </c>
      <c r="J107" t="s">
        <v>22</v>
      </c>
      <c r="K107" t="s">
        <v>24</v>
      </c>
      <c r="L107" t="str">
        <f t="shared" si="1"/>
        <v>pardosa.palustris</v>
      </c>
      <c r="N107" s="1">
        <v>1</v>
      </c>
    </row>
    <row r="108" spans="1:15" x14ac:dyDescent="0.25">
      <c r="A108">
        <v>781</v>
      </c>
      <c r="B108" s="6">
        <v>45083</v>
      </c>
      <c r="C108" s="6">
        <v>45495</v>
      </c>
      <c r="D108" s="6"/>
      <c r="E108" t="s">
        <v>19</v>
      </c>
      <c r="F108" t="s">
        <v>20</v>
      </c>
      <c r="G108">
        <v>1</v>
      </c>
      <c r="H108">
        <v>2</v>
      </c>
      <c r="I108" t="s">
        <v>21</v>
      </c>
      <c r="J108" t="s">
        <v>22</v>
      </c>
      <c r="K108" t="s">
        <v>23</v>
      </c>
      <c r="L108" t="str">
        <f t="shared" si="1"/>
        <v>pardosa.pullata</v>
      </c>
      <c r="M108" s="4">
        <v>3</v>
      </c>
      <c r="O108" t="s">
        <v>182</v>
      </c>
    </row>
    <row r="109" spans="1:15" x14ac:dyDescent="0.25">
      <c r="A109">
        <v>1426</v>
      </c>
      <c r="B109" s="6">
        <v>45085</v>
      </c>
      <c r="C109" s="6">
        <v>45504</v>
      </c>
      <c r="D109" s="6"/>
      <c r="E109" t="s">
        <v>167</v>
      </c>
      <c r="F109" t="s">
        <v>115</v>
      </c>
      <c r="G109">
        <v>1</v>
      </c>
      <c r="H109">
        <v>2</v>
      </c>
      <c r="I109" t="s">
        <v>21</v>
      </c>
      <c r="J109" t="s">
        <v>22</v>
      </c>
      <c r="K109" t="s">
        <v>23</v>
      </c>
      <c r="L109" t="str">
        <f t="shared" si="1"/>
        <v>pardosa.pullata</v>
      </c>
      <c r="N109" s="1">
        <v>3</v>
      </c>
      <c r="O109" t="s">
        <v>182</v>
      </c>
    </row>
    <row r="110" spans="1:15" x14ac:dyDescent="0.25">
      <c r="A110">
        <v>799</v>
      </c>
      <c r="B110" s="6">
        <v>45083</v>
      </c>
      <c r="C110" s="6">
        <v>45505</v>
      </c>
      <c r="D110" s="6"/>
      <c r="E110" t="s">
        <v>70</v>
      </c>
      <c r="F110" t="s">
        <v>20</v>
      </c>
      <c r="G110">
        <v>2</v>
      </c>
      <c r="H110">
        <v>2</v>
      </c>
      <c r="I110" t="s">
        <v>21</v>
      </c>
      <c r="J110" t="s">
        <v>71</v>
      </c>
      <c r="K110" t="s">
        <v>72</v>
      </c>
      <c r="L110" t="str">
        <f t="shared" si="1"/>
        <v>pirata.piraticus</v>
      </c>
      <c r="M110" s="4">
        <v>1</v>
      </c>
      <c r="O110" t="s">
        <v>182</v>
      </c>
    </row>
    <row r="111" spans="1:15" x14ac:dyDescent="0.25">
      <c r="A111">
        <v>1249</v>
      </c>
      <c r="B111" s="6">
        <v>45085</v>
      </c>
      <c r="C111" s="6">
        <v>45506</v>
      </c>
      <c r="D111" s="6"/>
      <c r="E111" t="s">
        <v>159</v>
      </c>
      <c r="F111" t="s">
        <v>88</v>
      </c>
      <c r="G111">
        <v>2</v>
      </c>
      <c r="H111">
        <v>2</v>
      </c>
      <c r="I111" t="s">
        <v>28</v>
      </c>
      <c r="J111" t="s">
        <v>29</v>
      </c>
      <c r="K111" t="s">
        <v>112</v>
      </c>
      <c r="L111" t="str">
        <f t="shared" si="1"/>
        <v>pachygnatha.clercki</v>
      </c>
      <c r="M111" s="4">
        <v>1</v>
      </c>
    </row>
    <row r="112" spans="1:15" x14ac:dyDescent="0.25">
      <c r="A112">
        <v>814</v>
      </c>
      <c r="B112" s="6">
        <v>45083</v>
      </c>
      <c r="C112" s="6">
        <v>45509</v>
      </c>
      <c r="D112" s="6" t="s">
        <v>455</v>
      </c>
      <c r="E112" t="s">
        <v>75</v>
      </c>
      <c r="F112" t="s">
        <v>20</v>
      </c>
      <c r="G112">
        <v>2</v>
      </c>
      <c r="H112">
        <v>2</v>
      </c>
      <c r="I112" t="s">
        <v>28</v>
      </c>
      <c r="J112" t="s">
        <v>29</v>
      </c>
      <c r="K112" t="s">
        <v>30</v>
      </c>
      <c r="L112" t="str">
        <f t="shared" si="1"/>
        <v>pachygnatha.degeeri</v>
      </c>
      <c r="M112" s="4">
        <v>3</v>
      </c>
      <c r="N112" s="1">
        <v>3</v>
      </c>
      <c r="O112" t="s">
        <v>182</v>
      </c>
    </row>
    <row r="113" spans="1:15" s="11" customFormat="1" x14ac:dyDescent="0.25">
      <c r="A113" s="11">
        <v>1117</v>
      </c>
      <c r="B113" s="12">
        <v>45084</v>
      </c>
      <c r="C113" s="12">
        <v>45511</v>
      </c>
      <c r="D113" s="12"/>
      <c r="E113" s="11" t="s">
        <v>155</v>
      </c>
      <c r="F113" s="11" t="s">
        <v>88</v>
      </c>
      <c r="G113" s="11">
        <v>3</v>
      </c>
      <c r="H113" s="11">
        <v>2</v>
      </c>
      <c r="I113" s="11" t="s">
        <v>108</v>
      </c>
      <c r="J113" s="11" t="s">
        <v>109</v>
      </c>
      <c r="K113" s="11" t="s">
        <v>110</v>
      </c>
      <c r="L113" s="11" t="str">
        <f t="shared" si="1"/>
        <v>xysticus.cristatus</v>
      </c>
      <c r="M113" s="13"/>
      <c r="N113" s="14">
        <v>1</v>
      </c>
      <c r="O113" s="11" t="s">
        <v>182</v>
      </c>
    </row>
    <row r="114" spans="1:15" x14ac:dyDescent="0.25">
      <c r="L114" t="str">
        <f t="shared" si="1"/>
        <v>.</v>
      </c>
    </row>
    <row r="115" spans="1:15" x14ac:dyDescent="0.25">
      <c r="L115" t="str">
        <f t="shared" si="1"/>
        <v>.</v>
      </c>
    </row>
    <row r="116" spans="1:15" x14ac:dyDescent="0.25">
      <c r="L116" t="str">
        <f t="shared" si="1"/>
        <v>.</v>
      </c>
    </row>
    <row r="117" spans="1:15" x14ac:dyDescent="0.25">
      <c r="L117" t="str">
        <f t="shared" si="1"/>
        <v>.</v>
      </c>
    </row>
    <row r="118" spans="1:15" x14ac:dyDescent="0.25">
      <c r="L118" t="str">
        <f t="shared" si="1"/>
        <v>.</v>
      </c>
    </row>
    <row r="119" spans="1:15" x14ac:dyDescent="0.25">
      <c r="L119" t="str">
        <f t="shared" si="1"/>
        <v>.</v>
      </c>
    </row>
    <row r="120" spans="1:15" x14ac:dyDescent="0.25">
      <c r="L120" t="str">
        <f t="shared" si="1"/>
        <v>.</v>
      </c>
    </row>
    <row r="121" spans="1:15" x14ac:dyDescent="0.25">
      <c r="L121" t="str">
        <f t="shared" si="1"/>
        <v>.</v>
      </c>
    </row>
    <row r="122" spans="1:15" x14ac:dyDescent="0.25">
      <c r="L122" t="str">
        <f t="shared" si="1"/>
        <v>.</v>
      </c>
    </row>
    <row r="123" spans="1:15" x14ac:dyDescent="0.25">
      <c r="L123" t="str">
        <f t="shared" si="1"/>
        <v>.</v>
      </c>
    </row>
    <row r="124" spans="1:15" x14ac:dyDescent="0.25">
      <c r="L124" t="str">
        <f t="shared" si="1"/>
        <v>.</v>
      </c>
    </row>
    <row r="125" spans="1:15" x14ac:dyDescent="0.25">
      <c r="L125" t="str">
        <f t="shared" si="1"/>
        <v>.</v>
      </c>
    </row>
    <row r="126" spans="1:15" x14ac:dyDescent="0.25">
      <c r="L126" t="str">
        <f t="shared" si="1"/>
        <v>.</v>
      </c>
    </row>
    <row r="127" spans="1:15" x14ac:dyDescent="0.25">
      <c r="L127" t="str">
        <f t="shared" si="1"/>
        <v>.</v>
      </c>
    </row>
    <row r="128" spans="1:15" x14ac:dyDescent="0.25">
      <c r="L128" t="str">
        <f t="shared" si="1"/>
        <v>.</v>
      </c>
    </row>
    <row r="129" spans="12:12" x14ac:dyDescent="0.25">
      <c r="L129" t="str">
        <f t="shared" si="1"/>
        <v>.</v>
      </c>
    </row>
    <row r="130" spans="12:12" x14ac:dyDescent="0.25">
      <c r="L130" t="str">
        <f t="shared" ref="L130:L193" si="2">LOWER(J130&amp;"."&amp;K130)</f>
        <v>.</v>
      </c>
    </row>
    <row r="131" spans="12:12" x14ac:dyDescent="0.25">
      <c r="L131" t="str">
        <f t="shared" si="2"/>
        <v>.</v>
      </c>
    </row>
    <row r="132" spans="12:12" x14ac:dyDescent="0.25">
      <c r="L132" t="str">
        <f t="shared" si="2"/>
        <v>.</v>
      </c>
    </row>
    <row r="133" spans="12:12" x14ac:dyDescent="0.25">
      <c r="L133" t="str">
        <f t="shared" si="2"/>
        <v>.</v>
      </c>
    </row>
    <row r="134" spans="12:12" x14ac:dyDescent="0.25">
      <c r="L134" t="str">
        <f t="shared" si="2"/>
        <v>.</v>
      </c>
    </row>
    <row r="135" spans="12:12" x14ac:dyDescent="0.25">
      <c r="L135" t="str">
        <f t="shared" si="2"/>
        <v>.</v>
      </c>
    </row>
    <row r="136" spans="12:12" x14ac:dyDescent="0.25">
      <c r="L136" t="str">
        <f t="shared" si="2"/>
        <v>.</v>
      </c>
    </row>
    <row r="137" spans="12:12" x14ac:dyDescent="0.25">
      <c r="L137" t="str">
        <f t="shared" si="2"/>
        <v>.</v>
      </c>
    </row>
    <row r="138" spans="12:12" x14ac:dyDescent="0.25">
      <c r="L138" t="str">
        <f t="shared" si="2"/>
        <v>.</v>
      </c>
    </row>
    <row r="139" spans="12:12" x14ac:dyDescent="0.25">
      <c r="L139" t="str">
        <f t="shared" si="2"/>
        <v>.</v>
      </c>
    </row>
    <row r="140" spans="12:12" x14ac:dyDescent="0.25">
      <c r="L140" t="str">
        <f t="shared" si="2"/>
        <v>.</v>
      </c>
    </row>
    <row r="141" spans="12:12" x14ac:dyDescent="0.25">
      <c r="L141" t="str">
        <f t="shared" si="2"/>
        <v>.</v>
      </c>
    </row>
    <row r="142" spans="12:12" x14ac:dyDescent="0.25">
      <c r="L142" t="str">
        <f t="shared" si="2"/>
        <v>.</v>
      </c>
    </row>
    <row r="143" spans="12:12" x14ac:dyDescent="0.25">
      <c r="L143" t="str">
        <f t="shared" si="2"/>
        <v>.</v>
      </c>
    </row>
    <row r="144" spans="12:12" x14ac:dyDescent="0.25">
      <c r="L144" t="str">
        <f t="shared" si="2"/>
        <v>.</v>
      </c>
    </row>
    <row r="145" spans="12:12" x14ac:dyDescent="0.25">
      <c r="L145" t="str">
        <f t="shared" si="2"/>
        <v>.</v>
      </c>
    </row>
    <row r="146" spans="12:12" x14ac:dyDescent="0.25">
      <c r="L146" t="str">
        <f t="shared" si="2"/>
        <v>.</v>
      </c>
    </row>
    <row r="147" spans="12:12" x14ac:dyDescent="0.25">
      <c r="L147" t="str">
        <f t="shared" si="2"/>
        <v>.</v>
      </c>
    </row>
    <row r="148" spans="12:12" x14ac:dyDescent="0.25">
      <c r="L148" t="str">
        <f t="shared" si="2"/>
        <v>.</v>
      </c>
    </row>
    <row r="149" spans="12:12" x14ac:dyDescent="0.25">
      <c r="L149" t="str">
        <f t="shared" si="2"/>
        <v>.</v>
      </c>
    </row>
    <row r="150" spans="12:12" x14ac:dyDescent="0.25">
      <c r="L150" t="str">
        <f t="shared" si="2"/>
        <v>.</v>
      </c>
    </row>
    <row r="151" spans="12:12" x14ac:dyDescent="0.25">
      <c r="L151" t="str">
        <f t="shared" si="2"/>
        <v>.</v>
      </c>
    </row>
    <row r="152" spans="12:12" x14ac:dyDescent="0.25">
      <c r="L152" t="str">
        <f t="shared" si="2"/>
        <v>.</v>
      </c>
    </row>
    <row r="153" spans="12:12" x14ac:dyDescent="0.25">
      <c r="L153" t="str">
        <f t="shared" si="2"/>
        <v>.</v>
      </c>
    </row>
    <row r="154" spans="12:12" x14ac:dyDescent="0.25">
      <c r="L154" t="str">
        <f t="shared" si="2"/>
        <v>.</v>
      </c>
    </row>
    <row r="155" spans="12:12" x14ac:dyDescent="0.25">
      <c r="L155" t="str">
        <f t="shared" si="2"/>
        <v>.</v>
      </c>
    </row>
    <row r="156" spans="12:12" x14ac:dyDescent="0.25">
      <c r="L156" t="str">
        <f t="shared" si="2"/>
        <v>.</v>
      </c>
    </row>
    <row r="157" spans="12:12" x14ac:dyDescent="0.25">
      <c r="L157" t="str">
        <f t="shared" si="2"/>
        <v>.</v>
      </c>
    </row>
    <row r="158" spans="12:12" x14ac:dyDescent="0.25">
      <c r="L158" t="str">
        <f t="shared" si="2"/>
        <v>.</v>
      </c>
    </row>
    <row r="159" spans="12:12" x14ac:dyDescent="0.25">
      <c r="L159" t="str">
        <f t="shared" si="2"/>
        <v>.</v>
      </c>
    </row>
    <row r="160" spans="12:12" x14ac:dyDescent="0.25">
      <c r="L160" t="str">
        <f t="shared" si="2"/>
        <v>.</v>
      </c>
    </row>
    <row r="161" spans="12:12" x14ac:dyDescent="0.25">
      <c r="L161" t="str">
        <f t="shared" si="2"/>
        <v>.</v>
      </c>
    </row>
    <row r="162" spans="12:12" x14ac:dyDescent="0.25">
      <c r="L162" t="str">
        <f t="shared" si="2"/>
        <v>.</v>
      </c>
    </row>
    <row r="163" spans="12:12" x14ac:dyDescent="0.25">
      <c r="L163" t="str">
        <f t="shared" si="2"/>
        <v>.</v>
      </c>
    </row>
    <row r="164" spans="12:12" x14ac:dyDescent="0.25">
      <c r="L164" t="str">
        <f t="shared" si="2"/>
        <v>.</v>
      </c>
    </row>
    <row r="165" spans="12:12" x14ac:dyDescent="0.25">
      <c r="L165" t="str">
        <f t="shared" si="2"/>
        <v>.</v>
      </c>
    </row>
    <row r="166" spans="12:12" x14ac:dyDescent="0.25">
      <c r="L166" t="str">
        <f t="shared" si="2"/>
        <v>.</v>
      </c>
    </row>
    <row r="167" spans="12:12" x14ac:dyDescent="0.25">
      <c r="L167" t="str">
        <f t="shared" si="2"/>
        <v>.</v>
      </c>
    </row>
    <row r="168" spans="12:12" x14ac:dyDescent="0.25">
      <c r="L168" t="str">
        <f t="shared" si="2"/>
        <v>.</v>
      </c>
    </row>
    <row r="169" spans="12:12" x14ac:dyDescent="0.25">
      <c r="L169" t="str">
        <f t="shared" si="2"/>
        <v>.</v>
      </c>
    </row>
    <row r="170" spans="12:12" x14ac:dyDescent="0.25">
      <c r="L170" t="str">
        <f t="shared" si="2"/>
        <v>.</v>
      </c>
    </row>
    <row r="171" spans="12:12" x14ac:dyDescent="0.25">
      <c r="L171" t="str">
        <f t="shared" si="2"/>
        <v>.</v>
      </c>
    </row>
    <row r="172" spans="12:12" x14ac:dyDescent="0.25">
      <c r="L172" t="str">
        <f t="shared" si="2"/>
        <v>.</v>
      </c>
    </row>
    <row r="173" spans="12:12" x14ac:dyDescent="0.25">
      <c r="L173" t="str">
        <f t="shared" si="2"/>
        <v>.</v>
      </c>
    </row>
    <row r="174" spans="12:12" x14ac:dyDescent="0.25">
      <c r="L174" t="str">
        <f t="shared" si="2"/>
        <v>.</v>
      </c>
    </row>
    <row r="175" spans="12:12" x14ac:dyDescent="0.25">
      <c r="L175" t="str">
        <f t="shared" si="2"/>
        <v>.</v>
      </c>
    </row>
    <row r="176" spans="12:12" x14ac:dyDescent="0.25">
      <c r="L176" t="str">
        <f t="shared" si="2"/>
        <v>.</v>
      </c>
    </row>
    <row r="177" spans="12:12" x14ac:dyDescent="0.25">
      <c r="L177" t="str">
        <f t="shared" si="2"/>
        <v>.</v>
      </c>
    </row>
    <row r="178" spans="12:12" x14ac:dyDescent="0.25">
      <c r="L178" t="str">
        <f t="shared" si="2"/>
        <v>.</v>
      </c>
    </row>
    <row r="179" spans="12:12" x14ac:dyDescent="0.25">
      <c r="L179" t="str">
        <f t="shared" si="2"/>
        <v>.</v>
      </c>
    </row>
    <row r="180" spans="12:12" x14ac:dyDescent="0.25">
      <c r="L180" t="str">
        <f t="shared" si="2"/>
        <v>.</v>
      </c>
    </row>
    <row r="181" spans="12:12" x14ac:dyDescent="0.25">
      <c r="L181" t="str">
        <f t="shared" si="2"/>
        <v>.</v>
      </c>
    </row>
    <row r="182" spans="12:12" x14ac:dyDescent="0.25">
      <c r="L182" t="str">
        <f t="shared" si="2"/>
        <v>.</v>
      </c>
    </row>
    <row r="183" spans="12:12" x14ac:dyDescent="0.25">
      <c r="L183" t="str">
        <f t="shared" si="2"/>
        <v>.</v>
      </c>
    </row>
    <row r="184" spans="12:12" x14ac:dyDescent="0.25">
      <c r="L184" t="str">
        <f t="shared" si="2"/>
        <v>.</v>
      </c>
    </row>
    <row r="185" spans="12:12" x14ac:dyDescent="0.25">
      <c r="L185" t="str">
        <f t="shared" si="2"/>
        <v>.</v>
      </c>
    </row>
    <row r="186" spans="12:12" x14ac:dyDescent="0.25">
      <c r="L186" t="str">
        <f t="shared" si="2"/>
        <v>.</v>
      </c>
    </row>
    <row r="187" spans="12:12" x14ac:dyDescent="0.25">
      <c r="L187" t="str">
        <f t="shared" si="2"/>
        <v>.</v>
      </c>
    </row>
    <row r="188" spans="12:12" x14ac:dyDescent="0.25">
      <c r="L188" t="str">
        <f t="shared" si="2"/>
        <v>.</v>
      </c>
    </row>
    <row r="189" spans="12:12" x14ac:dyDescent="0.25">
      <c r="L189" t="str">
        <f t="shared" si="2"/>
        <v>.</v>
      </c>
    </row>
    <row r="190" spans="12:12" x14ac:dyDescent="0.25">
      <c r="L190" t="str">
        <f t="shared" si="2"/>
        <v>.</v>
      </c>
    </row>
    <row r="191" spans="12:12" x14ac:dyDescent="0.25">
      <c r="L191" t="str">
        <f t="shared" si="2"/>
        <v>.</v>
      </c>
    </row>
    <row r="192" spans="12:12" x14ac:dyDescent="0.25">
      <c r="L192" t="str">
        <f t="shared" si="2"/>
        <v>.</v>
      </c>
    </row>
    <row r="193" spans="12:12" x14ac:dyDescent="0.25">
      <c r="L193" t="str">
        <f t="shared" si="2"/>
        <v>.</v>
      </c>
    </row>
    <row r="194" spans="12:12" x14ac:dyDescent="0.25">
      <c r="L194" t="str">
        <f t="shared" ref="L194:L257" si="3">LOWER(J194&amp;"."&amp;K194)</f>
        <v>.</v>
      </c>
    </row>
    <row r="195" spans="12:12" x14ac:dyDescent="0.25">
      <c r="L195" t="str">
        <f t="shared" si="3"/>
        <v>.</v>
      </c>
    </row>
    <row r="196" spans="12:12" x14ac:dyDescent="0.25">
      <c r="L196" t="str">
        <f t="shared" si="3"/>
        <v>.</v>
      </c>
    </row>
    <row r="197" spans="12:12" x14ac:dyDescent="0.25">
      <c r="L197" t="str">
        <f t="shared" si="3"/>
        <v>.</v>
      </c>
    </row>
    <row r="198" spans="12:12" x14ac:dyDescent="0.25">
      <c r="L198" t="str">
        <f t="shared" si="3"/>
        <v>.</v>
      </c>
    </row>
    <row r="199" spans="12:12" x14ac:dyDescent="0.25">
      <c r="L199" t="str">
        <f t="shared" si="3"/>
        <v>.</v>
      </c>
    </row>
    <row r="200" spans="12:12" x14ac:dyDescent="0.25">
      <c r="L200" t="str">
        <f t="shared" si="3"/>
        <v>.</v>
      </c>
    </row>
    <row r="201" spans="12:12" x14ac:dyDescent="0.25">
      <c r="L201" t="str">
        <f t="shared" si="3"/>
        <v>.</v>
      </c>
    </row>
    <row r="202" spans="12:12" x14ac:dyDescent="0.25">
      <c r="L202" t="str">
        <f t="shared" si="3"/>
        <v>.</v>
      </c>
    </row>
    <row r="203" spans="12:12" x14ac:dyDescent="0.25">
      <c r="L203" t="str">
        <f t="shared" si="3"/>
        <v>.</v>
      </c>
    </row>
    <row r="204" spans="12:12" x14ac:dyDescent="0.25">
      <c r="L204" t="str">
        <f t="shared" si="3"/>
        <v>.</v>
      </c>
    </row>
    <row r="205" spans="12:12" x14ac:dyDescent="0.25">
      <c r="L205" t="str">
        <f t="shared" si="3"/>
        <v>.</v>
      </c>
    </row>
    <row r="206" spans="12:12" x14ac:dyDescent="0.25">
      <c r="L206" t="str">
        <f t="shared" si="3"/>
        <v>.</v>
      </c>
    </row>
    <row r="207" spans="12:12" x14ac:dyDescent="0.25">
      <c r="L207" t="str">
        <f t="shared" si="3"/>
        <v>.</v>
      </c>
    </row>
    <row r="208" spans="12:12" x14ac:dyDescent="0.25">
      <c r="L208" t="str">
        <f t="shared" si="3"/>
        <v>.</v>
      </c>
    </row>
    <row r="209" spans="12:12" x14ac:dyDescent="0.25">
      <c r="L209" t="str">
        <f t="shared" si="3"/>
        <v>.</v>
      </c>
    </row>
    <row r="210" spans="12:12" x14ac:dyDescent="0.25">
      <c r="L210" t="str">
        <f t="shared" si="3"/>
        <v>.</v>
      </c>
    </row>
    <row r="211" spans="12:12" x14ac:dyDescent="0.25">
      <c r="L211" t="str">
        <f t="shared" si="3"/>
        <v>.</v>
      </c>
    </row>
    <row r="212" spans="12:12" x14ac:dyDescent="0.25">
      <c r="L212" t="str">
        <f t="shared" si="3"/>
        <v>.</v>
      </c>
    </row>
    <row r="213" spans="12:12" x14ac:dyDescent="0.25">
      <c r="L213" t="str">
        <f t="shared" si="3"/>
        <v>.</v>
      </c>
    </row>
    <row r="214" spans="12:12" x14ac:dyDescent="0.25">
      <c r="L214" t="str">
        <f t="shared" si="3"/>
        <v>.</v>
      </c>
    </row>
    <row r="215" spans="12:12" x14ac:dyDescent="0.25">
      <c r="L215" t="str">
        <f t="shared" si="3"/>
        <v>.</v>
      </c>
    </row>
    <row r="216" spans="12:12" x14ac:dyDescent="0.25">
      <c r="L216" t="str">
        <f t="shared" si="3"/>
        <v>.</v>
      </c>
    </row>
    <row r="217" spans="12:12" x14ac:dyDescent="0.25">
      <c r="L217" t="str">
        <f t="shared" si="3"/>
        <v>.</v>
      </c>
    </row>
    <row r="218" spans="12:12" x14ac:dyDescent="0.25">
      <c r="L218" t="str">
        <f t="shared" si="3"/>
        <v>.</v>
      </c>
    </row>
    <row r="219" spans="12:12" x14ac:dyDescent="0.25">
      <c r="L219" t="str">
        <f t="shared" si="3"/>
        <v>.</v>
      </c>
    </row>
    <row r="220" spans="12:12" x14ac:dyDescent="0.25">
      <c r="L220" t="str">
        <f t="shared" si="3"/>
        <v>.</v>
      </c>
    </row>
    <row r="221" spans="12:12" x14ac:dyDescent="0.25">
      <c r="L221" t="str">
        <f t="shared" si="3"/>
        <v>.</v>
      </c>
    </row>
    <row r="222" spans="12:12" x14ac:dyDescent="0.25">
      <c r="L222" t="str">
        <f t="shared" si="3"/>
        <v>.</v>
      </c>
    </row>
    <row r="223" spans="12:12" x14ac:dyDescent="0.25">
      <c r="L223" t="str">
        <f t="shared" si="3"/>
        <v>.</v>
      </c>
    </row>
    <row r="224" spans="12:12" x14ac:dyDescent="0.25">
      <c r="L224" t="str">
        <f t="shared" si="3"/>
        <v>.</v>
      </c>
    </row>
    <row r="225" spans="12:12" x14ac:dyDescent="0.25">
      <c r="L225" t="str">
        <f t="shared" si="3"/>
        <v>.</v>
      </c>
    </row>
    <row r="226" spans="12:12" x14ac:dyDescent="0.25">
      <c r="L226" t="str">
        <f t="shared" si="3"/>
        <v>.</v>
      </c>
    </row>
    <row r="227" spans="12:12" x14ac:dyDescent="0.25">
      <c r="L227" t="str">
        <f t="shared" si="3"/>
        <v>.</v>
      </c>
    </row>
    <row r="228" spans="12:12" x14ac:dyDescent="0.25">
      <c r="L228" t="str">
        <f t="shared" si="3"/>
        <v>.</v>
      </c>
    </row>
    <row r="229" spans="12:12" x14ac:dyDescent="0.25">
      <c r="L229" t="str">
        <f t="shared" si="3"/>
        <v>.</v>
      </c>
    </row>
    <row r="230" spans="12:12" x14ac:dyDescent="0.25">
      <c r="L230" t="str">
        <f t="shared" si="3"/>
        <v>.</v>
      </c>
    </row>
    <row r="231" spans="12:12" x14ac:dyDescent="0.25">
      <c r="L231" t="str">
        <f t="shared" si="3"/>
        <v>.</v>
      </c>
    </row>
    <row r="232" spans="12:12" x14ac:dyDescent="0.25">
      <c r="L232" t="str">
        <f t="shared" si="3"/>
        <v>.</v>
      </c>
    </row>
    <row r="233" spans="12:12" x14ac:dyDescent="0.25">
      <c r="L233" t="str">
        <f t="shared" si="3"/>
        <v>.</v>
      </c>
    </row>
    <row r="234" spans="12:12" x14ac:dyDescent="0.25">
      <c r="L234" t="str">
        <f t="shared" si="3"/>
        <v>.</v>
      </c>
    </row>
    <row r="235" spans="12:12" x14ac:dyDescent="0.25">
      <c r="L235" t="str">
        <f t="shared" si="3"/>
        <v>.</v>
      </c>
    </row>
    <row r="236" spans="12:12" x14ac:dyDescent="0.25">
      <c r="L236" t="str">
        <f t="shared" si="3"/>
        <v>.</v>
      </c>
    </row>
    <row r="237" spans="12:12" x14ac:dyDescent="0.25">
      <c r="L237" t="str">
        <f t="shared" si="3"/>
        <v>.</v>
      </c>
    </row>
    <row r="238" spans="12:12" x14ac:dyDescent="0.25">
      <c r="L238" t="str">
        <f t="shared" si="3"/>
        <v>.</v>
      </c>
    </row>
    <row r="239" spans="12:12" x14ac:dyDescent="0.25">
      <c r="L239" t="str">
        <f t="shared" si="3"/>
        <v>.</v>
      </c>
    </row>
    <row r="240" spans="12:12" x14ac:dyDescent="0.25">
      <c r="L240" t="str">
        <f t="shared" si="3"/>
        <v>.</v>
      </c>
    </row>
    <row r="241" spans="12:12" x14ac:dyDescent="0.25">
      <c r="L241" t="str">
        <f t="shared" si="3"/>
        <v>.</v>
      </c>
    </row>
    <row r="242" spans="12:12" x14ac:dyDescent="0.25">
      <c r="L242" t="str">
        <f t="shared" si="3"/>
        <v>.</v>
      </c>
    </row>
    <row r="243" spans="12:12" x14ac:dyDescent="0.25">
      <c r="L243" t="str">
        <f t="shared" si="3"/>
        <v>.</v>
      </c>
    </row>
    <row r="244" spans="12:12" x14ac:dyDescent="0.25">
      <c r="L244" t="str">
        <f t="shared" si="3"/>
        <v>.</v>
      </c>
    </row>
    <row r="245" spans="12:12" x14ac:dyDescent="0.25">
      <c r="L245" t="str">
        <f t="shared" si="3"/>
        <v>.</v>
      </c>
    </row>
    <row r="246" spans="12:12" x14ac:dyDescent="0.25">
      <c r="L246" t="str">
        <f t="shared" si="3"/>
        <v>.</v>
      </c>
    </row>
    <row r="247" spans="12:12" x14ac:dyDescent="0.25">
      <c r="L247" t="str">
        <f t="shared" si="3"/>
        <v>.</v>
      </c>
    </row>
    <row r="248" spans="12:12" x14ac:dyDescent="0.25">
      <c r="L248" t="str">
        <f t="shared" si="3"/>
        <v>.</v>
      </c>
    </row>
    <row r="249" spans="12:12" x14ac:dyDescent="0.25">
      <c r="L249" t="str">
        <f t="shared" si="3"/>
        <v>.</v>
      </c>
    </row>
    <row r="250" spans="12:12" x14ac:dyDescent="0.25">
      <c r="L250" t="str">
        <f t="shared" si="3"/>
        <v>.</v>
      </c>
    </row>
    <row r="251" spans="12:12" x14ac:dyDescent="0.25">
      <c r="L251" t="str">
        <f t="shared" si="3"/>
        <v>.</v>
      </c>
    </row>
    <row r="252" spans="12:12" x14ac:dyDescent="0.25">
      <c r="L252" t="str">
        <f t="shared" si="3"/>
        <v>.</v>
      </c>
    </row>
    <row r="253" spans="12:12" x14ac:dyDescent="0.25">
      <c r="L253" t="str">
        <f t="shared" si="3"/>
        <v>.</v>
      </c>
    </row>
    <row r="254" spans="12:12" x14ac:dyDescent="0.25">
      <c r="L254" t="str">
        <f t="shared" si="3"/>
        <v>.</v>
      </c>
    </row>
    <row r="255" spans="12:12" x14ac:dyDescent="0.25">
      <c r="L255" t="str">
        <f t="shared" si="3"/>
        <v>.</v>
      </c>
    </row>
    <row r="256" spans="12:12" x14ac:dyDescent="0.25">
      <c r="L256" t="str">
        <f t="shared" si="3"/>
        <v>.</v>
      </c>
    </row>
    <row r="257" spans="12:12" x14ac:dyDescent="0.25">
      <c r="L257" t="str">
        <f t="shared" si="3"/>
        <v>.</v>
      </c>
    </row>
    <row r="258" spans="12:12" x14ac:dyDescent="0.25">
      <c r="L258" t="str">
        <f t="shared" ref="L258:L321" si="4">LOWER(J258&amp;"."&amp;K258)</f>
        <v>.</v>
      </c>
    </row>
    <row r="259" spans="12:12" x14ac:dyDescent="0.25">
      <c r="L259" t="str">
        <f t="shared" si="4"/>
        <v>.</v>
      </c>
    </row>
    <row r="260" spans="12:12" x14ac:dyDescent="0.25">
      <c r="L260" t="str">
        <f t="shared" si="4"/>
        <v>.</v>
      </c>
    </row>
    <row r="261" spans="12:12" x14ac:dyDescent="0.25">
      <c r="L261" t="str">
        <f t="shared" si="4"/>
        <v>.</v>
      </c>
    </row>
    <row r="262" spans="12:12" x14ac:dyDescent="0.25">
      <c r="L262" t="str">
        <f t="shared" si="4"/>
        <v>.</v>
      </c>
    </row>
    <row r="263" spans="12:12" x14ac:dyDescent="0.25">
      <c r="L263" t="str">
        <f t="shared" si="4"/>
        <v>.</v>
      </c>
    </row>
    <row r="264" spans="12:12" x14ac:dyDescent="0.25">
      <c r="L264" t="str">
        <f t="shared" si="4"/>
        <v>.</v>
      </c>
    </row>
    <row r="265" spans="12:12" x14ac:dyDescent="0.25">
      <c r="L265" t="str">
        <f t="shared" si="4"/>
        <v>.</v>
      </c>
    </row>
    <row r="266" spans="12:12" x14ac:dyDescent="0.25">
      <c r="L266" t="str">
        <f t="shared" si="4"/>
        <v>.</v>
      </c>
    </row>
    <row r="267" spans="12:12" x14ac:dyDescent="0.25">
      <c r="L267" t="str">
        <f t="shared" si="4"/>
        <v>.</v>
      </c>
    </row>
    <row r="268" spans="12:12" x14ac:dyDescent="0.25">
      <c r="L268" t="str">
        <f t="shared" si="4"/>
        <v>.</v>
      </c>
    </row>
    <row r="269" spans="12:12" x14ac:dyDescent="0.25">
      <c r="L269" t="str">
        <f t="shared" si="4"/>
        <v>.</v>
      </c>
    </row>
    <row r="270" spans="12:12" x14ac:dyDescent="0.25">
      <c r="L270" t="str">
        <f t="shared" si="4"/>
        <v>.</v>
      </c>
    </row>
    <row r="271" spans="12:12" x14ac:dyDescent="0.25">
      <c r="L271" t="str">
        <f t="shared" si="4"/>
        <v>.</v>
      </c>
    </row>
    <row r="272" spans="12:12" x14ac:dyDescent="0.25">
      <c r="L272" t="str">
        <f t="shared" si="4"/>
        <v>.</v>
      </c>
    </row>
    <row r="273" spans="12:12" x14ac:dyDescent="0.25">
      <c r="L273" t="str">
        <f t="shared" si="4"/>
        <v>.</v>
      </c>
    </row>
    <row r="274" spans="12:12" x14ac:dyDescent="0.25">
      <c r="L274" t="str">
        <f t="shared" si="4"/>
        <v>.</v>
      </c>
    </row>
    <row r="275" spans="12:12" x14ac:dyDescent="0.25">
      <c r="L275" t="str">
        <f t="shared" si="4"/>
        <v>.</v>
      </c>
    </row>
    <row r="276" spans="12:12" x14ac:dyDescent="0.25">
      <c r="L276" t="str">
        <f t="shared" si="4"/>
        <v>.</v>
      </c>
    </row>
    <row r="277" spans="12:12" x14ac:dyDescent="0.25">
      <c r="L277" t="str">
        <f t="shared" si="4"/>
        <v>.</v>
      </c>
    </row>
    <row r="278" spans="12:12" x14ac:dyDescent="0.25">
      <c r="L278" t="str">
        <f t="shared" si="4"/>
        <v>.</v>
      </c>
    </row>
    <row r="279" spans="12:12" x14ac:dyDescent="0.25">
      <c r="L279" t="str">
        <f t="shared" si="4"/>
        <v>.</v>
      </c>
    </row>
    <row r="280" spans="12:12" x14ac:dyDescent="0.25">
      <c r="L280" t="str">
        <f t="shared" si="4"/>
        <v>.</v>
      </c>
    </row>
    <row r="281" spans="12:12" x14ac:dyDescent="0.25">
      <c r="L281" t="str">
        <f t="shared" si="4"/>
        <v>.</v>
      </c>
    </row>
    <row r="282" spans="12:12" x14ac:dyDescent="0.25">
      <c r="L282" t="str">
        <f t="shared" si="4"/>
        <v>.</v>
      </c>
    </row>
    <row r="283" spans="12:12" x14ac:dyDescent="0.25">
      <c r="L283" t="str">
        <f t="shared" si="4"/>
        <v>.</v>
      </c>
    </row>
    <row r="284" spans="12:12" x14ac:dyDescent="0.25">
      <c r="L284" t="str">
        <f t="shared" si="4"/>
        <v>.</v>
      </c>
    </row>
    <row r="285" spans="12:12" x14ac:dyDescent="0.25">
      <c r="L285" t="str">
        <f t="shared" si="4"/>
        <v>.</v>
      </c>
    </row>
    <row r="286" spans="12:12" x14ac:dyDescent="0.25">
      <c r="L286" t="str">
        <f t="shared" si="4"/>
        <v>.</v>
      </c>
    </row>
    <row r="287" spans="12:12" x14ac:dyDescent="0.25">
      <c r="L287" t="str">
        <f t="shared" si="4"/>
        <v>.</v>
      </c>
    </row>
    <row r="288" spans="12:12" x14ac:dyDescent="0.25">
      <c r="L288" t="str">
        <f t="shared" si="4"/>
        <v>.</v>
      </c>
    </row>
    <row r="289" spans="12:12" x14ac:dyDescent="0.25">
      <c r="L289" t="str">
        <f t="shared" si="4"/>
        <v>.</v>
      </c>
    </row>
    <row r="290" spans="12:12" x14ac:dyDescent="0.25">
      <c r="L290" t="str">
        <f t="shared" si="4"/>
        <v>.</v>
      </c>
    </row>
    <row r="291" spans="12:12" x14ac:dyDescent="0.25">
      <c r="L291" t="str">
        <f t="shared" si="4"/>
        <v>.</v>
      </c>
    </row>
    <row r="292" spans="12:12" x14ac:dyDescent="0.25">
      <c r="L292" t="str">
        <f t="shared" si="4"/>
        <v>.</v>
      </c>
    </row>
    <row r="293" spans="12:12" x14ac:dyDescent="0.25">
      <c r="L293" t="str">
        <f t="shared" si="4"/>
        <v>.</v>
      </c>
    </row>
    <row r="294" spans="12:12" x14ac:dyDescent="0.25">
      <c r="L294" t="str">
        <f t="shared" si="4"/>
        <v>.</v>
      </c>
    </row>
    <row r="295" spans="12:12" x14ac:dyDescent="0.25">
      <c r="L295" t="str">
        <f t="shared" si="4"/>
        <v>.</v>
      </c>
    </row>
    <row r="296" spans="12:12" x14ac:dyDescent="0.25">
      <c r="L296" t="str">
        <f t="shared" si="4"/>
        <v>.</v>
      </c>
    </row>
    <row r="297" spans="12:12" x14ac:dyDescent="0.25">
      <c r="L297" t="str">
        <f t="shared" si="4"/>
        <v>.</v>
      </c>
    </row>
    <row r="298" spans="12:12" x14ac:dyDescent="0.25">
      <c r="L298" t="str">
        <f t="shared" si="4"/>
        <v>.</v>
      </c>
    </row>
    <row r="299" spans="12:12" x14ac:dyDescent="0.25">
      <c r="L299" t="str">
        <f t="shared" si="4"/>
        <v>.</v>
      </c>
    </row>
    <row r="300" spans="12:12" x14ac:dyDescent="0.25">
      <c r="L300" t="str">
        <f t="shared" si="4"/>
        <v>.</v>
      </c>
    </row>
    <row r="301" spans="12:12" x14ac:dyDescent="0.25">
      <c r="L301" t="str">
        <f t="shared" si="4"/>
        <v>.</v>
      </c>
    </row>
    <row r="302" spans="12:12" x14ac:dyDescent="0.25">
      <c r="L302" t="str">
        <f t="shared" si="4"/>
        <v>.</v>
      </c>
    </row>
    <row r="303" spans="12:12" x14ac:dyDescent="0.25">
      <c r="L303" t="str">
        <f t="shared" si="4"/>
        <v>.</v>
      </c>
    </row>
    <row r="304" spans="12:12" x14ac:dyDescent="0.25">
      <c r="L304" t="str">
        <f t="shared" si="4"/>
        <v>.</v>
      </c>
    </row>
    <row r="305" spans="12:12" x14ac:dyDescent="0.25">
      <c r="L305" t="str">
        <f t="shared" si="4"/>
        <v>.</v>
      </c>
    </row>
    <row r="306" spans="12:12" x14ac:dyDescent="0.25">
      <c r="L306" t="str">
        <f t="shared" si="4"/>
        <v>.</v>
      </c>
    </row>
    <row r="307" spans="12:12" x14ac:dyDescent="0.25">
      <c r="L307" t="str">
        <f t="shared" si="4"/>
        <v>.</v>
      </c>
    </row>
    <row r="308" spans="12:12" x14ac:dyDescent="0.25">
      <c r="L308" t="str">
        <f t="shared" si="4"/>
        <v>.</v>
      </c>
    </row>
    <row r="309" spans="12:12" x14ac:dyDescent="0.25">
      <c r="L309" t="str">
        <f t="shared" si="4"/>
        <v>.</v>
      </c>
    </row>
    <row r="310" spans="12:12" x14ac:dyDescent="0.25">
      <c r="L310" t="str">
        <f t="shared" si="4"/>
        <v>.</v>
      </c>
    </row>
    <row r="311" spans="12:12" x14ac:dyDescent="0.25">
      <c r="L311" t="str">
        <f t="shared" si="4"/>
        <v>.</v>
      </c>
    </row>
    <row r="312" spans="12:12" x14ac:dyDescent="0.25">
      <c r="L312" t="str">
        <f t="shared" si="4"/>
        <v>.</v>
      </c>
    </row>
    <row r="313" spans="12:12" x14ac:dyDescent="0.25">
      <c r="L313" t="str">
        <f t="shared" si="4"/>
        <v>.</v>
      </c>
    </row>
    <row r="314" spans="12:12" x14ac:dyDescent="0.25">
      <c r="L314" t="str">
        <f t="shared" si="4"/>
        <v>.</v>
      </c>
    </row>
    <row r="315" spans="12:12" x14ac:dyDescent="0.25">
      <c r="L315" t="str">
        <f t="shared" si="4"/>
        <v>.</v>
      </c>
    </row>
    <row r="316" spans="12:12" x14ac:dyDescent="0.25">
      <c r="L316" t="str">
        <f t="shared" si="4"/>
        <v>.</v>
      </c>
    </row>
    <row r="317" spans="12:12" x14ac:dyDescent="0.25">
      <c r="L317" t="str">
        <f t="shared" si="4"/>
        <v>.</v>
      </c>
    </row>
    <row r="318" spans="12:12" x14ac:dyDescent="0.25">
      <c r="L318" t="str">
        <f t="shared" si="4"/>
        <v>.</v>
      </c>
    </row>
    <row r="319" spans="12:12" x14ac:dyDescent="0.25">
      <c r="L319" t="str">
        <f t="shared" si="4"/>
        <v>.</v>
      </c>
    </row>
    <row r="320" spans="12:12" x14ac:dyDescent="0.25">
      <c r="L320" t="str">
        <f t="shared" si="4"/>
        <v>.</v>
      </c>
    </row>
    <row r="321" spans="12:12" x14ac:dyDescent="0.25">
      <c r="L321" t="str">
        <f t="shared" si="4"/>
        <v>.</v>
      </c>
    </row>
    <row r="322" spans="12:12" x14ac:dyDescent="0.25">
      <c r="L322" t="str">
        <f t="shared" ref="L322:L385" si="5">LOWER(J322&amp;"."&amp;K322)</f>
        <v>.</v>
      </c>
    </row>
    <row r="323" spans="12:12" x14ac:dyDescent="0.25">
      <c r="L323" t="str">
        <f t="shared" si="5"/>
        <v>.</v>
      </c>
    </row>
    <row r="324" spans="12:12" x14ac:dyDescent="0.25">
      <c r="L324" t="str">
        <f t="shared" si="5"/>
        <v>.</v>
      </c>
    </row>
    <row r="325" spans="12:12" x14ac:dyDescent="0.25">
      <c r="L325" t="str">
        <f t="shared" si="5"/>
        <v>.</v>
      </c>
    </row>
    <row r="326" spans="12:12" x14ac:dyDescent="0.25">
      <c r="L326" t="str">
        <f t="shared" si="5"/>
        <v>.</v>
      </c>
    </row>
    <row r="327" spans="12:12" x14ac:dyDescent="0.25">
      <c r="L327" t="str">
        <f t="shared" si="5"/>
        <v>.</v>
      </c>
    </row>
    <row r="328" spans="12:12" x14ac:dyDescent="0.25">
      <c r="L328" t="str">
        <f t="shared" si="5"/>
        <v>.</v>
      </c>
    </row>
    <row r="329" spans="12:12" x14ac:dyDescent="0.25">
      <c r="L329" t="str">
        <f t="shared" si="5"/>
        <v>.</v>
      </c>
    </row>
    <row r="330" spans="12:12" x14ac:dyDescent="0.25">
      <c r="L330" t="str">
        <f t="shared" si="5"/>
        <v>.</v>
      </c>
    </row>
    <row r="331" spans="12:12" x14ac:dyDescent="0.25">
      <c r="L331" t="str">
        <f t="shared" si="5"/>
        <v>.</v>
      </c>
    </row>
    <row r="332" spans="12:12" x14ac:dyDescent="0.25">
      <c r="L332" t="str">
        <f t="shared" si="5"/>
        <v>.</v>
      </c>
    </row>
    <row r="333" spans="12:12" x14ac:dyDescent="0.25">
      <c r="L333" t="str">
        <f t="shared" si="5"/>
        <v>.</v>
      </c>
    </row>
    <row r="334" spans="12:12" x14ac:dyDescent="0.25">
      <c r="L334" t="str">
        <f t="shared" si="5"/>
        <v>.</v>
      </c>
    </row>
    <row r="335" spans="12:12" x14ac:dyDescent="0.25">
      <c r="L335" t="str">
        <f t="shared" si="5"/>
        <v>.</v>
      </c>
    </row>
    <row r="336" spans="12:12" x14ac:dyDescent="0.25">
      <c r="L336" t="str">
        <f t="shared" si="5"/>
        <v>.</v>
      </c>
    </row>
    <row r="337" spans="12:12" x14ac:dyDescent="0.25">
      <c r="L337" t="str">
        <f t="shared" si="5"/>
        <v>.</v>
      </c>
    </row>
    <row r="338" spans="12:12" x14ac:dyDescent="0.25">
      <c r="L338" t="str">
        <f t="shared" si="5"/>
        <v>.</v>
      </c>
    </row>
    <row r="339" spans="12:12" x14ac:dyDescent="0.25">
      <c r="L339" t="str">
        <f t="shared" si="5"/>
        <v>.</v>
      </c>
    </row>
    <row r="340" spans="12:12" x14ac:dyDescent="0.25">
      <c r="L340" t="str">
        <f t="shared" si="5"/>
        <v>.</v>
      </c>
    </row>
    <row r="341" spans="12:12" x14ac:dyDescent="0.25">
      <c r="L341" t="str">
        <f t="shared" si="5"/>
        <v>.</v>
      </c>
    </row>
    <row r="342" spans="12:12" x14ac:dyDescent="0.25">
      <c r="L342" t="str">
        <f t="shared" si="5"/>
        <v>.</v>
      </c>
    </row>
    <row r="343" spans="12:12" x14ac:dyDescent="0.25">
      <c r="L343" t="str">
        <f t="shared" si="5"/>
        <v>.</v>
      </c>
    </row>
    <row r="344" spans="12:12" x14ac:dyDescent="0.25">
      <c r="L344" t="str">
        <f t="shared" si="5"/>
        <v>.</v>
      </c>
    </row>
    <row r="345" spans="12:12" x14ac:dyDescent="0.25">
      <c r="L345" t="str">
        <f t="shared" si="5"/>
        <v>.</v>
      </c>
    </row>
    <row r="346" spans="12:12" x14ac:dyDescent="0.25">
      <c r="L346" t="str">
        <f t="shared" si="5"/>
        <v>.</v>
      </c>
    </row>
    <row r="347" spans="12:12" x14ac:dyDescent="0.25">
      <c r="L347" t="str">
        <f t="shared" si="5"/>
        <v>.</v>
      </c>
    </row>
    <row r="348" spans="12:12" x14ac:dyDescent="0.25">
      <c r="L348" t="str">
        <f t="shared" si="5"/>
        <v>.</v>
      </c>
    </row>
    <row r="349" spans="12:12" x14ac:dyDescent="0.25">
      <c r="L349" t="str">
        <f t="shared" si="5"/>
        <v>.</v>
      </c>
    </row>
    <row r="350" spans="12:12" x14ac:dyDescent="0.25">
      <c r="L350" t="str">
        <f t="shared" si="5"/>
        <v>.</v>
      </c>
    </row>
    <row r="351" spans="12:12" x14ac:dyDescent="0.25">
      <c r="L351" t="str">
        <f t="shared" si="5"/>
        <v>.</v>
      </c>
    </row>
    <row r="352" spans="12:12" x14ac:dyDescent="0.25">
      <c r="L352" t="str">
        <f t="shared" si="5"/>
        <v>.</v>
      </c>
    </row>
    <row r="353" spans="12:12" x14ac:dyDescent="0.25">
      <c r="L353" t="str">
        <f t="shared" si="5"/>
        <v>.</v>
      </c>
    </row>
    <row r="354" spans="12:12" x14ac:dyDescent="0.25">
      <c r="L354" t="str">
        <f t="shared" si="5"/>
        <v>.</v>
      </c>
    </row>
    <row r="355" spans="12:12" x14ac:dyDescent="0.25">
      <c r="L355" t="str">
        <f t="shared" si="5"/>
        <v>.</v>
      </c>
    </row>
    <row r="356" spans="12:12" x14ac:dyDescent="0.25">
      <c r="L356" t="str">
        <f t="shared" si="5"/>
        <v>.</v>
      </c>
    </row>
    <row r="357" spans="12:12" x14ac:dyDescent="0.25">
      <c r="L357" t="str">
        <f t="shared" si="5"/>
        <v>.</v>
      </c>
    </row>
    <row r="358" spans="12:12" x14ac:dyDescent="0.25">
      <c r="L358" t="str">
        <f t="shared" si="5"/>
        <v>.</v>
      </c>
    </row>
    <row r="359" spans="12:12" x14ac:dyDescent="0.25">
      <c r="L359" t="str">
        <f t="shared" si="5"/>
        <v>.</v>
      </c>
    </row>
    <row r="360" spans="12:12" x14ac:dyDescent="0.25">
      <c r="L360" t="str">
        <f t="shared" si="5"/>
        <v>.</v>
      </c>
    </row>
    <row r="361" spans="12:12" x14ac:dyDescent="0.25">
      <c r="L361" t="str">
        <f t="shared" si="5"/>
        <v>.</v>
      </c>
    </row>
    <row r="362" spans="12:12" x14ac:dyDescent="0.25">
      <c r="L362" t="str">
        <f t="shared" si="5"/>
        <v>.</v>
      </c>
    </row>
    <row r="363" spans="12:12" x14ac:dyDescent="0.25">
      <c r="L363" t="str">
        <f t="shared" si="5"/>
        <v>.</v>
      </c>
    </row>
    <row r="364" spans="12:12" x14ac:dyDescent="0.25">
      <c r="L364" t="str">
        <f t="shared" si="5"/>
        <v>.</v>
      </c>
    </row>
    <row r="365" spans="12:12" x14ac:dyDescent="0.25">
      <c r="L365" t="str">
        <f t="shared" si="5"/>
        <v>.</v>
      </c>
    </row>
    <row r="366" spans="12:12" x14ac:dyDescent="0.25">
      <c r="L366" t="str">
        <f t="shared" si="5"/>
        <v>.</v>
      </c>
    </row>
    <row r="367" spans="12:12" x14ac:dyDescent="0.25">
      <c r="L367" t="str">
        <f t="shared" si="5"/>
        <v>.</v>
      </c>
    </row>
    <row r="368" spans="12:12" x14ac:dyDescent="0.25">
      <c r="L368" t="str">
        <f t="shared" si="5"/>
        <v>.</v>
      </c>
    </row>
    <row r="369" spans="12:12" x14ac:dyDescent="0.25">
      <c r="L369" t="str">
        <f t="shared" si="5"/>
        <v>.</v>
      </c>
    </row>
    <row r="370" spans="12:12" x14ac:dyDescent="0.25">
      <c r="L370" t="str">
        <f t="shared" si="5"/>
        <v>.</v>
      </c>
    </row>
    <row r="371" spans="12:12" x14ac:dyDescent="0.25">
      <c r="L371" t="str">
        <f t="shared" si="5"/>
        <v>.</v>
      </c>
    </row>
    <row r="372" spans="12:12" x14ac:dyDescent="0.25">
      <c r="L372" t="str">
        <f t="shared" si="5"/>
        <v>.</v>
      </c>
    </row>
    <row r="373" spans="12:12" x14ac:dyDescent="0.25">
      <c r="L373" t="str">
        <f t="shared" si="5"/>
        <v>.</v>
      </c>
    </row>
    <row r="374" spans="12:12" x14ac:dyDescent="0.25">
      <c r="L374" t="str">
        <f t="shared" si="5"/>
        <v>.</v>
      </c>
    </row>
    <row r="375" spans="12:12" x14ac:dyDescent="0.25">
      <c r="L375" t="str">
        <f t="shared" si="5"/>
        <v>.</v>
      </c>
    </row>
    <row r="376" spans="12:12" x14ac:dyDescent="0.25">
      <c r="L376" t="str">
        <f t="shared" si="5"/>
        <v>.</v>
      </c>
    </row>
    <row r="377" spans="12:12" x14ac:dyDescent="0.25">
      <c r="L377" t="str">
        <f t="shared" si="5"/>
        <v>.</v>
      </c>
    </row>
    <row r="378" spans="12:12" x14ac:dyDescent="0.25">
      <c r="L378" t="str">
        <f t="shared" si="5"/>
        <v>.</v>
      </c>
    </row>
    <row r="379" spans="12:12" x14ac:dyDescent="0.25">
      <c r="L379" t="str">
        <f t="shared" si="5"/>
        <v>.</v>
      </c>
    </row>
    <row r="380" spans="12:12" x14ac:dyDescent="0.25">
      <c r="L380" t="str">
        <f t="shared" si="5"/>
        <v>.</v>
      </c>
    </row>
    <row r="381" spans="12:12" x14ac:dyDescent="0.25">
      <c r="L381" t="str">
        <f t="shared" si="5"/>
        <v>.</v>
      </c>
    </row>
    <row r="382" spans="12:12" x14ac:dyDescent="0.25">
      <c r="L382" t="str">
        <f t="shared" si="5"/>
        <v>.</v>
      </c>
    </row>
    <row r="383" spans="12:12" x14ac:dyDescent="0.25">
      <c r="L383" t="str">
        <f t="shared" si="5"/>
        <v>.</v>
      </c>
    </row>
    <row r="384" spans="12:12" x14ac:dyDescent="0.25">
      <c r="L384" t="str">
        <f t="shared" si="5"/>
        <v>.</v>
      </c>
    </row>
    <row r="385" spans="12:12" x14ac:dyDescent="0.25">
      <c r="L385" t="str">
        <f t="shared" si="5"/>
        <v>.</v>
      </c>
    </row>
    <row r="386" spans="12:12" x14ac:dyDescent="0.25">
      <c r="L386" t="str">
        <f t="shared" ref="L386:L449" si="6">LOWER(J386&amp;"."&amp;K386)</f>
        <v>.</v>
      </c>
    </row>
    <row r="387" spans="12:12" x14ac:dyDescent="0.25">
      <c r="L387" t="str">
        <f t="shared" si="6"/>
        <v>.</v>
      </c>
    </row>
    <row r="388" spans="12:12" x14ac:dyDescent="0.25">
      <c r="L388" t="str">
        <f t="shared" si="6"/>
        <v>.</v>
      </c>
    </row>
    <row r="389" spans="12:12" x14ac:dyDescent="0.25">
      <c r="L389" t="str">
        <f t="shared" si="6"/>
        <v>.</v>
      </c>
    </row>
    <row r="390" spans="12:12" x14ac:dyDescent="0.25">
      <c r="L390" t="str">
        <f t="shared" si="6"/>
        <v>.</v>
      </c>
    </row>
    <row r="391" spans="12:12" x14ac:dyDescent="0.25">
      <c r="L391" t="str">
        <f t="shared" si="6"/>
        <v>.</v>
      </c>
    </row>
    <row r="392" spans="12:12" x14ac:dyDescent="0.25">
      <c r="L392" t="str">
        <f t="shared" si="6"/>
        <v>.</v>
      </c>
    </row>
    <row r="393" spans="12:12" x14ac:dyDescent="0.25">
      <c r="L393" t="str">
        <f t="shared" si="6"/>
        <v>.</v>
      </c>
    </row>
    <row r="394" spans="12:12" x14ac:dyDescent="0.25">
      <c r="L394" t="str">
        <f t="shared" si="6"/>
        <v>.</v>
      </c>
    </row>
    <row r="395" spans="12:12" x14ac:dyDescent="0.25">
      <c r="L395" t="str">
        <f t="shared" si="6"/>
        <v>.</v>
      </c>
    </row>
    <row r="396" spans="12:12" x14ac:dyDescent="0.25">
      <c r="L396" t="str">
        <f t="shared" si="6"/>
        <v>.</v>
      </c>
    </row>
    <row r="397" spans="12:12" x14ac:dyDescent="0.25">
      <c r="L397" t="str">
        <f t="shared" si="6"/>
        <v>.</v>
      </c>
    </row>
    <row r="398" spans="12:12" x14ac:dyDescent="0.25">
      <c r="L398" t="str">
        <f t="shared" si="6"/>
        <v>.</v>
      </c>
    </row>
    <row r="399" spans="12:12" x14ac:dyDescent="0.25">
      <c r="L399" t="str">
        <f t="shared" si="6"/>
        <v>.</v>
      </c>
    </row>
    <row r="400" spans="12:12" x14ac:dyDescent="0.25">
      <c r="L400" t="str">
        <f t="shared" si="6"/>
        <v>.</v>
      </c>
    </row>
    <row r="401" spans="12:12" x14ac:dyDescent="0.25">
      <c r="L401" t="str">
        <f t="shared" si="6"/>
        <v>.</v>
      </c>
    </row>
    <row r="402" spans="12:12" x14ac:dyDescent="0.25">
      <c r="L402" t="str">
        <f t="shared" si="6"/>
        <v>.</v>
      </c>
    </row>
    <row r="403" spans="12:12" x14ac:dyDescent="0.25">
      <c r="L403" t="str">
        <f t="shared" si="6"/>
        <v>.</v>
      </c>
    </row>
    <row r="404" spans="12:12" x14ac:dyDescent="0.25">
      <c r="L404" t="str">
        <f t="shared" si="6"/>
        <v>.</v>
      </c>
    </row>
    <row r="405" spans="12:12" x14ac:dyDescent="0.25">
      <c r="L405" t="str">
        <f t="shared" si="6"/>
        <v>.</v>
      </c>
    </row>
    <row r="406" spans="12:12" x14ac:dyDescent="0.25">
      <c r="L406" t="str">
        <f t="shared" si="6"/>
        <v>.</v>
      </c>
    </row>
    <row r="407" spans="12:12" x14ac:dyDescent="0.25">
      <c r="L407" t="str">
        <f t="shared" si="6"/>
        <v>.</v>
      </c>
    </row>
    <row r="408" spans="12:12" x14ac:dyDescent="0.25">
      <c r="L408" t="str">
        <f t="shared" si="6"/>
        <v>.</v>
      </c>
    </row>
    <row r="409" spans="12:12" x14ac:dyDescent="0.25">
      <c r="L409" t="str">
        <f t="shared" si="6"/>
        <v>.</v>
      </c>
    </row>
    <row r="410" spans="12:12" x14ac:dyDescent="0.25">
      <c r="L410" t="str">
        <f t="shared" si="6"/>
        <v>.</v>
      </c>
    </row>
    <row r="411" spans="12:12" x14ac:dyDescent="0.25">
      <c r="L411" t="str">
        <f t="shared" si="6"/>
        <v>.</v>
      </c>
    </row>
    <row r="412" spans="12:12" x14ac:dyDescent="0.25">
      <c r="L412" t="str">
        <f t="shared" si="6"/>
        <v>.</v>
      </c>
    </row>
    <row r="413" spans="12:12" x14ac:dyDescent="0.25">
      <c r="L413" t="str">
        <f t="shared" si="6"/>
        <v>.</v>
      </c>
    </row>
    <row r="414" spans="12:12" x14ac:dyDescent="0.25">
      <c r="L414" t="str">
        <f t="shared" si="6"/>
        <v>.</v>
      </c>
    </row>
    <row r="415" spans="12:12" x14ac:dyDescent="0.25">
      <c r="L415" t="str">
        <f t="shared" si="6"/>
        <v>.</v>
      </c>
    </row>
    <row r="416" spans="12:12" x14ac:dyDescent="0.25">
      <c r="L416" t="str">
        <f t="shared" si="6"/>
        <v>.</v>
      </c>
    </row>
    <row r="417" spans="12:12" x14ac:dyDescent="0.25">
      <c r="L417" t="str">
        <f t="shared" si="6"/>
        <v>.</v>
      </c>
    </row>
    <row r="418" spans="12:12" x14ac:dyDescent="0.25">
      <c r="L418" t="str">
        <f t="shared" si="6"/>
        <v>.</v>
      </c>
    </row>
    <row r="419" spans="12:12" x14ac:dyDescent="0.25">
      <c r="L419" t="str">
        <f t="shared" si="6"/>
        <v>.</v>
      </c>
    </row>
    <row r="420" spans="12:12" x14ac:dyDescent="0.25">
      <c r="L420" t="str">
        <f t="shared" si="6"/>
        <v>.</v>
      </c>
    </row>
    <row r="421" spans="12:12" x14ac:dyDescent="0.25">
      <c r="L421" t="str">
        <f t="shared" si="6"/>
        <v>.</v>
      </c>
    </row>
    <row r="422" spans="12:12" x14ac:dyDescent="0.25">
      <c r="L422" t="str">
        <f t="shared" si="6"/>
        <v>.</v>
      </c>
    </row>
    <row r="423" spans="12:12" x14ac:dyDescent="0.25">
      <c r="L423" t="str">
        <f t="shared" si="6"/>
        <v>.</v>
      </c>
    </row>
    <row r="424" spans="12:12" x14ac:dyDescent="0.25">
      <c r="L424" t="str">
        <f t="shared" si="6"/>
        <v>.</v>
      </c>
    </row>
    <row r="425" spans="12:12" x14ac:dyDescent="0.25">
      <c r="L425" t="str">
        <f t="shared" si="6"/>
        <v>.</v>
      </c>
    </row>
    <row r="426" spans="12:12" x14ac:dyDescent="0.25">
      <c r="L426" t="str">
        <f t="shared" si="6"/>
        <v>.</v>
      </c>
    </row>
    <row r="427" spans="12:12" x14ac:dyDescent="0.25">
      <c r="L427" t="str">
        <f t="shared" si="6"/>
        <v>.</v>
      </c>
    </row>
    <row r="428" spans="12:12" x14ac:dyDescent="0.25">
      <c r="L428" t="str">
        <f t="shared" si="6"/>
        <v>.</v>
      </c>
    </row>
    <row r="429" spans="12:12" x14ac:dyDescent="0.25">
      <c r="L429" t="str">
        <f t="shared" si="6"/>
        <v>.</v>
      </c>
    </row>
    <row r="430" spans="12:12" x14ac:dyDescent="0.25">
      <c r="L430" t="str">
        <f t="shared" si="6"/>
        <v>.</v>
      </c>
    </row>
    <row r="431" spans="12:12" x14ac:dyDescent="0.25">
      <c r="L431" t="str">
        <f t="shared" si="6"/>
        <v>.</v>
      </c>
    </row>
    <row r="432" spans="12:12" x14ac:dyDescent="0.25">
      <c r="L432" t="str">
        <f t="shared" si="6"/>
        <v>.</v>
      </c>
    </row>
    <row r="433" spans="12:12" x14ac:dyDescent="0.25">
      <c r="L433" t="str">
        <f t="shared" si="6"/>
        <v>.</v>
      </c>
    </row>
    <row r="434" spans="12:12" x14ac:dyDescent="0.25">
      <c r="L434" t="str">
        <f t="shared" si="6"/>
        <v>.</v>
      </c>
    </row>
    <row r="435" spans="12:12" x14ac:dyDescent="0.25">
      <c r="L435" t="str">
        <f t="shared" si="6"/>
        <v>.</v>
      </c>
    </row>
    <row r="436" spans="12:12" x14ac:dyDescent="0.25">
      <c r="L436" t="str">
        <f t="shared" si="6"/>
        <v>.</v>
      </c>
    </row>
    <row r="437" spans="12:12" x14ac:dyDescent="0.25">
      <c r="L437" t="str">
        <f t="shared" si="6"/>
        <v>.</v>
      </c>
    </row>
    <row r="438" spans="12:12" x14ac:dyDescent="0.25">
      <c r="L438" t="str">
        <f t="shared" si="6"/>
        <v>.</v>
      </c>
    </row>
    <row r="439" spans="12:12" x14ac:dyDescent="0.25">
      <c r="L439" t="str">
        <f t="shared" si="6"/>
        <v>.</v>
      </c>
    </row>
    <row r="440" spans="12:12" x14ac:dyDescent="0.25">
      <c r="L440" t="str">
        <f t="shared" si="6"/>
        <v>.</v>
      </c>
    </row>
    <row r="441" spans="12:12" x14ac:dyDescent="0.25">
      <c r="L441" t="str">
        <f t="shared" si="6"/>
        <v>.</v>
      </c>
    </row>
    <row r="442" spans="12:12" x14ac:dyDescent="0.25">
      <c r="L442" t="str">
        <f t="shared" si="6"/>
        <v>.</v>
      </c>
    </row>
    <row r="443" spans="12:12" x14ac:dyDescent="0.25">
      <c r="L443" t="str">
        <f t="shared" si="6"/>
        <v>.</v>
      </c>
    </row>
    <row r="444" spans="12:12" x14ac:dyDescent="0.25">
      <c r="L444" t="str">
        <f t="shared" si="6"/>
        <v>.</v>
      </c>
    </row>
    <row r="445" spans="12:12" x14ac:dyDescent="0.25">
      <c r="L445" t="str">
        <f t="shared" si="6"/>
        <v>.</v>
      </c>
    </row>
    <row r="446" spans="12:12" x14ac:dyDescent="0.25">
      <c r="L446" t="str">
        <f t="shared" si="6"/>
        <v>.</v>
      </c>
    </row>
    <row r="447" spans="12:12" x14ac:dyDescent="0.25">
      <c r="L447" t="str">
        <f t="shared" si="6"/>
        <v>.</v>
      </c>
    </row>
    <row r="448" spans="12:12" x14ac:dyDescent="0.25">
      <c r="L448" t="str">
        <f t="shared" si="6"/>
        <v>.</v>
      </c>
    </row>
    <row r="449" spans="12:12" x14ac:dyDescent="0.25">
      <c r="L449" t="str">
        <f t="shared" si="6"/>
        <v>.</v>
      </c>
    </row>
    <row r="450" spans="12:12" x14ac:dyDescent="0.25">
      <c r="L450" t="str">
        <f t="shared" ref="L450:L513" si="7">LOWER(J450&amp;"."&amp;K450)</f>
        <v>.</v>
      </c>
    </row>
    <row r="451" spans="12:12" x14ac:dyDescent="0.25">
      <c r="L451" t="str">
        <f t="shared" si="7"/>
        <v>.</v>
      </c>
    </row>
    <row r="452" spans="12:12" x14ac:dyDescent="0.25">
      <c r="L452" t="str">
        <f t="shared" si="7"/>
        <v>.</v>
      </c>
    </row>
    <row r="453" spans="12:12" x14ac:dyDescent="0.25">
      <c r="L453" t="str">
        <f t="shared" si="7"/>
        <v>.</v>
      </c>
    </row>
    <row r="454" spans="12:12" x14ac:dyDescent="0.25">
      <c r="L454" t="str">
        <f t="shared" si="7"/>
        <v>.</v>
      </c>
    </row>
    <row r="455" spans="12:12" x14ac:dyDescent="0.25">
      <c r="L455" t="str">
        <f t="shared" si="7"/>
        <v>.</v>
      </c>
    </row>
    <row r="456" spans="12:12" x14ac:dyDescent="0.25">
      <c r="L456" t="str">
        <f t="shared" si="7"/>
        <v>.</v>
      </c>
    </row>
    <row r="457" spans="12:12" x14ac:dyDescent="0.25">
      <c r="L457" t="str">
        <f t="shared" si="7"/>
        <v>.</v>
      </c>
    </row>
    <row r="458" spans="12:12" x14ac:dyDescent="0.25">
      <c r="L458" t="str">
        <f t="shared" si="7"/>
        <v>.</v>
      </c>
    </row>
    <row r="459" spans="12:12" x14ac:dyDescent="0.25">
      <c r="L459" t="str">
        <f t="shared" si="7"/>
        <v>.</v>
      </c>
    </row>
    <row r="460" spans="12:12" x14ac:dyDescent="0.25">
      <c r="L460" t="str">
        <f t="shared" si="7"/>
        <v>.</v>
      </c>
    </row>
    <row r="461" spans="12:12" x14ac:dyDescent="0.25">
      <c r="L461" t="str">
        <f t="shared" si="7"/>
        <v>.</v>
      </c>
    </row>
    <row r="462" spans="12:12" x14ac:dyDescent="0.25">
      <c r="L462" t="str">
        <f t="shared" si="7"/>
        <v>.</v>
      </c>
    </row>
    <row r="463" spans="12:12" x14ac:dyDescent="0.25">
      <c r="L463" t="str">
        <f t="shared" si="7"/>
        <v>.</v>
      </c>
    </row>
    <row r="464" spans="12:12" x14ac:dyDescent="0.25">
      <c r="L464" t="str">
        <f t="shared" si="7"/>
        <v>.</v>
      </c>
    </row>
    <row r="465" spans="12:12" x14ac:dyDescent="0.25">
      <c r="L465" t="str">
        <f t="shared" si="7"/>
        <v>.</v>
      </c>
    </row>
    <row r="466" spans="12:12" x14ac:dyDescent="0.25">
      <c r="L466" t="str">
        <f t="shared" si="7"/>
        <v>.</v>
      </c>
    </row>
    <row r="467" spans="12:12" x14ac:dyDescent="0.25">
      <c r="L467" t="str">
        <f t="shared" si="7"/>
        <v>.</v>
      </c>
    </row>
    <row r="468" spans="12:12" x14ac:dyDescent="0.25">
      <c r="L468" t="str">
        <f t="shared" si="7"/>
        <v>.</v>
      </c>
    </row>
    <row r="469" spans="12:12" x14ac:dyDescent="0.25">
      <c r="L469" t="str">
        <f t="shared" si="7"/>
        <v>.</v>
      </c>
    </row>
    <row r="470" spans="12:12" x14ac:dyDescent="0.25">
      <c r="L470" t="str">
        <f t="shared" si="7"/>
        <v>.</v>
      </c>
    </row>
    <row r="471" spans="12:12" x14ac:dyDescent="0.25">
      <c r="L471" t="str">
        <f t="shared" si="7"/>
        <v>.</v>
      </c>
    </row>
    <row r="472" spans="12:12" x14ac:dyDescent="0.25">
      <c r="L472" t="str">
        <f t="shared" si="7"/>
        <v>.</v>
      </c>
    </row>
    <row r="473" spans="12:12" x14ac:dyDescent="0.25">
      <c r="L473" t="str">
        <f t="shared" si="7"/>
        <v>.</v>
      </c>
    </row>
    <row r="474" spans="12:12" x14ac:dyDescent="0.25">
      <c r="L474" t="str">
        <f t="shared" si="7"/>
        <v>.</v>
      </c>
    </row>
    <row r="475" spans="12:12" x14ac:dyDescent="0.25">
      <c r="L475" t="str">
        <f t="shared" si="7"/>
        <v>.</v>
      </c>
    </row>
    <row r="476" spans="12:12" x14ac:dyDescent="0.25">
      <c r="L476" t="str">
        <f t="shared" si="7"/>
        <v>.</v>
      </c>
    </row>
    <row r="477" spans="12:12" x14ac:dyDescent="0.25">
      <c r="L477" t="str">
        <f t="shared" si="7"/>
        <v>.</v>
      </c>
    </row>
    <row r="478" spans="12:12" x14ac:dyDescent="0.25">
      <c r="L478" t="str">
        <f t="shared" si="7"/>
        <v>.</v>
      </c>
    </row>
    <row r="479" spans="12:12" x14ac:dyDescent="0.25">
      <c r="L479" t="str">
        <f t="shared" si="7"/>
        <v>.</v>
      </c>
    </row>
    <row r="480" spans="12:12" x14ac:dyDescent="0.25">
      <c r="L480" t="str">
        <f t="shared" si="7"/>
        <v>.</v>
      </c>
    </row>
    <row r="481" spans="12:12" x14ac:dyDescent="0.25">
      <c r="L481" t="str">
        <f t="shared" si="7"/>
        <v>.</v>
      </c>
    </row>
    <row r="482" spans="12:12" x14ac:dyDescent="0.25">
      <c r="L482" t="str">
        <f t="shared" si="7"/>
        <v>.</v>
      </c>
    </row>
    <row r="483" spans="12:12" x14ac:dyDescent="0.25">
      <c r="L483" t="str">
        <f t="shared" si="7"/>
        <v>.</v>
      </c>
    </row>
    <row r="484" spans="12:12" x14ac:dyDescent="0.25">
      <c r="L484" t="str">
        <f t="shared" si="7"/>
        <v>.</v>
      </c>
    </row>
    <row r="485" spans="12:12" x14ac:dyDescent="0.25">
      <c r="L485" t="str">
        <f t="shared" si="7"/>
        <v>.</v>
      </c>
    </row>
    <row r="486" spans="12:12" x14ac:dyDescent="0.25">
      <c r="L486" t="str">
        <f t="shared" si="7"/>
        <v>.</v>
      </c>
    </row>
    <row r="487" spans="12:12" x14ac:dyDescent="0.25">
      <c r="L487" t="str">
        <f t="shared" si="7"/>
        <v>.</v>
      </c>
    </row>
    <row r="488" spans="12:12" x14ac:dyDescent="0.25">
      <c r="L488" t="str">
        <f t="shared" si="7"/>
        <v>.</v>
      </c>
    </row>
    <row r="489" spans="12:12" x14ac:dyDescent="0.25">
      <c r="L489" t="str">
        <f t="shared" si="7"/>
        <v>.</v>
      </c>
    </row>
    <row r="490" spans="12:12" x14ac:dyDescent="0.25">
      <c r="L490" t="str">
        <f t="shared" si="7"/>
        <v>.</v>
      </c>
    </row>
    <row r="491" spans="12:12" x14ac:dyDescent="0.25">
      <c r="L491" t="str">
        <f t="shared" si="7"/>
        <v>.</v>
      </c>
    </row>
    <row r="492" spans="12:12" x14ac:dyDescent="0.25">
      <c r="L492" t="str">
        <f t="shared" si="7"/>
        <v>.</v>
      </c>
    </row>
    <row r="493" spans="12:12" x14ac:dyDescent="0.25">
      <c r="L493" t="str">
        <f t="shared" si="7"/>
        <v>.</v>
      </c>
    </row>
    <row r="494" spans="12:12" x14ac:dyDescent="0.25">
      <c r="L494" t="str">
        <f t="shared" si="7"/>
        <v>.</v>
      </c>
    </row>
    <row r="495" spans="12:12" x14ac:dyDescent="0.25">
      <c r="L495" t="str">
        <f t="shared" si="7"/>
        <v>.</v>
      </c>
    </row>
    <row r="496" spans="12:12" x14ac:dyDescent="0.25">
      <c r="L496" t="str">
        <f t="shared" si="7"/>
        <v>.</v>
      </c>
    </row>
    <row r="497" spans="12:12" x14ac:dyDescent="0.25">
      <c r="L497" t="str">
        <f t="shared" si="7"/>
        <v>.</v>
      </c>
    </row>
    <row r="498" spans="12:12" x14ac:dyDescent="0.25">
      <c r="L498" t="str">
        <f t="shared" si="7"/>
        <v>.</v>
      </c>
    </row>
    <row r="499" spans="12:12" x14ac:dyDescent="0.25">
      <c r="L499" t="str">
        <f t="shared" si="7"/>
        <v>.</v>
      </c>
    </row>
    <row r="500" spans="12:12" x14ac:dyDescent="0.25">
      <c r="L500" t="str">
        <f t="shared" si="7"/>
        <v>.</v>
      </c>
    </row>
    <row r="501" spans="12:12" x14ac:dyDescent="0.25">
      <c r="L501" t="str">
        <f t="shared" si="7"/>
        <v>.</v>
      </c>
    </row>
    <row r="502" spans="12:12" x14ac:dyDescent="0.25">
      <c r="L502" t="str">
        <f t="shared" si="7"/>
        <v>.</v>
      </c>
    </row>
    <row r="503" spans="12:12" x14ac:dyDescent="0.25">
      <c r="L503" t="str">
        <f t="shared" si="7"/>
        <v>.</v>
      </c>
    </row>
    <row r="504" spans="12:12" x14ac:dyDescent="0.25">
      <c r="L504" t="str">
        <f t="shared" si="7"/>
        <v>.</v>
      </c>
    </row>
    <row r="505" spans="12:12" x14ac:dyDescent="0.25">
      <c r="L505" t="str">
        <f t="shared" si="7"/>
        <v>.</v>
      </c>
    </row>
    <row r="506" spans="12:12" x14ac:dyDescent="0.25">
      <c r="L506" t="str">
        <f t="shared" si="7"/>
        <v>.</v>
      </c>
    </row>
    <row r="507" spans="12:12" x14ac:dyDescent="0.25">
      <c r="L507" t="str">
        <f t="shared" si="7"/>
        <v>.</v>
      </c>
    </row>
    <row r="508" spans="12:12" x14ac:dyDescent="0.25">
      <c r="L508" t="str">
        <f t="shared" si="7"/>
        <v>.</v>
      </c>
    </row>
    <row r="509" spans="12:12" x14ac:dyDescent="0.25">
      <c r="L509" t="str">
        <f t="shared" si="7"/>
        <v>.</v>
      </c>
    </row>
    <row r="510" spans="12:12" x14ac:dyDescent="0.25">
      <c r="L510" t="str">
        <f t="shared" si="7"/>
        <v>.</v>
      </c>
    </row>
    <row r="511" spans="12:12" x14ac:dyDescent="0.25">
      <c r="L511" t="str">
        <f t="shared" si="7"/>
        <v>.</v>
      </c>
    </row>
    <row r="512" spans="12:12" x14ac:dyDescent="0.25">
      <c r="L512" t="str">
        <f t="shared" si="7"/>
        <v>.</v>
      </c>
    </row>
    <row r="513" spans="12:12" x14ac:dyDescent="0.25">
      <c r="L513" t="str">
        <f t="shared" si="7"/>
        <v>.</v>
      </c>
    </row>
    <row r="514" spans="12:12" x14ac:dyDescent="0.25">
      <c r="L514" t="str">
        <f t="shared" ref="L514:L577" si="8">LOWER(J514&amp;"."&amp;K514)</f>
        <v>.</v>
      </c>
    </row>
    <row r="515" spans="12:12" x14ac:dyDescent="0.25">
      <c r="L515" t="str">
        <f t="shared" si="8"/>
        <v>.</v>
      </c>
    </row>
    <row r="516" spans="12:12" x14ac:dyDescent="0.25">
      <c r="L516" t="str">
        <f t="shared" si="8"/>
        <v>.</v>
      </c>
    </row>
    <row r="517" spans="12:12" x14ac:dyDescent="0.25">
      <c r="L517" t="str">
        <f t="shared" si="8"/>
        <v>.</v>
      </c>
    </row>
    <row r="518" spans="12:12" x14ac:dyDescent="0.25">
      <c r="L518" t="str">
        <f t="shared" si="8"/>
        <v>.</v>
      </c>
    </row>
    <row r="519" spans="12:12" x14ac:dyDescent="0.25">
      <c r="L519" t="str">
        <f t="shared" si="8"/>
        <v>.</v>
      </c>
    </row>
    <row r="520" spans="12:12" x14ac:dyDescent="0.25">
      <c r="L520" t="str">
        <f t="shared" si="8"/>
        <v>.</v>
      </c>
    </row>
    <row r="521" spans="12:12" x14ac:dyDescent="0.25">
      <c r="L521" t="str">
        <f t="shared" si="8"/>
        <v>.</v>
      </c>
    </row>
    <row r="522" spans="12:12" x14ac:dyDescent="0.25">
      <c r="L522" t="str">
        <f t="shared" si="8"/>
        <v>.</v>
      </c>
    </row>
    <row r="523" spans="12:12" x14ac:dyDescent="0.25">
      <c r="L523" t="str">
        <f t="shared" si="8"/>
        <v>.</v>
      </c>
    </row>
    <row r="524" spans="12:12" x14ac:dyDescent="0.25">
      <c r="L524" t="str">
        <f t="shared" si="8"/>
        <v>.</v>
      </c>
    </row>
    <row r="525" spans="12:12" x14ac:dyDescent="0.25">
      <c r="L525" t="str">
        <f t="shared" si="8"/>
        <v>.</v>
      </c>
    </row>
    <row r="526" spans="12:12" x14ac:dyDescent="0.25">
      <c r="L526" t="str">
        <f t="shared" si="8"/>
        <v>.</v>
      </c>
    </row>
    <row r="527" spans="12:12" x14ac:dyDescent="0.25">
      <c r="L527" t="str">
        <f t="shared" si="8"/>
        <v>.</v>
      </c>
    </row>
    <row r="528" spans="12:12" x14ac:dyDescent="0.25">
      <c r="L528" t="str">
        <f t="shared" si="8"/>
        <v>.</v>
      </c>
    </row>
    <row r="529" spans="12:12" x14ac:dyDescent="0.25">
      <c r="L529" t="str">
        <f t="shared" si="8"/>
        <v>.</v>
      </c>
    </row>
    <row r="530" spans="12:12" x14ac:dyDescent="0.25">
      <c r="L530" t="str">
        <f t="shared" si="8"/>
        <v>.</v>
      </c>
    </row>
    <row r="531" spans="12:12" x14ac:dyDescent="0.25">
      <c r="L531" t="str">
        <f t="shared" si="8"/>
        <v>.</v>
      </c>
    </row>
    <row r="532" spans="12:12" x14ac:dyDescent="0.25">
      <c r="L532" t="str">
        <f t="shared" si="8"/>
        <v>.</v>
      </c>
    </row>
    <row r="533" spans="12:12" x14ac:dyDescent="0.25">
      <c r="L533" t="str">
        <f t="shared" si="8"/>
        <v>.</v>
      </c>
    </row>
    <row r="534" spans="12:12" x14ac:dyDescent="0.25">
      <c r="L534" t="str">
        <f t="shared" si="8"/>
        <v>.</v>
      </c>
    </row>
    <row r="535" spans="12:12" x14ac:dyDescent="0.25">
      <c r="L535" t="str">
        <f t="shared" si="8"/>
        <v>.</v>
      </c>
    </row>
    <row r="536" spans="12:12" x14ac:dyDescent="0.25">
      <c r="L536" t="str">
        <f t="shared" si="8"/>
        <v>.</v>
      </c>
    </row>
    <row r="537" spans="12:12" x14ac:dyDescent="0.25">
      <c r="L537" t="str">
        <f t="shared" si="8"/>
        <v>.</v>
      </c>
    </row>
    <row r="538" spans="12:12" x14ac:dyDescent="0.25">
      <c r="L538" t="str">
        <f t="shared" si="8"/>
        <v>.</v>
      </c>
    </row>
    <row r="539" spans="12:12" x14ac:dyDescent="0.25">
      <c r="L539" t="str">
        <f t="shared" si="8"/>
        <v>.</v>
      </c>
    </row>
    <row r="540" spans="12:12" x14ac:dyDescent="0.25">
      <c r="L540" t="str">
        <f t="shared" si="8"/>
        <v>.</v>
      </c>
    </row>
    <row r="541" spans="12:12" x14ac:dyDescent="0.25">
      <c r="L541" t="str">
        <f t="shared" si="8"/>
        <v>.</v>
      </c>
    </row>
    <row r="542" spans="12:12" x14ac:dyDescent="0.25">
      <c r="L542" t="str">
        <f t="shared" si="8"/>
        <v>.</v>
      </c>
    </row>
    <row r="543" spans="12:12" x14ac:dyDescent="0.25">
      <c r="L543" t="str">
        <f t="shared" si="8"/>
        <v>.</v>
      </c>
    </row>
    <row r="544" spans="12:12" x14ac:dyDescent="0.25">
      <c r="L544" t="str">
        <f t="shared" si="8"/>
        <v>.</v>
      </c>
    </row>
    <row r="545" spans="12:12" x14ac:dyDescent="0.25">
      <c r="L545" t="str">
        <f t="shared" si="8"/>
        <v>.</v>
      </c>
    </row>
    <row r="546" spans="12:12" x14ac:dyDescent="0.25">
      <c r="L546" t="str">
        <f t="shared" si="8"/>
        <v>.</v>
      </c>
    </row>
    <row r="547" spans="12:12" x14ac:dyDescent="0.25">
      <c r="L547" t="str">
        <f t="shared" si="8"/>
        <v>.</v>
      </c>
    </row>
    <row r="548" spans="12:12" x14ac:dyDescent="0.25">
      <c r="L548" t="str">
        <f t="shared" si="8"/>
        <v>.</v>
      </c>
    </row>
    <row r="549" spans="12:12" x14ac:dyDescent="0.25">
      <c r="L549" t="str">
        <f t="shared" si="8"/>
        <v>.</v>
      </c>
    </row>
    <row r="550" spans="12:12" x14ac:dyDescent="0.25">
      <c r="L550" t="str">
        <f t="shared" si="8"/>
        <v>.</v>
      </c>
    </row>
    <row r="551" spans="12:12" x14ac:dyDescent="0.25">
      <c r="L551" t="str">
        <f t="shared" si="8"/>
        <v>.</v>
      </c>
    </row>
    <row r="552" spans="12:12" x14ac:dyDescent="0.25">
      <c r="L552" t="str">
        <f t="shared" si="8"/>
        <v>.</v>
      </c>
    </row>
    <row r="553" spans="12:12" x14ac:dyDescent="0.25">
      <c r="L553" t="str">
        <f t="shared" si="8"/>
        <v>.</v>
      </c>
    </row>
    <row r="554" spans="12:12" x14ac:dyDescent="0.25">
      <c r="L554" t="str">
        <f t="shared" si="8"/>
        <v>.</v>
      </c>
    </row>
    <row r="555" spans="12:12" x14ac:dyDescent="0.25">
      <c r="L555" t="str">
        <f t="shared" si="8"/>
        <v>.</v>
      </c>
    </row>
    <row r="556" spans="12:12" x14ac:dyDescent="0.25">
      <c r="L556" t="str">
        <f t="shared" si="8"/>
        <v>.</v>
      </c>
    </row>
    <row r="557" spans="12:12" x14ac:dyDescent="0.25">
      <c r="L557" t="str">
        <f t="shared" si="8"/>
        <v>.</v>
      </c>
    </row>
    <row r="558" spans="12:12" x14ac:dyDescent="0.25">
      <c r="L558" t="str">
        <f t="shared" si="8"/>
        <v>.</v>
      </c>
    </row>
    <row r="559" spans="12:12" x14ac:dyDescent="0.25">
      <c r="L559" t="str">
        <f t="shared" si="8"/>
        <v>.</v>
      </c>
    </row>
    <row r="560" spans="12:12" x14ac:dyDescent="0.25">
      <c r="L560" t="str">
        <f t="shared" si="8"/>
        <v>.</v>
      </c>
    </row>
    <row r="561" spans="12:12" x14ac:dyDescent="0.25">
      <c r="L561" t="str">
        <f t="shared" si="8"/>
        <v>.</v>
      </c>
    </row>
    <row r="562" spans="12:12" x14ac:dyDescent="0.25">
      <c r="L562" t="str">
        <f t="shared" si="8"/>
        <v>.</v>
      </c>
    </row>
    <row r="563" spans="12:12" x14ac:dyDescent="0.25">
      <c r="L563" t="str">
        <f t="shared" si="8"/>
        <v>.</v>
      </c>
    </row>
    <row r="564" spans="12:12" x14ac:dyDescent="0.25">
      <c r="L564" t="str">
        <f t="shared" si="8"/>
        <v>.</v>
      </c>
    </row>
    <row r="565" spans="12:12" x14ac:dyDescent="0.25">
      <c r="L565" t="str">
        <f t="shared" si="8"/>
        <v>.</v>
      </c>
    </row>
    <row r="566" spans="12:12" x14ac:dyDescent="0.25">
      <c r="L566" t="str">
        <f t="shared" si="8"/>
        <v>.</v>
      </c>
    </row>
    <row r="567" spans="12:12" x14ac:dyDescent="0.25">
      <c r="L567" t="str">
        <f t="shared" si="8"/>
        <v>.</v>
      </c>
    </row>
    <row r="568" spans="12:12" x14ac:dyDescent="0.25">
      <c r="L568" t="str">
        <f t="shared" si="8"/>
        <v>.</v>
      </c>
    </row>
    <row r="569" spans="12:12" x14ac:dyDescent="0.25">
      <c r="L569" t="str">
        <f t="shared" si="8"/>
        <v>.</v>
      </c>
    </row>
    <row r="570" spans="12:12" x14ac:dyDescent="0.25">
      <c r="L570" t="str">
        <f t="shared" si="8"/>
        <v>.</v>
      </c>
    </row>
    <row r="571" spans="12:12" x14ac:dyDescent="0.25">
      <c r="L571" t="str">
        <f t="shared" si="8"/>
        <v>.</v>
      </c>
    </row>
    <row r="572" spans="12:12" x14ac:dyDescent="0.25">
      <c r="L572" t="str">
        <f t="shared" si="8"/>
        <v>.</v>
      </c>
    </row>
    <row r="573" spans="12:12" x14ac:dyDescent="0.25">
      <c r="L573" t="str">
        <f t="shared" si="8"/>
        <v>.</v>
      </c>
    </row>
    <row r="574" spans="12:12" x14ac:dyDescent="0.25">
      <c r="L574" t="str">
        <f t="shared" si="8"/>
        <v>.</v>
      </c>
    </row>
    <row r="575" spans="12:12" x14ac:dyDescent="0.25">
      <c r="L575" t="str">
        <f t="shared" si="8"/>
        <v>.</v>
      </c>
    </row>
    <row r="576" spans="12:12" x14ac:dyDescent="0.25">
      <c r="L576" t="str">
        <f t="shared" si="8"/>
        <v>.</v>
      </c>
    </row>
    <row r="577" spans="12:12" x14ac:dyDescent="0.25">
      <c r="L577" t="str">
        <f t="shared" si="8"/>
        <v>.</v>
      </c>
    </row>
    <row r="578" spans="12:12" x14ac:dyDescent="0.25">
      <c r="L578" t="str">
        <f t="shared" ref="L578:L641" si="9">LOWER(J578&amp;"."&amp;K578)</f>
        <v>.</v>
      </c>
    </row>
    <row r="579" spans="12:12" x14ac:dyDescent="0.25">
      <c r="L579" t="str">
        <f t="shared" si="9"/>
        <v>.</v>
      </c>
    </row>
    <row r="580" spans="12:12" x14ac:dyDescent="0.25">
      <c r="L580" t="str">
        <f t="shared" si="9"/>
        <v>.</v>
      </c>
    </row>
    <row r="581" spans="12:12" x14ac:dyDescent="0.25">
      <c r="L581" t="str">
        <f t="shared" si="9"/>
        <v>.</v>
      </c>
    </row>
    <row r="582" spans="12:12" x14ac:dyDescent="0.25">
      <c r="L582" t="str">
        <f t="shared" si="9"/>
        <v>.</v>
      </c>
    </row>
    <row r="583" spans="12:12" x14ac:dyDescent="0.25">
      <c r="L583" t="str">
        <f t="shared" si="9"/>
        <v>.</v>
      </c>
    </row>
    <row r="584" spans="12:12" x14ac:dyDescent="0.25">
      <c r="L584" t="str">
        <f t="shared" si="9"/>
        <v>.</v>
      </c>
    </row>
    <row r="585" spans="12:12" x14ac:dyDescent="0.25">
      <c r="L585" t="str">
        <f t="shared" si="9"/>
        <v>.</v>
      </c>
    </row>
    <row r="586" spans="12:12" x14ac:dyDescent="0.25">
      <c r="L586" t="str">
        <f t="shared" si="9"/>
        <v>.</v>
      </c>
    </row>
    <row r="587" spans="12:12" x14ac:dyDescent="0.25">
      <c r="L587" t="str">
        <f t="shared" si="9"/>
        <v>.</v>
      </c>
    </row>
    <row r="588" spans="12:12" x14ac:dyDescent="0.25">
      <c r="L588" t="str">
        <f t="shared" si="9"/>
        <v>.</v>
      </c>
    </row>
    <row r="589" spans="12:12" x14ac:dyDescent="0.25">
      <c r="L589" t="str">
        <f t="shared" si="9"/>
        <v>.</v>
      </c>
    </row>
    <row r="590" spans="12:12" x14ac:dyDescent="0.25">
      <c r="L590" t="str">
        <f t="shared" si="9"/>
        <v>.</v>
      </c>
    </row>
    <row r="591" spans="12:12" x14ac:dyDescent="0.25">
      <c r="L591" t="str">
        <f t="shared" si="9"/>
        <v>.</v>
      </c>
    </row>
    <row r="592" spans="12:12" x14ac:dyDescent="0.25">
      <c r="L592" t="str">
        <f t="shared" si="9"/>
        <v>.</v>
      </c>
    </row>
    <row r="593" spans="12:12" x14ac:dyDescent="0.25">
      <c r="L593" t="str">
        <f t="shared" si="9"/>
        <v>.</v>
      </c>
    </row>
    <row r="594" spans="12:12" x14ac:dyDescent="0.25">
      <c r="L594" t="str">
        <f t="shared" si="9"/>
        <v>.</v>
      </c>
    </row>
    <row r="595" spans="12:12" x14ac:dyDescent="0.25">
      <c r="L595" t="str">
        <f t="shared" si="9"/>
        <v>.</v>
      </c>
    </row>
    <row r="596" spans="12:12" x14ac:dyDescent="0.25">
      <c r="L596" t="str">
        <f t="shared" si="9"/>
        <v>.</v>
      </c>
    </row>
    <row r="597" spans="12:12" x14ac:dyDescent="0.25">
      <c r="L597" t="str">
        <f t="shared" si="9"/>
        <v>.</v>
      </c>
    </row>
    <row r="598" spans="12:12" x14ac:dyDescent="0.25">
      <c r="L598" t="str">
        <f t="shared" si="9"/>
        <v>.</v>
      </c>
    </row>
    <row r="599" spans="12:12" x14ac:dyDescent="0.25">
      <c r="L599" t="str">
        <f t="shared" si="9"/>
        <v>.</v>
      </c>
    </row>
    <row r="600" spans="12:12" x14ac:dyDescent="0.25">
      <c r="L600" t="str">
        <f t="shared" si="9"/>
        <v>.</v>
      </c>
    </row>
    <row r="601" spans="12:12" x14ac:dyDescent="0.25">
      <c r="L601" t="str">
        <f t="shared" si="9"/>
        <v>.</v>
      </c>
    </row>
    <row r="602" spans="12:12" x14ac:dyDescent="0.25">
      <c r="L602" t="str">
        <f t="shared" si="9"/>
        <v>.</v>
      </c>
    </row>
    <row r="603" spans="12:12" x14ac:dyDescent="0.25">
      <c r="L603" t="str">
        <f t="shared" si="9"/>
        <v>.</v>
      </c>
    </row>
    <row r="604" spans="12:12" x14ac:dyDescent="0.25">
      <c r="L604" t="str">
        <f t="shared" si="9"/>
        <v>.</v>
      </c>
    </row>
    <row r="605" spans="12:12" x14ac:dyDescent="0.25">
      <c r="L605" t="str">
        <f t="shared" si="9"/>
        <v>.</v>
      </c>
    </row>
    <row r="606" spans="12:12" x14ac:dyDescent="0.25">
      <c r="L606" t="str">
        <f t="shared" si="9"/>
        <v>.</v>
      </c>
    </row>
    <row r="607" spans="12:12" x14ac:dyDescent="0.25">
      <c r="L607" t="str">
        <f t="shared" si="9"/>
        <v>.</v>
      </c>
    </row>
    <row r="608" spans="12:12" x14ac:dyDescent="0.25">
      <c r="L608" t="str">
        <f t="shared" si="9"/>
        <v>.</v>
      </c>
    </row>
    <row r="609" spans="12:12" x14ac:dyDescent="0.25">
      <c r="L609" t="str">
        <f t="shared" si="9"/>
        <v>.</v>
      </c>
    </row>
    <row r="610" spans="12:12" x14ac:dyDescent="0.25">
      <c r="L610" t="str">
        <f t="shared" si="9"/>
        <v>.</v>
      </c>
    </row>
    <row r="611" spans="12:12" x14ac:dyDescent="0.25">
      <c r="L611" t="str">
        <f t="shared" si="9"/>
        <v>.</v>
      </c>
    </row>
    <row r="612" spans="12:12" x14ac:dyDescent="0.25">
      <c r="L612" t="str">
        <f t="shared" si="9"/>
        <v>.</v>
      </c>
    </row>
    <row r="613" spans="12:12" x14ac:dyDescent="0.25">
      <c r="L613" t="str">
        <f t="shared" si="9"/>
        <v>.</v>
      </c>
    </row>
    <row r="614" spans="12:12" x14ac:dyDescent="0.25">
      <c r="L614" t="str">
        <f t="shared" si="9"/>
        <v>.</v>
      </c>
    </row>
    <row r="615" spans="12:12" x14ac:dyDescent="0.25">
      <c r="L615" t="str">
        <f t="shared" si="9"/>
        <v>.</v>
      </c>
    </row>
    <row r="616" spans="12:12" x14ac:dyDescent="0.25">
      <c r="L616" t="str">
        <f t="shared" si="9"/>
        <v>.</v>
      </c>
    </row>
    <row r="617" spans="12:12" x14ac:dyDescent="0.25">
      <c r="L617" t="str">
        <f t="shared" si="9"/>
        <v>.</v>
      </c>
    </row>
    <row r="618" spans="12:12" x14ac:dyDescent="0.25">
      <c r="L618" t="str">
        <f t="shared" si="9"/>
        <v>.</v>
      </c>
    </row>
    <row r="619" spans="12:12" x14ac:dyDescent="0.25">
      <c r="L619" t="str">
        <f t="shared" si="9"/>
        <v>.</v>
      </c>
    </row>
    <row r="620" spans="12:12" x14ac:dyDescent="0.25">
      <c r="L620" t="str">
        <f t="shared" si="9"/>
        <v>.</v>
      </c>
    </row>
    <row r="621" spans="12:12" x14ac:dyDescent="0.25">
      <c r="L621" t="str">
        <f t="shared" si="9"/>
        <v>.</v>
      </c>
    </row>
    <row r="622" spans="12:12" x14ac:dyDescent="0.25">
      <c r="L622" t="str">
        <f t="shared" si="9"/>
        <v>.</v>
      </c>
    </row>
    <row r="623" spans="12:12" x14ac:dyDescent="0.25">
      <c r="L623" t="str">
        <f t="shared" si="9"/>
        <v>.</v>
      </c>
    </row>
    <row r="624" spans="12:12" x14ac:dyDescent="0.25">
      <c r="L624" t="str">
        <f t="shared" si="9"/>
        <v>.</v>
      </c>
    </row>
    <row r="625" spans="12:12" x14ac:dyDescent="0.25">
      <c r="L625" t="str">
        <f t="shared" si="9"/>
        <v>.</v>
      </c>
    </row>
    <row r="626" spans="12:12" x14ac:dyDescent="0.25">
      <c r="L626" t="str">
        <f t="shared" si="9"/>
        <v>.</v>
      </c>
    </row>
    <row r="627" spans="12:12" x14ac:dyDescent="0.25">
      <c r="L627" t="str">
        <f t="shared" si="9"/>
        <v>.</v>
      </c>
    </row>
    <row r="628" spans="12:12" x14ac:dyDescent="0.25">
      <c r="L628" t="str">
        <f t="shared" si="9"/>
        <v>.</v>
      </c>
    </row>
    <row r="629" spans="12:12" x14ac:dyDescent="0.25">
      <c r="L629" t="str">
        <f t="shared" si="9"/>
        <v>.</v>
      </c>
    </row>
    <row r="630" spans="12:12" x14ac:dyDescent="0.25">
      <c r="L630" t="str">
        <f t="shared" si="9"/>
        <v>.</v>
      </c>
    </row>
    <row r="631" spans="12:12" x14ac:dyDescent="0.25">
      <c r="L631" t="str">
        <f t="shared" si="9"/>
        <v>.</v>
      </c>
    </row>
    <row r="632" spans="12:12" x14ac:dyDescent="0.25">
      <c r="L632" t="str">
        <f t="shared" si="9"/>
        <v>.</v>
      </c>
    </row>
    <row r="633" spans="12:12" x14ac:dyDescent="0.25">
      <c r="L633" t="str">
        <f t="shared" si="9"/>
        <v>.</v>
      </c>
    </row>
    <row r="634" spans="12:12" x14ac:dyDescent="0.25">
      <c r="L634" t="str">
        <f t="shared" si="9"/>
        <v>.</v>
      </c>
    </row>
    <row r="635" spans="12:12" x14ac:dyDescent="0.25">
      <c r="L635" t="str">
        <f t="shared" si="9"/>
        <v>.</v>
      </c>
    </row>
    <row r="636" spans="12:12" x14ac:dyDescent="0.25">
      <c r="L636" t="str">
        <f t="shared" si="9"/>
        <v>.</v>
      </c>
    </row>
    <row r="637" spans="12:12" x14ac:dyDescent="0.25">
      <c r="L637" t="str">
        <f t="shared" si="9"/>
        <v>.</v>
      </c>
    </row>
    <row r="638" spans="12:12" x14ac:dyDescent="0.25">
      <c r="L638" t="str">
        <f t="shared" si="9"/>
        <v>.</v>
      </c>
    </row>
    <row r="639" spans="12:12" x14ac:dyDescent="0.25">
      <c r="L639" t="str">
        <f t="shared" si="9"/>
        <v>.</v>
      </c>
    </row>
    <row r="640" spans="12:12" x14ac:dyDescent="0.25">
      <c r="L640" t="str">
        <f t="shared" si="9"/>
        <v>.</v>
      </c>
    </row>
    <row r="641" spans="12:12" x14ac:dyDescent="0.25">
      <c r="L641" t="str">
        <f t="shared" si="9"/>
        <v>.</v>
      </c>
    </row>
    <row r="642" spans="12:12" x14ac:dyDescent="0.25">
      <c r="L642" t="str">
        <f t="shared" ref="L642:L705" si="10">LOWER(J642&amp;"."&amp;K642)</f>
        <v>.</v>
      </c>
    </row>
    <row r="643" spans="12:12" x14ac:dyDescent="0.25">
      <c r="L643" t="str">
        <f t="shared" si="10"/>
        <v>.</v>
      </c>
    </row>
    <row r="644" spans="12:12" x14ac:dyDescent="0.25">
      <c r="L644" t="str">
        <f t="shared" si="10"/>
        <v>.</v>
      </c>
    </row>
    <row r="645" spans="12:12" x14ac:dyDescent="0.25">
      <c r="L645" t="str">
        <f t="shared" si="10"/>
        <v>.</v>
      </c>
    </row>
    <row r="646" spans="12:12" x14ac:dyDescent="0.25">
      <c r="L646" t="str">
        <f t="shared" si="10"/>
        <v>.</v>
      </c>
    </row>
    <row r="647" spans="12:12" x14ac:dyDescent="0.25">
      <c r="L647" t="str">
        <f t="shared" si="10"/>
        <v>.</v>
      </c>
    </row>
    <row r="648" spans="12:12" x14ac:dyDescent="0.25">
      <c r="L648" t="str">
        <f t="shared" si="10"/>
        <v>.</v>
      </c>
    </row>
    <row r="649" spans="12:12" x14ac:dyDescent="0.25">
      <c r="L649" t="str">
        <f t="shared" si="10"/>
        <v>.</v>
      </c>
    </row>
    <row r="650" spans="12:12" x14ac:dyDescent="0.25">
      <c r="L650" t="str">
        <f t="shared" si="10"/>
        <v>.</v>
      </c>
    </row>
    <row r="651" spans="12:12" x14ac:dyDescent="0.25">
      <c r="L651" t="str">
        <f t="shared" si="10"/>
        <v>.</v>
      </c>
    </row>
    <row r="652" spans="12:12" x14ac:dyDescent="0.25">
      <c r="L652" t="str">
        <f t="shared" si="10"/>
        <v>.</v>
      </c>
    </row>
    <row r="653" spans="12:12" x14ac:dyDescent="0.25">
      <c r="L653" t="str">
        <f t="shared" si="10"/>
        <v>.</v>
      </c>
    </row>
    <row r="654" spans="12:12" x14ac:dyDescent="0.25">
      <c r="L654" t="str">
        <f t="shared" si="10"/>
        <v>.</v>
      </c>
    </row>
    <row r="655" spans="12:12" x14ac:dyDescent="0.25">
      <c r="L655" t="str">
        <f t="shared" si="10"/>
        <v>.</v>
      </c>
    </row>
    <row r="656" spans="12:12" x14ac:dyDescent="0.25">
      <c r="L656" t="str">
        <f t="shared" si="10"/>
        <v>.</v>
      </c>
    </row>
    <row r="657" spans="12:12" x14ac:dyDescent="0.25">
      <c r="L657" t="str">
        <f t="shared" si="10"/>
        <v>.</v>
      </c>
    </row>
    <row r="658" spans="12:12" x14ac:dyDescent="0.25">
      <c r="L658" t="str">
        <f t="shared" si="10"/>
        <v>.</v>
      </c>
    </row>
    <row r="659" spans="12:12" x14ac:dyDescent="0.25">
      <c r="L659" t="str">
        <f t="shared" si="10"/>
        <v>.</v>
      </c>
    </row>
    <row r="660" spans="12:12" x14ac:dyDescent="0.25">
      <c r="L660" t="str">
        <f t="shared" si="10"/>
        <v>.</v>
      </c>
    </row>
    <row r="661" spans="12:12" x14ac:dyDescent="0.25">
      <c r="L661" t="str">
        <f t="shared" si="10"/>
        <v>.</v>
      </c>
    </row>
    <row r="662" spans="12:12" x14ac:dyDescent="0.25">
      <c r="L662" t="str">
        <f t="shared" si="10"/>
        <v>.</v>
      </c>
    </row>
    <row r="663" spans="12:12" x14ac:dyDescent="0.25">
      <c r="L663" t="str">
        <f t="shared" si="10"/>
        <v>.</v>
      </c>
    </row>
    <row r="664" spans="12:12" x14ac:dyDescent="0.25">
      <c r="L664" t="str">
        <f t="shared" si="10"/>
        <v>.</v>
      </c>
    </row>
    <row r="665" spans="12:12" x14ac:dyDescent="0.25">
      <c r="L665" t="str">
        <f t="shared" si="10"/>
        <v>.</v>
      </c>
    </row>
    <row r="666" spans="12:12" x14ac:dyDescent="0.25">
      <c r="L666" t="str">
        <f t="shared" si="10"/>
        <v>.</v>
      </c>
    </row>
    <row r="667" spans="12:12" x14ac:dyDescent="0.25">
      <c r="L667" t="str">
        <f t="shared" si="10"/>
        <v>.</v>
      </c>
    </row>
    <row r="668" spans="12:12" x14ac:dyDescent="0.25">
      <c r="L668" t="str">
        <f t="shared" si="10"/>
        <v>.</v>
      </c>
    </row>
    <row r="669" spans="12:12" x14ac:dyDescent="0.25">
      <c r="L669" t="str">
        <f t="shared" si="10"/>
        <v>.</v>
      </c>
    </row>
    <row r="670" spans="12:12" x14ac:dyDescent="0.25">
      <c r="L670" t="str">
        <f t="shared" si="10"/>
        <v>.</v>
      </c>
    </row>
    <row r="671" spans="12:12" x14ac:dyDescent="0.25">
      <c r="L671" t="str">
        <f t="shared" si="10"/>
        <v>.</v>
      </c>
    </row>
    <row r="672" spans="12:12" x14ac:dyDescent="0.25">
      <c r="L672" t="str">
        <f t="shared" si="10"/>
        <v>.</v>
      </c>
    </row>
    <row r="673" spans="12:12" x14ac:dyDescent="0.25">
      <c r="L673" t="str">
        <f t="shared" si="10"/>
        <v>.</v>
      </c>
    </row>
    <row r="674" spans="12:12" x14ac:dyDescent="0.25">
      <c r="L674" t="str">
        <f t="shared" si="10"/>
        <v>.</v>
      </c>
    </row>
    <row r="675" spans="12:12" x14ac:dyDescent="0.25">
      <c r="L675" t="str">
        <f t="shared" si="10"/>
        <v>.</v>
      </c>
    </row>
    <row r="676" spans="12:12" x14ac:dyDescent="0.25">
      <c r="L676" t="str">
        <f t="shared" si="10"/>
        <v>.</v>
      </c>
    </row>
    <row r="677" spans="12:12" x14ac:dyDescent="0.25">
      <c r="L677" t="str">
        <f t="shared" si="10"/>
        <v>.</v>
      </c>
    </row>
    <row r="678" spans="12:12" x14ac:dyDescent="0.25">
      <c r="L678" t="str">
        <f t="shared" si="10"/>
        <v>.</v>
      </c>
    </row>
    <row r="679" spans="12:12" x14ac:dyDescent="0.25">
      <c r="L679" t="str">
        <f t="shared" si="10"/>
        <v>.</v>
      </c>
    </row>
    <row r="680" spans="12:12" x14ac:dyDescent="0.25">
      <c r="L680" t="str">
        <f t="shared" si="10"/>
        <v>.</v>
      </c>
    </row>
    <row r="681" spans="12:12" x14ac:dyDescent="0.25">
      <c r="L681" t="str">
        <f t="shared" si="10"/>
        <v>.</v>
      </c>
    </row>
    <row r="682" spans="12:12" x14ac:dyDescent="0.25">
      <c r="L682" t="str">
        <f t="shared" si="10"/>
        <v>.</v>
      </c>
    </row>
    <row r="683" spans="12:12" x14ac:dyDescent="0.25">
      <c r="L683" t="str">
        <f t="shared" si="10"/>
        <v>.</v>
      </c>
    </row>
    <row r="684" spans="12:12" x14ac:dyDescent="0.25">
      <c r="L684" t="str">
        <f t="shared" si="10"/>
        <v>.</v>
      </c>
    </row>
    <row r="685" spans="12:12" x14ac:dyDescent="0.25">
      <c r="L685" t="str">
        <f t="shared" si="10"/>
        <v>.</v>
      </c>
    </row>
    <row r="686" spans="12:12" x14ac:dyDescent="0.25">
      <c r="L686" t="str">
        <f t="shared" si="10"/>
        <v>.</v>
      </c>
    </row>
    <row r="687" spans="12:12" x14ac:dyDescent="0.25">
      <c r="L687" t="str">
        <f t="shared" si="10"/>
        <v>.</v>
      </c>
    </row>
    <row r="688" spans="12:12" x14ac:dyDescent="0.25">
      <c r="L688" t="str">
        <f t="shared" si="10"/>
        <v>.</v>
      </c>
    </row>
    <row r="689" spans="12:12" x14ac:dyDescent="0.25">
      <c r="L689" t="str">
        <f t="shared" si="10"/>
        <v>.</v>
      </c>
    </row>
    <row r="690" spans="12:12" x14ac:dyDescent="0.25">
      <c r="L690" t="str">
        <f t="shared" si="10"/>
        <v>.</v>
      </c>
    </row>
    <row r="691" spans="12:12" x14ac:dyDescent="0.25">
      <c r="L691" t="str">
        <f t="shared" si="10"/>
        <v>.</v>
      </c>
    </row>
    <row r="692" spans="12:12" x14ac:dyDescent="0.25">
      <c r="L692" t="str">
        <f t="shared" si="10"/>
        <v>.</v>
      </c>
    </row>
    <row r="693" spans="12:12" x14ac:dyDescent="0.25">
      <c r="L693" t="str">
        <f t="shared" si="10"/>
        <v>.</v>
      </c>
    </row>
    <row r="694" spans="12:12" x14ac:dyDescent="0.25">
      <c r="L694" t="str">
        <f t="shared" si="10"/>
        <v>.</v>
      </c>
    </row>
    <row r="695" spans="12:12" x14ac:dyDescent="0.25">
      <c r="L695" t="str">
        <f t="shared" si="10"/>
        <v>.</v>
      </c>
    </row>
    <row r="696" spans="12:12" x14ac:dyDescent="0.25">
      <c r="L696" t="str">
        <f t="shared" si="10"/>
        <v>.</v>
      </c>
    </row>
    <row r="697" spans="12:12" x14ac:dyDescent="0.25">
      <c r="L697" t="str">
        <f t="shared" si="10"/>
        <v>.</v>
      </c>
    </row>
    <row r="698" spans="12:12" x14ac:dyDescent="0.25">
      <c r="L698" t="str">
        <f t="shared" si="10"/>
        <v>.</v>
      </c>
    </row>
    <row r="699" spans="12:12" x14ac:dyDescent="0.25">
      <c r="L699" t="str">
        <f t="shared" si="10"/>
        <v>.</v>
      </c>
    </row>
    <row r="700" spans="12:12" x14ac:dyDescent="0.25">
      <c r="L700" t="str">
        <f t="shared" si="10"/>
        <v>.</v>
      </c>
    </row>
    <row r="701" spans="12:12" x14ac:dyDescent="0.25">
      <c r="L701" t="str">
        <f t="shared" si="10"/>
        <v>.</v>
      </c>
    </row>
    <row r="702" spans="12:12" x14ac:dyDescent="0.25">
      <c r="L702" t="str">
        <f t="shared" si="10"/>
        <v>.</v>
      </c>
    </row>
    <row r="703" spans="12:12" x14ac:dyDescent="0.25">
      <c r="L703" t="str">
        <f t="shared" si="10"/>
        <v>.</v>
      </c>
    </row>
    <row r="704" spans="12:12" x14ac:dyDescent="0.25">
      <c r="L704" t="str">
        <f t="shared" si="10"/>
        <v>.</v>
      </c>
    </row>
    <row r="705" spans="12:12" x14ac:dyDescent="0.25">
      <c r="L705" t="str">
        <f t="shared" si="10"/>
        <v>.</v>
      </c>
    </row>
    <row r="706" spans="12:12" x14ac:dyDescent="0.25">
      <c r="L706" t="str">
        <f t="shared" ref="L706:L769" si="11">LOWER(J706&amp;"."&amp;K706)</f>
        <v>.</v>
      </c>
    </row>
    <row r="707" spans="12:12" x14ac:dyDescent="0.25">
      <c r="L707" t="str">
        <f t="shared" si="11"/>
        <v>.</v>
      </c>
    </row>
    <row r="708" spans="12:12" x14ac:dyDescent="0.25">
      <c r="L708" t="str">
        <f t="shared" si="11"/>
        <v>.</v>
      </c>
    </row>
    <row r="709" spans="12:12" x14ac:dyDescent="0.25">
      <c r="L709" t="str">
        <f t="shared" si="11"/>
        <v>.</v>
      </c>
    </row>
    <row r="710" spans="12:12" x14ac:dyDescent="0.25">
      <c r="L710" t="str">
        <f t="shared" si="11"/>
        <v>.</v>
      </c>
    </row>
    <row r="711" spans="12:12" x14ac:dyDescent="0.25">
      <c r="L711" t="str">
        <f t="shared" si="11"/>
        <v>.</v>
      </c>
    </row>
    <row r="712" spans="12:12" x14ac:dyDescent="0.25">
      <c r="L712" t="str">
        <f t="shared" si="11"/>
        <v>.</v>
      </c>
    </row>
    <row r="713" spans="12:12" x14ac:dyDescent="0.25">
      <c r="L713" t="str">
        <f t="shared" si="11"/>
        <v>.</v>
      </c>
    </row>
    <row r="714" spans="12:12" x14ac:dyDescent="0.25">
      <c r="L714" t="str">
        <f t="shared" si="11"/>
        <v>.</v>
      </c>
    </row>
    <row r="715" spans="12:12" x14ac:dyDescent="0.25">
      <c r="L715" t="str">
        <f t="shared" si="11"/>
        <v>.</v>
      </c>
    </row>
    <row r="716" spans="12:12" x14ac:dyDescent="0.25">
      <c r="L716" t="str">
        <f t="shared" si="11"/>
        <v>.</v>
      </c>
    </row>
    <row r="717" spans="12:12" x14ac:dyDescent="0.25">
      <c r="L717" t="str">
        <f t="shared" si="11"/>
        <v>.</v>
      </c>
    </row>
    <row r="718" spans="12:12" x14ac:dyDescent="0.25">
      <c r="L718" t="str">
        <f t="shared" si="11"/>
        <v>.</v>
      </c>
    </row>
    <row r="719" spans="12:12" x14ac:dyDescent="0.25">
      <c r="L719" t="str">
        <f t="shared" si="11"/>
        <v>.</v>
      </c>
    </row>
    <row r="720" spans="12:12" x14ac:dyDescent="0.25">
      <c r="L720" t="str">
        <f t="shared" si="11"/>
        <v>.</v>
      </c>
    </row>
    <row r="721" spans="12:12" x14ac:dyDescent="0.25">
      <c r="L721" t="str">
        <f t="shared" si="11"/>
        <v>.</v>
      </c>
    </row>
    <row r="722" spans="12:12" x14ac:dyDescent="0.25">
      <c r="L722" t="str">
        <f t="shared" si="11"/>
        <v>.</v>
      </c>
    </row>
    <row r="723" spans="12:12" x14ac:dyDescent="0.25">
      <c r="L723" t="str">
        <f t="shared" si="11"/>
        <v>.</v>
      </c>
    </row>
    <row r="724" spans="12:12" x14ac:dyDescent="0.25">
      <c r="L724" t="str">
        <f t="shared" si="11"/>
        <v>.</v>
      </c>
    </row>
    <row r="725" spans="12:12" x14ac:dyDescent="0.25">
      <c r="L725" t="str">
        <f t="shared" si="11"/>
        <v>.</v>
      </c>
    </row>
    <row r="726" spans="12:12" x14ac:dyDescent="0.25">
      <c r="L726" t="str">
        <f t="shared" si="11"/>
        <v>.</v>
      </c>
    </row>
    <row r="727" spans="12:12" x14ac:dyDescent="0.25">
      <c r="L727" t="str">
        <f t="shared" si="11"/>
        <v>.</v>
      </c>
    </row>
    <row r="728" spans="12:12" x14ac:dyDescent="0.25">
      <c r="L728" t="str">
        <f t="shared" si="11"/>
        <v>.</v>
      </c>
    </row>
    <row r="729" spans="12:12" x14ac:dyDescent="0.25">
      <c r="L729" t="str">
        <f t="shared" si="11"/>
        <v>.</v>
      </c>
    </row>
    <row r="730" spans="12:12" x14ac:dyDescent="0.25">
      <c r="L730" t="str">
        <f t="shared" si="11"/>
        <v>.</v>
      </c>
    </row>
    <row r="731" spans="12:12" x14ac:dyDescent="0.25">
      <c r="L731" t="str">
        <f t="shared" si="11"/>
        <v>.</v>
      </c>
    </row>
    <row r="732" spans="12:12" x14ac:dyDescent="0.25">
      <c r="L732" t="str">
        <f t="shared" si="11"/>
        <v>.</v>
      </c>
    </row>
    <row r="733" spans="12:12" x14ac:dyDescent="0.25">
      <c r="L733" t="str">
        <f t="shared" si="11"/>
        <v>.</v>
      </c>
    </row>
    <row r="734" spans="12:12" x14ac:dyDescent="0.25">
      <c r="L734" t="str">
        <f t="shared" si="11"/>
        <v>.</v>
      </c>
    </row>
    <row r="735" spans="12:12" x14ac:dyDescent="0.25">
      <c r="L735" t="str">
        <f t="shared" si="11"/>
        <v>.</v>
      </c>
    </row>
    <row r="736" spans="12:12" x14ac:dyDescent="0.25">
      <c r="L736" t="str">
        <f t="shared" si="11"/>
        <v>.</v>
      </c>
    </row>
    <row r="737" spans="12:12" x14ac:dyDescent="0.25">
      <c r="L737" t="str">
        <f t="shared" si="11"/>
        <v>.</v>
      </c>
    </row>
    <row r="738" spans="12:12" x14ac:dyDescent="0.25">
      <c r="L738" t="str">
        <f t="shared" si="11"/>
        <v>.</v>
      </c>
    </row>
    <row r="739" spans="12:12" x14ac:dyDescent="0.25">
      <c r="L739" t="str">
        <f t="shared" si="11"/>
        <v>.</v>
      </c>
    </row>
    <row r="740" spans="12:12" x14ac:dyDescent="0.25">
      <c r="L740" t="str">
        <f t="shared" si="11"/>
        <v>.</v>
      </c>
    </row>
    <row r="741" spans="12:12" x14ac:dyDescent="0.25">
      <c r="L741" t="str">
        <f t="shared" si="11"/>
        <v>.</v>
      </c>
    </row>
    <row r="742" spans="12:12" x14ac:dyDescent="0.25">
      <c r="L742" t="str">
        <f t="shared" si="11"/>
        <v>.</v>
      </c>
    </row>
    <row r="743" spans="12:12" x14ac:dyDescent="0.25">
      <c r="L743" t="str">
        <f t="shared" si="11"/>
        <v>.</v>
      </c>
    </row>
    <row r="744" spans="12:12" x14ac:dyDescent="0.25">
      <c r="L744" t="str">
        <f t="shared" si="11"/>
        <v>.</v>
      </c>
    </row>
    <row r="745" spans="12:12" x14ac:dyDescent="0.25">
      <c r="L745" t="str">
        <f t="shared" si="11"/>
        <v>.</v>
      </c>
    </row>
    <row r="746" spans="12:12" x14ac:dyDescent="0.25">
      <c r="L746" t="str">
        <f t="shared" si="11"/>
        <v>.</v>
      </c>
    </row>
    <row r="747" spans="12:12" x14ac:dyDescent="0.25">
      <c r="L747" t="str">
        <f t="shared" si="11"/>
        <v>.</v>
      </c>
    </row>
    <row r="748" spans="12:12" x14ac:dyDescent="0.25">
      <c r="L748" t="str">
        <f t="shared" si="11"/>
        <v>.</v>
      </c>
    </row>
    <row r="749" spans="12:12" x14ac:dyDescent="0.25">
      <c r="L749" t="str">
        <f t="shared" si="11"/>
        <v>.</v>
      </c>
    </row>
    <row r="750" spans="12:12" x14ac:dyDescent="0.25">
      <c r="L750" t="str">
        <f t="shared" si="11"/>
        <v>.</v>
      </c>
    </row>
    <row r="751" spans="12:12" x14ac:dyDescent="0.25">
      <c r="L751" t="str">
        <f t="shared" si="11"/>
        <v>.</v>
      </c>
    </row>
    <row r="752" spans="12:12" x14ac:dyDescent="0.25">
      <c r="L752" t="str">
        <f t="shared" si="11"/>
        <v>.</v>
      </c>
    </row>
    <row r="753" spans="12:12" x14ac:dyDescent="0.25">
      <c r="L753" t="str">
        <f t="shared" si="11"/>
        <v>.</v>
      </c>
    </row>
    <row r="754" spans="12:12" x14ac:dyDescent="0.25">
      <c r="L754" t="str">
        <f t="shared" si="11"/>
        <v>.</v>
      </c>
    </row>
    <row r="755" spans="12:12" x14ac:dyDescent="0.25">
      <c r="L755" t="str">
        <f t="shared" si="11"/>
        <v>.</v>
      </c>
    </row>
    <row r="756" spans="12:12" x14ac:dyDescent="0.25">
      <c r="L756" t="str">
        <f t="shared" si="11"/>
        <v>.</v>
      </c>
    </row>
    <row r="757" spans="12:12" x14ac:dyDescent="0.25">
      <c r="L757" t="str">
        <f t="shared" si="11"/>
        <v>.</v>
      </c>
    </row>
    <row r="758" spans="12:12" x14ac:dyDescent="0.25">
      <c r="L758" t="str">
        <f t="shared" si="11"/>
        <v>.</v>
      </c>
    </row>
    <row r="759" spans="12:12" x14ac:dyDescent="0.25">
      <c r="L759" t="str">
        <f t="shared" si="11"/>
        <v>.</v>
      </c>
    </row>
    <row r="760" spans="12:12" x14ac:dyDescent="0.25">
      <c r="L760" t="str">
        <f t="shared" si="11"/>
        <v>.</v>
      </c>
    </row>
    <row r="761" spans="12:12" x14ac:dyDescent="0.25">
      <c r="L761" t="str">
        <f t="shared" si="11"/>
        <v>.</v>
      </c>
    </row>
    <row r="762" spans="12:12" x14ac:dyDescent="0.25">
      <c r="L762" t="str">
        <f t="shared" si="11"/>
        <v>.</v>
      </c>
    </row>
    <row r="763" spans="12:12" x14ac:dyDescent="0.25">
      <c r="L763" t="str">
        <f t="shared" si="11"/>
        <v>.</v>
      </c>
    </row>
    <row r="764" spans="12:12" x14ac:dyDescent="0.25">
      <c r="L764" t="str">
        <f t="shared" si="11"/>
        <v>.</v>
      </c>
    </row>
    <row r="765" spans="12:12" x14ac:dyDescent="0.25">
      <c r="L765" t="str">
        <f t="shared" si="11"/>
        <v>.</v>
      </c>
    </row>
    <row r="766" spans="12:12" x14ac:dyDescent="0.25">
      <c r="L766" t="str">
        <f t="shared" si="11"/>
        <v>.</v>
      </c>
    </row>
    <row r="767" spans="12:12" x14ac:dyDescent="0.25">
      <c r="L767" t="str">
        <f t="shared" si="11"/>
        <v>.</v>
      </c>
    </row>
    <row r="768" spans="12:12" x14ac:dyDescent="0.25">
      <c r="L768" t="str">
        <f t="shared" si="11"/>
        <v>.</v>
      </c>
    </row>
    <row r="769" spans="12:12" x14ac:dyDescent="0.25">
      <c r="L769" t="str">
        <f t="shared" si="11"/>
        <v>.</v>
      </c>
    </row>
    <row r="770" spans="12:12" x14ac:dyDescent="0.25">
      <c r="L770" t="str">
        <f t="shared" ref="L770:L833" si="12">LOWER(J770&amp;"."&amp;K770)</f>
        <v>.</v>
      </c>
    </row>
    <row r="771" spans="12:12" x14ac:dyDescent="0.25">
      <c r="L771" t="str">
        <f t="shared" si="12"/>
        <v>.</v>
      </c>
    </row>
    <row r="772" spans="12:12" x14ac:dyDescent="0.25">
      <c r="L772" t="str">
        <f t="shared" si="12"/>
        <v>.</v>
      </c>
    </row>
    <row r="773" spans="12:12" x14ac:dyDescent="0.25">
      <c r="L773" t="str">
        <f t="shared" si="12"/>
        <v>.</v>
      </c>
    </row>
    <row r="774" spans="12:12" x14ac:dyDescent="0.25">
      <c r="L774" t="str">
        <f t="shared" si="12"/>
        <v>.</v>
      </c>
    </row>
    <row r="775" spans="12:12" x14ac:dyDescent="0.25">
      <c r="L775" t="str">
        <f t="shared" si="12"/>
        <v>.</v>
      </c>
    </row>
    <row r="776" spans="12:12" x14ac:dyDescent="0.25">
      <c r="L776" t="str">
        <f t="shared" si="12"/>
        <v>.</v>
      </c>
    </row>
    <row r="777" spans="12:12" x14ac:dyDescent="0.25">
      <c r="L777" t="str">
        <f t="shared" si="12"/>
        <v>.</v>
      </c>
    </row>
    <row r="778" spans="12:12" x14ac:dyDescent="0.25">
      <c r="L778" t="str">
        <f t="shared" si="12"/>
        <v>.</v>
      </c>
    </row>
    <row r="779" spans="12:12" x14ac:dyDescent="0.25">
      <c r="L779" t="str">
        <f t="shared" si="12"/>
        <v>.</v>
      </c>
    </row>
    <row r="780" spans="12:12" x14ac:dyDescent="0.25">
      <c r="L780" t="str">
        <f t="shared" si="12"/>
        <v>.</v>
      </c>
    </row>
    <row r="781" spans="12:12" x14ac:dyDescent="0.25">
      <c r="L781" t="str">
        <f t="shared" si="12"/>
        <v>.</v>
      </c>
    </row>
    <row r="782" spans="12:12" x14ac:dyDescent="0.25">
      <c r="L782" t="str">
        <f t="shared" si="12"/>
        <v>.</v>
      </c>
    </row>
    <row r="783" spans="12:12" x14ac:dyDescent="0.25">
      <c r="L783" t="str">
        <f t="shared" si="12"/>
        <v>.</v>
      </c>
    </row>
    <row r="784" spans="12:12" x14ac:dyDescent="0.25">
      <c r="L784" t="str">
        <f t="shared" si="12"/>
        <v>.</v>
      </c>
    </row>
    <row r="785" spans="12:12" x14ac:dyDescent="0.25">
      <c r="L785" t="str">
        <f t="shared" si="12"/>
        <v>.</v>
      </c>
    </row>
    <row r="786" spans="12:12" x14ac:dyDescent="0.25">
      <c r="L786" t="str">
        <f t="shared" si="12"/>
        <v>.</v>
      </c>
    </row>
    <row r="787" spans="12:12" x14ac:dyDescent="0.25">
      <c r="L787" t="str">
        <f t="shared" si="12"/>
        <v>.</v>
      </c>
    </row>
    <row r="788" spans="12:12" x14ac:dyDescent="0.25">
      <c r="L788" t="str">
        <f t="shared" si="12"/>
        <v>.</v>
      </c>
    </row>
    <row r="789" spans="12:12" x14ac:dyDescent="0.25">
      <c r="L789" t="str">
        <f t="shared" si="12"/>
        <v>.</v>
      </c>
    </row>
    <row r="790" spans="12:12" x14ac:dyDescent="0.25">
      <c r="L790" t="str">
        <f t="shared" si="12"/>
        <v>.</v>
      </c>
    </row>
    <row r="791" spans="12:12" x14ac:dyDescent="0.25">
      <c r="L791" t="str">
        <f t="shared" si="12"/>
        <v>.</v>
      </c>
    </row>
    <row r="792" spans="12:12" x14ac:dyDescent="0.25">
      <c r="L792" t="str">
        <f t="shared" si="12"/>
        <v>.</v>
      </c>
    </row>
    <row r="793" spans="12:12" x14ac:dyDescent="0.25">
      <c r="L793" t="str">
        <f t="shared" si="12"/>
        <v>.</v>
      </c>
    </row>
    <row r="794" spans="12:12" x14ac:dyDescent="0.25">
      <c r="L794" t="str">
        <f t="shared" si="12"/>
        <v>.</v>
      </c>
    </row>
    <row r="795" spans="12:12" x14ac:dyDescent="0.25">
      <c r="L795" t="str">
        <f t="shared" si="12"/>
        <v>.</v>
      </c>
    </row>
    <row r="796" spans="12:12" x14ac:dyDescent="0.25">
      <c r="L796" t="str">
        <f t="shared" si="12"/>
        <v>.</v>
      </c>
    </row>
    <row r="797" spans="12:12" x14ac:dyDescent="0.25">
      <c r="L797" t="str">
        <f t="shared" si="12"/>
        <v>.</v>
      </c>
    </row>
    <row r="798" spans="12:12" x14ac:dyDescent="0.25">
      <c r="L798" t="str">
        <f t="shared" si="12"/>
        <v>.</v>
      </c>
    </row>
    <row r="799" spans="12:12" x14ac:dyDescent="0.25">
      <c r="L799" t="str">
        <f t="shared" si="12"/>
        <v>.</v>
      </c>
    </row>
    <row r="800" spans="12:12" x14ac:dyDescent="0.25">
      <c r="L800" t="str">
        <f t="shared" si="12"/>
        <v>.</v>
      </c>
    </row>
    <row r="801" spans="12:12" x14ac:dyDescent="0.25">
      <c r="L801" t="str">
        <f t="shared" si="12"/>
        <v>.</v>
      </c>
    </row>
    <row r="802" spans="12:12" x14ac:dyDescent="0.25">
      <c r="L802" t="str">
        <f t="shared" si="12"/>
        <v>.</v>
      </c>
    </row>
    <row r="803" spans="12:12" x14ac:dyDescent="0.25">
      <c r="L803" t="str">
        <f t="shared" si="12"/>
        <v>.</v>
      </c>
    </row>
    <row r="804" spans="12:12" x14ac:dyDescent="0.25">
      <c r="L804" t="str">
        <f t="shared" si="12"/>
        <v>.</v>
      </c>
    </row>
    <row r="805" spans="12:12" x14ac:dyDescent="0.25">
      <c r="L805" t="str">
        <f t="shared" si="12"/>
        <v>.</v>
      </c>
    </row>
    <row r="806" spans="12:12" x14ac:dyDescent="0.25">
      <c r="L806" t="str">
        <f t="shared" si="12"/>
        <v>.</v>
      </c>
    </row>
    <row r="807" spans="12:12" x14ac:dyDescent="0.25">
      <c r="L807" t="str">
        <f t="shared" si="12"/>
        <v>.</v>
      </c>
    </row>
    <row r="808" spans="12:12" x14ac:dyDescent="0.25">
      <c r="L808" t="str">
        <f t="shared" si="12"/>
        <v>.</v>
      </c>
    </row>
    <row r="809" spans="12:12" x14ac:dyDescent="0.25">
      <c r="L809" t="str">
        <f t="shared" si="12"/>
        <v>.</v>
      </c>
    </row>
    <row r="810" spans="12:12" x14ac:dyDescent="0.25">
      <c r="L810" t="str">
        <f t="shared" si="12"/>
        <v>.</v>
      </c>
    </row>
    <row r="811" spans="12:12" x14ac:dyDescent="0.25">
      <c r="L811" t="str">
        <f t="shared" si="12"/>
        <v>.</v>
      </c>
    </row>
    <row r="812" spans="12:12" x14ac:dyDescent="0.25">
      <c r="L812" t="str">
        <f t="shared" si="12"/>
        <v>.</v>
      </c>
    </row>
    <row r="813" spans="12:12" x14ac:dyDescent="0.25">
      <c r="L813" t="str">
        <f t="shared" si="12"/>
        <v>.</v>
      </c>
    </row>
    <row r="814" spans="12:12" x14ac:dyDescent="0.25">
      <c r="L814" t="str">
        <f t="shared" si="12"/>
        <v>.</v>
      </c>
    </row>
    <row r="815" spans="12:12" x14ac:dyDescent="0.25">
      <c r="L815" t="str">
        <f t="shared" si="12"/>
        <v>.</v>
      </c>
    </row>
    <row r="816" spans="12:12" x14ac:dyDescent="0.25">
      <c r="L816" t="str">
        <f t="shared" si="12"/>
        <v>.</v>
      </c>
    </row>
    <row r="817" spans="12:12" x14ac:dyDescent="0.25">
      <c r="L817" t="str">
        <f t="shared" si="12"/>
        <v>.</v>
      </c>
    </row>
    <row r="818" spans="12:12" x14ac:dyDescent="0.25">
      <c r="L818" t="str">
        <f t="shared" si="12"/>
        <v>.</v>
      </c>
    </row>
    <row r="819" spans="12:12" x14ac:dyDescent="0.25">
      <c r="L819" t="str">
        <f t="shared" si="12"/>
        <v>.</v>
      </c>
    </row>
    <row r="820" spans="12:12" x14ac:dyDescent="0.25">
      <c r="L820" t="str">
        <f t="shared" si="12"/>
        <v>.</v>
      </c>
    </row>
    <row r="821" spans="12:12" x14ac:dyDescent="0.25">
      <c r="L821" t="str">
        <f t="shared" si="12"/>
        <v>.</v>
      </c>
    </row>
    <row r="822" spans="12:12" x14ac:dyDescent="0.25">
      <c r="L822" t="str">
        <f t="shared" si="12"/>
        <v>.</v>
      </c>
    </row>
    <row r="823" spans="12:12" x14ac:dyDescent="0.25">
      <c r="L823" t="str">
        <f t="shared" si="12"/>
        <v>.</v>
      </c>
    </row>
    <row r="824" spans="12:12" x14ac:dyDescent="0.25">
      <c r="L824" t="str">
        <f t="shared" si="12"/>
        <v>.</v>
      </c>
    </row>
    <row r="825" spans="12:12" x14ac:dyDescent="0.25">
      <c r="L825" t="str">
        <f t="shared" si="12"/>
        <v>.</v>
      </c>
    </row>
    <row r="826" spans="12:12" x14ac:dyDescent="0.25">
      <c r="L826" t="str">
        <f t="shared" si="12"/>
        <v>.</v>
      </c>
    </row>
    <row r="827" spans="12:12" x14ac:dyDescent="0.25">
      <c r="L827" t="str">
        <f t="shared" si="12"/>
        <v>.</v>
      </c>
    </row>
    <row r="828" spans="12:12" x14ac:dyDescent="0.25">
      <c r="L828" t="str">
        <f t="shared" si="12"/>
        <v>.</v>
      </c>
    </row>
    <row r="829" spans="12:12" x14ac:dyDescent="0.25">
      <c r="L829" t="str">
        <f t="shared" si="12"/>
        <v>.</v>
      </c>
    </row>
    <row r="830" spans="12:12" x14ac:dyDescent="0.25">
      <c r="L830" t="str">
        <f t="shared" si="12"/>
        <v>.</v>
      </c>
    </row>
    <row r="831" spans="12:12" x14ac:dyDescent="0.25">
      <c r="L831" t="str">
        <f t="shared" si="12"/>
        <v>.</v>
      </c>
    </row>
    <row r="832" spans="12:12" x14ac:dyDescent="0.25">
      <c r="L832" t="str">
        <f t="shared" si="12"/>
        <v>.</v>
      </c>
    </row>
    <row r="833" spans="12:12" x14ac:dyDescent="0.25">
      <c r="L833" t="str">
        <f t="shared" si="12"/>
        <v>.</v>
      </c>
    </row>
    <row r="834" spans="12:12" x14ac:dyDescent="0.25">
      <c r="L834" t="str">
        <f t="shared" ref="L834:L897" si="13">LOWER(J834&amp;"."&amp;K834)</f>
        <v>.</v>
      </c>
    </row>
    <row r="835" spans="12:12" x14ac:dyDescent="0.25">
      <c r="L835" t="str">
        <f t="shared" si="13"/>
        <v>.</v>
      </c>
    </row>
    <row r="836" spans="12:12" x14ac:dyDescent="0.25">
      <c r="L836" t="str">
        <f t="shared" si="13"/>
        <v>.</v>
      </c>
    </row>
    <row r="837" spans="12:12" x14ac:dyDescent="0.25">
      <c r="L837" t="str">
        <f t="shared" si="13"/>
        <v>.</v>
      </c>
    </row>
    <row r="838" spans="12:12" x14ac:dyDescent="0.25">
      <c r="L838" t="str">
        <f t="shared" si="13"/>
        <v>.</v>
      </c>
    </row>
    <row r="839" spans="12:12" x14ac:dyDescent="0.25">
      <c r="L839" t="str">
        <f t="shared" si="13"/>
        <v>.</v>
      </c>
    </row>
    <row r="840" spans="12:12" x14ac:dyDescent="0.25">
      <c r="L840" t="str">
        <f t="shared" si="13"/>
        <v>.</v>
      </c>
    </row>
    <row r="841" spans="12:12" x14ac:dyDescent="0.25">
      <c r="L841" t="str">
        <f t="shared" si="13"/>
        <v>.</v>
      </c>
    </row>
    <row r="842" spans="12:12" x14ac:dyDescent="0.25">
      <c r="L842" t="str">
        <f t="shared" si="13"/>
        <v>.</v>
      </c>
    </row>
    <row r="843" spans="12:12" x14ac:dyDescent="0.25">
      <c r="L843" t="str">
        <f t="shared" si="13"/>
        <v>.</v>
      </c>
    </row>
    <row r="844" spans="12:12" x14ac:dyDescent="0.25">
      <c r="L844" t="str">
        <f t="shared" si="13"/>
        <v>.</v>
      </c>
    </row>
    <row r="845" spans="12:12" x14ac:dyDescent="0.25">
      <c r="L845" t="str">
        <f t="shared" si="13"/>
        <v>.</v>
      </c>
    </row>
    <row r="846" spans="12:12" x14ac:dyDescent="0.25">
      <c r="L846" t="str">
        <f t="shared" si="13"/>
        <v>.</v>
      </c>
    </row>
    <row r="847" spans="12:12" x14ac:dyDescent="0.25">
      <c r="L847" t="str">
        <f t="shared" si="13"/>
        <v>.</v>
      </c>
    </row>
    <row r="848" spans="12:12" x14ac:dyDescent="0.25">
      <c r="L848" t="str">
        <f t="shared" si="13"/>
        <v>.</v>
      </c>
    </row>
    <row r="849" spans="12:12" x14ac:dyDescent="0.25">
      <c r="L849" t="str">
        <f t="shared" si="13"/>
        <v>.</v>
      </c>
    </row>
    <row r="850" spans="12:12" x14ac:dyDescent="0.25">
      <c r="L850" t="str">
        <f t="shared" si="13"/>
        <v>.</v>
      </c>
    </row>
    <row r="851" spans="12:12" x14ac:dyDescent="0.25">
      <c r="L851" t="str">
        <f t="shared" si="13"/>
        <v>.</v>
      </c>
    </row>
    <row r="852" spans="12:12" x14ac:dyDescent="0.25">
      <c r="L852" t="str">
        <f t="shared" si="13"/>
        <v>.</v>
      </c>
    </row>
    <row r="853" spans="12:12" x14ac:dyDescent="0.25">
      <c r="L853" t="str">
        <f t="shared" si="13"/>
        <v>.</v>
      </c>
    </row>
    <row r="854" spans="12:12" x14ac:dyDescent="0.25">
      <c r="L854" t="str">
        <f t="shared" si="13"/>
        <v>.</v>
      </c>
    </row>
    <row r="855" spans="12:12" x14ac:dyDescent="0.25">
      <c r="L855" t="str">
        <f t="shared" si="13"/>
        <v>.</v>
      </c>
    </row>
    <row r="856" spans="12:12" x14ac:dyDescent="0.25">
      <c r="L856" t="str">
        <f t="shared" si="13"/>
        <v>.</v>
      </c>
    </row>
    <row r="857" spans="12:12" x14ac:dyDescent="0.25">
      <c r="L857" t="str">
        <f t="shared" si="13"/>
        <v>.</v>
      </c>
    </row>
    <row r="858" spans="12:12" x14ac:dyDescent="0.25">
      <c r="L858" t="str">
        <f t="shared" si="13"/>
        <v>.</v>
      </c>
    </row>
    <row r="859" spans="12:12" x14ac:dyDescent="0.25">
      <c r="L859" t="str">
        <f t="shared" si="13"/>
        <v>.</v>
      </c>
    </row>
    <row r="860" spans="12:12" x14ac:dyDescent="0.25">
      <c r="L860" t="str">
        <f t="shared" si="13"/>
        <v>.</v>
      </c>
    </row>
    <row r="861" spans="12:12" x14ac:dyDescent="0.25">
      <c r="L861" t="str">
        <f t="shared" si="13"/>
        <v>.</v>
      </c>
    </row>
    <row r="862" spans="12:12" x14ac:dyDescent="0.25">
      <c r="L862" t="str">
        <f t="shared" si="13"/>
        <v>.</v>
      </c>
    </row>
    <row r="863" spans="12:12" x14ac:dyDescent="0.25">
      <c r="L863" t="str">
        <f t="shared" si="13"/>
        <v>.</v>
      </c>
    </row>
    <row r="864" spans="12:12" x14ac:dyDescent="0.25">
      <c r="L864" t="str">
        <f t="shared" si="13"/>
        <v>.</v>
      </c>
    </row>
    <row r="865" spans="12:12" x14ac:dyDescent="0.25">
      <c r="L865" t="str">
        <f t="shared" si="13"/>
        <v>.</v>
      </c>
    </row>
    <row r="866" spans="12:12" x14ac:dyDescent="0.25">
      <c r="L866" t="str">
        <f t="shared" si="13"/>
        <v>.</v>
      </c>
    </row>
    <row r="867" spans="12:12" x14ac:dyDescent="0.25">
      <c r="L867" t="str">
        <f t="shared" si="13"/>
        <v>.</v>
      </c>
    </row>
    <row r="868" spans="12:12" x14ac:dyDescent="0.25">
      <c r="L868" t="str">
        <f t="shared" si="13"/>
        <v>.</v>
      </c>
    </row>
    <row r="869" spans="12:12" x14ac:dyDescent="0.25">
      <c r="L869" t="str">
        <f t="shared" si="13"/>
        <v>.</v>
      </c>
    </row>
    <row r="870" spans="12:12" x14ac:dyDescent="0.25">
      <c r="L870" t="str">
        <f t="shared" si="13"/>
        <v>.</v>
      </c>
    </row>
    <row r="871" spans="12:12" x14ac:dyDescent="0.25">
      <c r="L871" t="str">
        <f t="shared" si="13"/>
        <v>.</v>
      </c>
    </row>
    <row r="872" spans="12:12" x14ac:dyDescent="0.25">
      <c r="L872" t="str">
        <f t="shared" si="13"/>
        <v>.</v>
      </c>
    </row>
    <row r="873" spans="12:12" x14ac:dyDescent="0.25">
      <c r="L873" t="str">
        <f t="shared" si="13"/>
        <v>.</v>
      </c>
    </row>
    <row r="874" spans="12:12" x14ac:dyDescent="0.25">
      <c r="L874" t="str">
        <f t="shared" si="13"/>
        <v>.</v>
      </c>
    </row>
    <row r="875" spans="12:12" x14ac:dyDescent="0.25">
      <c r="L875" t="str">
        <f t="shared" si="13"/>
        <v>.</v>
      </c>
    </row>
    <row r="876" spans="12:12" x14ac:dyDescent="0.25">
      <c r="L876" t="str">
        <f t="shared" si="13"/>
        <v>.</v>
      </c>
    </row>
    <row r="877" spans="12:12" x14ac:dyDescent="0.25">
      <c r="L877" t="str">
        <f t="shared" si="13"/>
        <v>.</v>
      </c>
    </row>
    <row r="878" spans="12:12" x14ac:dyDescent="0.25">
      <c r="L878" t="str">
        <f t="shared" si="13"/>
        <v>.</v>
      </c>
    </row>
    <row r="879" spans="12:12" x14ac:dyDescent="0.25">
      <c r="L879" t="str">
        <f t="shared" si="13"/>
        <v>.</v>
      </c>
    </row>
    <row r="880" spans="12:12" x14ac:dyDescent="0.25">
      <c r="L880" t="str">
        <f t="shared" si="13"/>
        <v>.</v>
      </c>
    </row>
    <row r="881" spans="12:12" x14ac:dyDescent="0.25">
      <c r="L881" t="str">
        <f t="shared" si="13"/>
        <v>.</v>
      </c>
    </row>
    <row r="882" spans="12:12" x14ac:dyDescent="0.25">
      <c r="L882" t="str">
        <f t="shared" si="13"/>
        <v>.</v>
      </c>
    </row>
    <row r="883" spans="12:12" x14ac:dyDescent="0.25">
      <c r="L883" t="str">
        <f t="shared" si="13"/>
        <v>.</v>
      </c>
    </row>
    <row r="884" spans="12:12" x14ac:dyDescent="0.25">
      <c r="L884" t="str">
        <f t="shared" si="13"/>
        <v>.</v>
      </c>
    </row>
    <row r="885" spans="12:12" x14ac:dyDescent="0.25">
      <c r="L885" t="str">
        <f t="shared" si="13"/>
        <v>.</v>
      </c>
    </row>
    <row r="886" spans="12:12" x14ac:dyDescent="0.25">
      <c r="L886" t="str">
        <f t="shared" si="13"/>
        <v>.</v>
      </c>
    </row>
    <row r="887" spans="12:12" x14ac:dyDescent="0.25">
      <c r="L887" t="str">
        <f t="shared" si="13"/>
        <v>.</v>
      </c>
    </row>
    <row r="888" spans="12:12" x14ac:dyDescent="0.25">
      <c r="L888" t="str">
        <f t="shared" si="13"/>
        <v>.</v>
      </c>
    </row>
    <row r="889" spans="12:12" x14ac:dyDescent="0.25">
      <c r="L889" t="str">
        <f t="shared" si="13"/>
        <v>.</v>
      </c>
    </row>
    <row r="890" spans="12:12" x14ac:dyDescent="0.25">
      <c r="L890" t="str">
        <f t="shared" si="13"/>
        <v>.</v>
      </c>
    </row>
    <row r="891" spans="12:12" x14ac:dyDescent="0.25">
      <c r="L891" t="str">
        <f t="shared" si="13"/>
        <v>.</v>
      </c>
    </row>
    <row r="892" spans="12:12" x14ac:dyDescent="0.25">
      <c r="L892" t="str">
        <f t="shared" si="13"/>
        <v>.</v>
      </c>
    </row>
    <row r="893" spans="12:12" x14ac:dyDescent="0.25">
      <c r="L893" t="str">
        <f t="shared" si="13"/>
        <v>.</v>
      </c>
    </row>
    <row r="894" spans="12:12" x14ac:dyDescent="0.25">
      <c r="L894" t="str">
        <f t="shared" si="13"/>
        <v>.</v>
      </c>
    </row>
    <row r="895" spans="12:12" x14ac:dyDescent="0.25">
      <c r="L895" t="str">
        <f t="shared" si="13"/>
        <v>.</v>
      </c>
    </row>
    <row r="896" spans="12:12" x14ac:dyDescent="0.25">
      <c r="L896" t="str">
        <f t="shared" si="13"/>
        <v>.</v>
      </c>
    </row>
    <row r="897" spans="12:12" x14ac:dyDescent="0.25">
      <c r="L897" t="str">
        <f t="shared" si="13"/>
        <v>.</v>
      </c>
    </row>
    <row r="898" spans="12:12" x14ac:dyDescent="0.25">
      <c r="L898" t="str">
        <f t="shared" ref="L898:L961" si="14">LOWER(J898&amp;"."&amp;K898)</f>
        <v>.</v>
      </c>
    </row>
    <row r="899" spans="12:12" x14ac:dyDescent="0.25">
      <c r="L899" t="str">
        <f t="shared" si="14"/>
        <v>.</v>
      </c>
    </row>
    <row r="900" spans="12:12" x14ac:dyDescent="0.25">
      <c r="L900" t="str">
        <f t="shared" si="14"/>
        <v>.</v>
      </c>
    </row>
    <row r="901" spans="12:12" x14ac:dyDescent="0.25">
      <c r="L901" t="str">
        <f t="shared" si="14"/>
        <v>.</v>
      </c>
    </row>
    <row r="902" spans="12:12" x14ac:dyDescent="0.25">
      <c r="L902" t="str">
        <f t="shared" si="14"/>
        <v>.</v>
      </c>
    </row>
    <row r="903" spans="12:12" x14ac:dyDescent="0.25">
      <c r="L903" t="str">
        <f t="shared" si="14"/>
        <v>.</v>
      </c>
    </row>
    <row r="904" spans="12:12" x14ac:dyDescent="0.25">
      <c r="L904" t="str">
        <f t="shared" si="14"/>
        <v>.</v>
      </c>
    </row>
    <row r="905" spans="12:12" x14ac:dyDescent="0.25">
      <c r="L905" t="str">
        <f t="shared" si="14"/>
        <v>.</v>
      </c>
    </row>
    <row r="906" spans="12:12" x14ac:dyDescent="0.25">
      <c r="L906" t="str">
        <f t="shared" si="14"/>
        <v>.</v>
      </c>
    </row>
    <row r="907" spans="12:12" x14ac:dyDescent="0.25">
      <c r="L907" t="str">
        <f t="shared" si="14"/>
        <v>.</v>
      </c>
    </row>
    <row r="908" spans="12:12" x14ac:dyDescent="0.25">
      <c r="L908" t="str">
        <f t="shared" si="14"/>
        <v>.</v>
      </c>
    </row>
    <row r="909" spans="12:12" x14ac:dyDescent="0.25">
      <c r="L909" t="str">
        <f t="shared" si="14"/>
        <v>.</v>
      </c>
    </row>
    <row r="910" spans="12:12" x14ac:dyDescent="0.25">
      <c r="L910" t="str">
        <f t="shared" si="14"/>
        <v>.</v>
      </c>
    </row>
    <row r="911" spans="12:12" x14ac:dyDescent="0.25">
      <c r="L911" t="str">
        <f t="shared" si="14"/>
        <v>.</v>
      </c>
    </row>
    <row r="912" spans="12:12" x14ac:dyDescent="0.25">
      <c r="L912" t="str">
        <f t="shared" si="14"/>
        <v>.</v>
      </c>
    </row>
    <row r="913" spans="12:12" x14ac:dyDescent="0.25">
      <c r="L913" t="str">
        <f t="shared" si="14"/>
        <v>.</v>
      </c>
    </row>
    <row r="914" spans="12:12" x14ac:dyDescent="0.25">
      <c r="L914" t="str">
        <f t="shared" si="14"/>
        <v>.</v>
      </c>
    </row>
    <row r="915" spans="12:12" x14ac:dyDescent="0.25">
      <c r="L915" t="str">
        <f t="shared" si="14"/>
        <v>.</v>
      </c>
    </row>
    <row r="916" spans="12:12" x14ac:dyDescent="0.25">
      <c r="L916" t="str">
        <f t="shared" si="14"/>
        <v>.</v>
      </c>
    </row>
    <row r="917" spans="12:12" x14ac:dyDescent="0.25">
      <c r="L917" t="str">
        <f t="shared" si="14"/>
        <v>.</v>
      </c>
    </row>
    <row r="918" spans="12:12" x14ac:dyDescent="0.25">
      <c r="L918" t="str">
        <f t="shared" si="14"/>
        <v>.</v>
      </c>
    </row>
    <row r="919" spans="12:12" x14ac:dyDescent="0.25">
      <c r="L919" t="str">
        <f t="shared" si="14"/>
        <v>.</v>
      </c>
    </row>
    <row r="920" spans="12:12" x14ac:dyDescent="0.25">
      <c r="L920" t="str">
        <f t="shared" si="14"/>
        <v>.</v>
      </c>
    </row>
    <row r="921" spans="12:12" x14ac:dyDescent="0.25">
      <c r="L921" t="str">
        <f t="shared" si="14"/>
        <v>.</v>
      </c>
    </row>
    <row r="922" spans="12:12" x14ac:dyDescent="0.25">
      <c r="L922" t="str">
        <f t="shared" si="14"/>
        <v>.</v>
      </c>
    </row>
    <row r="923" spans="12:12" x14ac:dyDescent="0.25">
      <c r="L923" t="str">
        <f t="shared" si="14"/>
        <v>.</v>
      </c>
    </row>
    <row r="924" spans="12:12" x14ac:dyDescent="0.25">
      <c r="L924" t="str">
        <f t="shared" si="14"/>
        <v>.</v>
      </c>
    </row>
    <row r="925" spans="12:12" x14ac:dyDescent="0.25">
      <c r="L925" t="str">
        <f t="shared" si="14"/>
        <v>.</v>
      </c>
    </row>
    <row r="926" spans="12:12" x14ac:dyDescent="0.25">
      <c r="L926" t="str">
        <f t="shared" si="14"/>
        <v>.</v>
      </c>
    </row>
    <row r="927" spans="12:12" x14ac:dyDescent="0.25">
      <c r="L927" t="str">
        <f t="shared" si="14"/>
        <v>.</v>
      </c>
    </row>
    <row r="928" spans="12:12" x14ac:dyDescent="0.25">
      <c r="L928" t="str">
        <f t="shared" si="14"/>
        <v>.</v>
      </c>
    </row>
    <row r="929" spans="12:12" x14ac:dyDescent="0.25">
      <c r="L929" t="str">
        <f t="shared" si="14"/>
        <v>.</v>
      </c>
    </row>
    <row r="930" spans="12:12" x14ac:dyDescent="0.25">
      <c r="L930" t="str">
        <f t="shared" si="14"/>
        <v>.</v>
      </c>
    </row>
    <row r="931" spans="12:12" x14ac:dyDescent="0.25">
      <c r="L931" t="str">
        <f t="shared" si="14"/>
        <v>.</v>
      </c>
    </row>
    <row r="932" spans="12:12" x14ac:dyDescent="0.25">
      <c r="L932" t="str">
        <f t="shared" si="14"/>
        <v>.</v>
      </c>
    </row>
    <row r="933" spans="12:12" x14ac:dyDescent="0.25">
      <c r="L933" t="str">
        <f t="shared" si="14"/>
        <v>.</v>
      </c>
    </row>
    <row r="934" spans="12:12" x14ac:dyDescent="0.25">
      <c r="L934" t="str">
        <f t="shared" si="14"/>
        <v>.</v>
      </c>
    </row>
    <row r="935" spans="12:12" x14ac:dyDescent="0.25">
      <c r="L935" t="str">
        <f t="shared" si="14"/>
        <v>.</v>
      </c>
    </row>
    <row r="936" spans="12:12" x14ac:dyDescent="0.25">
      <c r="L936" t="str">
        <f t="shared" si="14"/>
        <v>.</v>
      </c>
    </row>
    <row r="937" spans="12:12" x14ac:dyDescent="0.25">
      <c r="L937" t="str">
        <f t="shared" si="14"/>
        <v>.</v>
      </c>
    </row>
    <row r="938" spans="12:12" x14ac:dyDescent="0.25">
      <c r="L938" t="str">
        <f t="shared" si="14"/>
        <v>.</v>
      </c>
    </row>
    <row r="939" spans="12:12" x14ac:dyDescent="0.25">
      <c r="L939" t="str">
        <f t="shared" si="14"/>
        <v>.</v>
      </c>
    </row>
    <row r="940" spans="12:12" x14ac:dyDescent="0.25">
      <c r="L940" t="str">
        <f t="shared" si="14"/>
        <v>.</v>
      </c>
    </row>
    <row r="941" spans="12:12" x14ac:dyDescent="0.25">
      <c r="L941" t="str">
        <f t="shared" si="14"/>
        <v>.</v>
      </c>
    </row>
    <row r="942" spans="12:12" x14ac:dyDescent="0.25">
      <c r="L942" t="str">
        <f t="shared" si="14"/>
        <v>.</v>
      </c>
    </row>
    <row r="943" spans="12:12" x14ac:dyDescent="0.25">
      <c r="L943" t="str">
        <f t="shared" si="14"/>
        <v>.</v>
      </c>
    </row>
    <row r="944" spans="12:12" x14ac:dyDescent="0.25">
      <c r="L944" t="str">
        <f t="shared" si="14"/>
        <v>.</v>
      </c>
    </row>
    <row r="945" spans="12:12" x14ac:dyDescent="0.25">
      <c r="L945" t="str">
        <f t="shared" si="14"/>
        <v>.</v>
      </c>
    </row>
    <row r="946" spans="12:12" x14ac:dyDescent="0.25">
      <c r="L946" t="str">
        <f t="shared" si="14"/>
        <v>.</v>
      </c>
    </row>
    <row r="947" spans="12:12" x14ac:dyDescent="0.25">
      <c r="L947" t="str">
        <f t="shared" si="14"/>
        <v>.</v>
      </c>
    </row>
    <row r="948" spans="12:12" x14ac:dyDescent="0.25">
      <c r="L948" t="str">
        <f t="shared" si="14"/>
        <v>.</v>
      </c>
    </row>
    <row r="949" spans="12:12" x14ac:dyDescent="0.25">
      <c r="L949" t="str">
        <f t="shared" si="14"/>
        <v>.</v>
      </c>
    </row>
    <row r="950" spans="12:12" x14ac:dyDescent="0.25">
      <c r="L950" t="str">
        <f t="shared" si="14"/>
        <v>.</v>
      </c>
    </row>
    <row r="951" spans="12:12" x14ac:dyDescent="0.25">
      <c r="L951" t="str">
        <f t="shared" si="14"/>
        <v>.</v>
      </c>
    </row>
    <row r="952" spans="12:12" x14ac:dyDescent="0.25">
      <c r="L952" t="str">
        <f t="shared" si="14"/>
        <v>.</v>
      </c>
    </row>
    <row r="953" spans="12:12" x14ac:dyDescent="0.25">
      <c r="L953" t="str">
        <f t="shared" si="14"/>
        <v>.</v>
      </c>
    </row>
    <row r="954" spans="12:12" x14ac:dyDescent="0.25">
      <c r="L954" t="str">
        <f t="shared" si="14"/>
        <v>.</v>
      </c>
    </row>
    <row r="955" spans="12:12" x14ac:dyDescent="0.25">
      <c r="L955" t="str">
        <f t="shared" si="14"/>
        <v>.</v>
      </c>
    </row>
    <row r="956" spans="12:12" x14ac:dyDescent="0.25">
      <c r="L956" t="str">
        <f t="shared" si="14"/>
        <v>.</v>
      </c>
    </row>
    <row r="957" spans="12:12" x14ac:dyDescent="0.25">
      <c r="L957" t="str">
        <f t="shared" si="14"/>
        <v>.</v>
      </c>
    </row>
    <row r="958" spans="12:12" x14ac:dyDescent="0.25">
      <c r="L958" t="str">
        <f t="shared" si="14"/>
        <v>.</v>
      </c>
    </row>
    <row r="959" spans="12:12" x14ac:dyDescent="0.25">
      <c r="L959" t="str">
        <f t="shared" si="14"/>
        <v>.</v>
      </c>
    </row>
    <row r="960" spans="12:12" x14ac:dyDescent="0.25">
      <c r="L960" t="str">
        <f t="shared" si="14"/>
        <v>.</v>
      </c>
    </row>
    <row r="961" spans="12:12" x14ac:dyDescent="0.25">
      <c r="L961" t="str">
        <f t="shared" si="14"/>
        <v>.</v>
      </c>
    </row>
    <row r="962" spans="12:12" x14ac:dyDescent="0.25">
      <c r="L962" t="str">
        <f t="shared" ref="L962:L981" si="15">LOWER(J962&amp;"."&amp;K962)</f>
        <v>.</v>
      </c>
    </row>
    <row r="963" spans="12:12" x14ac:dyDescent="0.25">
      <c r="L963" t="str">
        <f t="shared" si="15"/>
        <v>.</v>
      </c>
    </row>
    <row r="964" spans="12:12" x14ac:dyDescent="0.25">
      <c r="L964" t="str">
        <f t="shared" si="15"/>
        <v>.</v>
      </c>
    </row>
    <row r="965" spans="12:12" x14ac:dyDescent="0.25">
      <c r="L965" t="str">
        <f t="shared" si="15"/>
        <v>.</v>
      </c>
    </row>
    <row r="966" spans="12:12" x14ac:dyDescent="0.25">
      <c r="L966" t="str">
        <f t="shared" si="15"/>
        <v>.</v>
      </c>
    </row>
    <row r="967" spans="12:12" x14ac:dyDescent="0.25">
      <c r="L967" t="str">
        <f t="shared" si="15"/>
        <v>.</v>
      </c>
    </row>
    <row r="968" spans="12:12" x14ac:dyDescent="0.25">
      <c r="L968" t="str">
        <f t="shared" si="15"/>
        <v>.</v>
      </c>
    </row>
    <row r="969" spans="12:12" x14ac:dyDescent="0.25">
      <c r="L969" t="str">
        <f t="shared" si="15"/>
        <v>.</v>
      </c>
    </row>
    <row r="970" spans="12:12" x14ac:dyDescent="0.25">
      <c r="L970" t="str">
        <f t="shared" si="15"/>
        <v>.</v>
      </c>
    </row>
    <row r="971" spans="12:12" x14ac:dyDescent="0.25">
      <c r="L971" t="str">
        <f t="shared" si="15"/>
        <v>.</v>
      </c>
    </row>
    <row r="972" spans="12:12" x14ac:dyDescent="0.25">
      <c r="L972" t="str">
        <f t="shared" si="15"/>
        <v>.</v>
      </c>
    </row>
    <row r="973" spans="12:12" x14ac:dyDescent="0.25">
      <c r="L973" t="str">
        <f t="shared" si="15"/>
        <v>.</v>
      </c>
    </row>
    <row r="974" spans="12:12" x14ac:dyDescent="0.25">
      <c r="L974" t="str">
        <f t="shared" si="15"/>
        <v>.</v>
      </c>
    </row>
    <row r="975" spans="12:12" x14ac:dyDescent="0.25">
      <c r="L975" t="str">
        <f t="shared" si="15"/>
        <v>.</v>
      </c>
    </row>
    <row r="976" spans="12:12" x14ac:dyDescent="0.25">
      <c r="L976" t="str">
        <f t="shared" si="15"/>
        <v>.</v>
      </c>
    </row>
    <row r="977" spans="12:12" x14ac:dyDescent="0.25">
      <c r="L977" t="str">
        <f t="shared" si="15"/>
        <v>.</v>
      </c>
    </row>
    <row r="978" spans="12:12" x14ac:dyDescent="0.25">
      <c r="L978" t="str">
        <f t="shared" si="15"/>
        <v>.</v>
      </c>
    </row>
    <row r="979" spans="12:12" x14ac:dyDescent="0.25">
      <c r="L979" t="str">
        <f t="shared" si="15"/>
        <v>.</v>
      </c>
    </row>
    <row r="980" spans="12:12" x14ac:dyDescent="0.25">
      <c r="L980" t="str">
        <f t="shared" si="15"/>
        <v>.</v>
      </c>
    </row>
    <row r="981" spans="12:12" x14ac:dyDescent="0.25">
      <c r="L981" t="str">
        <f t="shared" si="15"/>
        <v>.</v>
      </c>
    </row>
  </sheetData>
  <sortState xmlns:xlrd2="http://schemas.microsoft.com/office/spreadsheetml/2017/richdata2" ref="A2:P981">
    <sortCondition ref="I2:I981"/>
    <sortCondition ref="L2:L981"/>
    <sortCondition ref="M2:M981"/>
  </sortState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1748-76B3-419B-8BD6-EA35508CFFAC}">
  <dimension ref="A1:N213"/>
  <sheetViews>
    <sheetView topLeftCell="A196" workbookViewId="0">
      <selection activeCell="L204" sqref="L204:N210"/>
    </sheetView>
  </sheetViews>
  <sheetFormatPr defaultRowHeight="15" x14ac:dyDescent="0.25"/>
  <cols>
    <col min="14" max="14" width="9.140625" style="38"/>
  </cols>
  <sheetData>
    <row r="1" spans="1:9" x14ac:dyDescent="0.25">
      <c r="A1" t="s">
        <v>87</v>
      </c>
      <c r="C1" t="s">
        <v>465</v>
      </c>
      <c r="D1" t="s">
        <v>89</v>
      </c>
      <c r="E1" t="s">
        <v>90</v>
      </c>
      <c r="F1" t="s">
        <v>91</v>
      </c>
      <c r="G1" t="str">
        <f t="shared" ref="G1:G64" si="0">LOWER(E1&amp;"."&amp;F1)</f>
        <v>clubiona.reclusa</v>
      </c>
      <c r="H1" s="2">
        <v>1</v>
      </c>
      <c r="I1" t="s">
        <v>460</v>
      </c>
    </row>
    <row r="2" spans="1:9" x14ac:dyDescent="0.25">
      <c r="A2" s="32" t="s">
        <v>87</v>
      </c>
      <c r="B2" s="32"/>
      <c r="C2" t="s">
        <v>465</v>
      </c>
      <c r="D2" s="32" t="s">
        <v>102</v>
      </c>
      <c r="E2" s="32" t="s">
        <v>103</v>
      </c>
      <c r="F2" s="32" t="s">
        <v>84</v>
      </c>
      <c r="G2" s="32" t="str">
        <f t="shared" si="0"/>
        <v>antistea.elegans</v>
      </c>
      <c r="H2" s="33">
        <v>1</v>
      </c>
      <c r="I2" t="s">
        <v>459</v>
      </c>
    </row>
    <row r="3" spans="1:9" x14ac:dyDescent="0.25">
      <c r="A3" t="s">
        <v>87</v>
      </c>
      <c r="C3" t="s">
        <v>465</v>
      </c>
      <c r="D3" t="s">
        <v>25</v>
      </c>
      <c r="E3" t="s">
        <v>38</v>
      </c>
      <c r="F3" t="s">
        <v>39</v>
      </c>
      <c r="G3" t="str">
        <f t="shared" si="0"/>
        <v>bathyphantes.gracilis</v>
      </c>
      <c r="H3" s="2">
        <v>2</v>
      </c>
      <c r="I3" t="s">
        <v>459</v>
      </c>
    </row>
    <row r="4" spans="1:9" x14ac:dyDescent="0.25">
      <c r="A4" t="s">
        <v>87</v>
      </c>
      <c r="C4" t="s">
        <v>465</v>
      </c>
      <c r="D4" t="s">
        <v>25</v>
      </c>
      <c r="E4" t="s">
        <v>38</v>
      </c>
      <c r="F4" t="s">
        <v>39</v>
      </c>
      <c r="G4" t="str">
        <f t="shared" si="0"/>
        <v>bathyphantes.gracilis</v>
      </c>
      <c r="H4" s="2">
        <v>1</v>
      </c>
      <c r="I4" t="s">
        <v>459</v>
      </c>
    </row>
    <row r="5" spans="1:9" x14ac:dyDescent="0.25">
      <c r="A5" t="s">
        <v>87</v>
      </c>
      <c r="C5" t="s">
        <v>465</v>
      </c>
      <c r="D5" t="s">
        <v>25</v>
      </c>
      <c r="E5" t="s">
        <v>43</v>
      </c>
      <c r="F5" t="s">
        <v>44</v>
      </c>
      <c r="G5" t="str">
        <f t="shared" si="0"/>
        <v>dicymbium.nigrum</v>
      </c>
      <c r="H5" s="2">
        <v>1</v>
      </c>
      <c r="I5" t="s">
        <v>459</v>
      </c>
    </row>
    <row r="6" spans="1:9" x14ac:dyDescent="0.25">
      <c r="A6" t="s">
        <v>87</v>
      </c>
      <c r="C6" t="s">
        <v>465</v>
      </c>
      <c r="D6" t="s">
        <v>25</v>
      </c>
      <c r="E6" t="s">
        <v>43</v>
      </c>
      <c r="F6" t="s">
        <v>96</v>
      </c>
      <c r="G6" t="str">
        <f t="shared" si="0"/>
        <v>dicymbium.tibiale</v>
      </c>
      <c r="H6" s="2">
        <v>1</v>
      </c>
      <c r="I6" t="s">
        <v>459</v>
      </c>
    </row>
    <row r="7" spans="1:9" x14ac:dyDescent="0.25">
      <c r="A7" t="s">
        <v>87</v>
      </c>
      <c r="C7" t="s">
        <v>465</v>
      </c>
      <c r="D7" t="s">
        <v>25</v>
      </c>
      <c r="E7" t="s">
        <v>43</v>
      </c>
      <c r="F7" t="s">
        <v>44</v>
      </c>
      <c r="G7" t="str">
        <f t="shared" si="0"/>
        <v>dicymbium.nigrum</v>
      </c>
      <c r="H7" s="2">
        <v>1</v>
      </c>
      <c r="I7" t="s">
        <v>459</v>
      </c>
    </row>
    <row r="8" spans="1:9" x14ac:dyDescent="0.25">
      <c r="A8" t="s">
        <v>87</v>
      </c>
      <c r="C8" t="s">
        <v>465</v>
      </c>
      <c r="D8" t="s">
        <v>25</v>
      </c>
      <c r="E8" t="s">
        <v>43</v>
      </c>
      <c r="F8" t="s">
        <v>44</v>
      </c>
      <c r="G8" t="str">
        <f t="shared" si="0"/>
        <v>dicymbium.nigrum</v>
      </c>
      <c r="H8" s="2">
        <v>1</v>
      </c>
      <c r="I8" t="s">
        <v>459</v>
      </c>
    </row>
    <row r="9" spans="1:9" x14ac:dyDescent="0.25">
      <c r="A9" t="s">
        <v>87</v>
      </c>
      <c r="C9" t="s">
        <v>465</v>
      </c>
      <c r="D9" t="s">
        <v>25</v>
      </c>
      <c r="E9" t="s">
        <v>35</v>
      </c>
      <c r="F9" t="s">
        <v>36</v>
      </c>
      <c r="G9" t="str">
        <f t="shared" si="0"/>
        <v>gongylidiellum.vivum</v>
      </c>
      <c r="H9" s="2">
        <v>4</v>
      </c>
      <c r="I9" t="s">
        <v>459</v>
      </c>
    </row>
    <row r="10" spans="1:9" x14ac:dyDescent="0.25">
      <c r="A10" t="s">
        <v>87</v>
      </c>
      <c r="C10" t="s">
        <v>465</v>
      </c>
      <c r="D10" t="s">
        <v>25</v>
      </c>
      <c r="E10" t="s">
        <v>35</v>
      </c>
      <c r="F10" t="s">
        <v>36</v>
      </c>
      <c r="G10" t="str">
        <f t="shared" si="0"/>
        <v>gongylidiellum.vivum</v>
      </c>
      <c r="H10" s="2">
        <v>2</v>
      </c>
      <c r="I10" t="s">
        <v>459</v>
      </c>
    </row>
    <row r="11" spans="1:9" x14ac:dyDescent="0.25">
      <c r="A11" t="s">
        <v>87</v>
      </c>
      <c r="C11" t="s">
        <v>465</v>
      </c>
      <c r="D11" t="s">
        <v>25</v>
      </c>
      <c r="E11" t="s">
        <v>35</v>
      </c>
      <c r="F11" t="s">
        <v>36</v>
      </c>
      <c r="G11" t="str">
        <f t="shared" si="0"/>
        <v>gongylidiellum.vivum</v>
      </c>
      <c r="H11" s="2">
        <v>1</v>
      </c>
      <c r="I11" t="s">
        <v>459</v>
      </c>
    </row>
    <row r="12" spans="1:9" x14ac:dyDescent="0.25">
      <c r="A12" t="s">
        <v>87</v>
      </c>
      <c r="C12" t="s">
        <v>465</v>
      </c>
      <c r="D12" t="s">
        <v>25</v>
      </c>
      <c r="E12" t="s">
        <v>93</v>
      </c>
      <c r="F12" t="s">
        <v>94</v>
      </c>
      <c r="G12" t="str">
        <f t="shared" si="0"/>
        <v>lophomma.punctatum</v>
      </c>
      <c r="H12" s="2">
        <v>1</v>
      </c>
      <c r="I12" t="s">
        <v>459</v>
      </c>
    </row>
    <row r="13" spans="1:9" x14ac:dyDescent="0.25">
      <c r="A13" t="s">
        <v>87</v>
      </c>
      <c r="C13" t="s">
        <v>465</v>
      </c>
      <c r="D13" t="s">
        <v>25</v>
      </c>
      <c r="E13" t="s">
        <v>97</v>
      </c>
      <c r="F13" t="s">
        <v>98</v>
      </c>
      <c r="G13" t="str">
        <f t="shared" si="0"/>
        <v>micrargus.herbigradus</v>
      </c>
      <c r="H13" s="2">
        <v>1</v>
      </c>
      <c r="I13" t="s">
        <v>459</v>
      </c>
    </row>
    <row r="14" spans="1:9" x14ac:dyDescent="0.25">
      <c r="A14" t="s">
        <v>87</v>
      </c>
      <c r="C14" t="s">
        <v>465</v>
      </c>
      <c r="D14" t="s">
        <v>25</v>
      </c>
      <c r="E14" t="s">
        <v>97</v>
      </c>
      <c r="F14" t="s">
        <v>98</v>
      </c>
      <c r="G14" t="str">
        <f t="shared" si="0"/>
        <v>micrargus.herbigradus</v>
      </c>
      <c r="H14" s="2">
        <v>1</v>
      </c>
      <c r="I14" t="s">
        <v>459</v>
      </c>
    </row>
    <row r="15" spans="1:9" x14ac:dyDescent="0.25">
      <c r="A15" t="s">
        <v>87</v>
      </c>
      <c r="C15" t="s">
        <v>465</v>
      </c>
      <c r="D15" t="s">
        <v>25</v>
      </c>
      <c r="E15" t="s">
        <v>97</v>
      </c>
      <c r="F15" t="s">
        <v>98</v>
      </c>
      <c r="G15" t="str">
        <f t="shared" si="0"/>
        <v>micrargus.herbigradus</v>
      </c>
      <c r="H15" s="2">
        <v>2</v>
      </c>
      <c r="I15" t="s">
        <v>459</v>
      </c>
    </row>
    <row r="16" spans="1:9" x14ac:dyDescent="0.25">
      <c r="A16" s="32" t="s">
        <v>87</v>
      </c>
      <c r="B16" s="32"/>
      <c r="C16" t="s">
        <v>465</v>
      </c>
      <c r="D16" s="32" t="s">
        <v>25</v>
      </c>
      <c r="E16" s="32" t="s">
        <v>26</v>
      </c>
      <c r="F16" s="32" t="s">
        <v>37</v>
      </c>
      <c r="G16" s="32" t="str">
        <f t="shared" si="0"/>
        <v>oedothorax.retusus</v>
      </c>
      <c r="H16" s="33">
        <v>6</v>
      </c>
      <c r="I16" t="s">
        <v>460</v>
      </c>
    </row>
    <row r="17" spans="1:9" x14ac:dyDescent="0.25">
      <c r="A17" t="s">
        <v>87</v>
      </c>
      <c r="C17" t="s">
        <v>465</v>
      </c>
      <c r="D17" t="s">
        <v>25</v>
      </c>
      <c r="E17" t="s">
        <v>26</v>
      </c>
      <c r="F17" t="s">
        <v>27</v>
      </c>
      <c r="G17" t="str">
        <f t="shared" si="0"/>
        <v>oedothorax.fuscus</v>
      </c>
      <c r="H17" s="2">
        <v>3</v>
      </c>
      <c r="I17" t="s">
        <v>460</v>
      </c>
    </row>
    <row r="18" spans="1:9" x14ac:dyDescent="0.25">
      <c r="A18" t="s">
        <v>87</v>
      </c>
      <c r="C18" t="s">
        <v>465</v>
      </c>
      <c r="D18" t="s">
        <v>25</v>
      </c>
      <c r="E18" t="s">
        <v>26</v>
      </c>
      <c r="F18" t="s">
        <v>27</v>
      </c>
      <c r="G18" t="str">
        <f t="shared" si="0"/>
        <v>oedothorax.fuscus</v>
      </c>
      <c r="H18" s="2">
        <v>2</v>
      </c>
      <c r="I18" t="s">
        <v>460</v>
      </c>
    </row>
    <row r="19" spans="1:9" x14ac:dyDescent="0.25">
      <c r="A19" t="s">
        <v>87</v>
      </c>
      <c r="C19" t="s">
        <v>465</v>
      </c>
      <c r="D19" t="s">
        <v>25</v>
      </c>
      <c r="E19" t="s">
        <v>26</v>
      </c>
      <c r="F19" t="s">
        <v>37</v>
      </c>
      <c r="G19" t="str">
        <f t="shared" si="0"/>
        <v>oedothorax.retusus</v>
      </c>
      <c r="H19" s="2">
        <v>2</v>
      </c>
      <c r="I19" t="s">
        <v>460</v>
      </c>
    </row>
    <row r="20" spans="1:9" x14ac:dyDescent="0.25">
      <c r="A20" t="s">
        <v>87</v>
      </c>
      <c r="C20" t="s">
        <v>465</v>
      </c>
      <c r="D20" t="s">
        <v>25</v>
      </c>
      <c r="E20" t="s">
        <v>26</v>
      </c>
      <c r="F20" t="s">
        <v>37</v>
      </c>
      <c r="G20" t="str">
        <f t="shared" si="0"/>
        <v>oedothorax.retusus</v>
      </c>
      <c r="H20" s="2">
        <v>4</v>
      </c>
      <c r="I20" t="s">
        <v>460</v>
      </c>
    </row>
    <row r="21" spans="1:9" x14ac:dyDescent="0.25">
      <c r="A21" t="s">
        <v>87</v>
      </c>
      <c r="C21" t="s">
        <v>465</v>
      </c>
      <c r="D21" t="s">
        <v>25</v>
      </c>
      <c r="E21" t="s">
        <v>26</v>
      </c>
      <c r="F21" t="s">
        <v>27</v>
      </c>
      <c r="G21" t="str">
        <f t="shared" si="0"/>
        <v>oedothorax.fuscus</v>
      </c>
      <c r="H21" s="2">
        <v>6</v>
      </c>
      <c r="I21" t="s">
        <v>460</v>
      </c>
    </row>
    <row r="22" spans="1:9" x14ac:dyDescent="0.25">
      <c r="A22" t="s">
        <v>87</v>
      </c>
      <c r="C22" t="s">
        <v>465</v>
      </c>
      <c r="D22" t="s">
        <v>25</v>
      </c>
      <c r="E22" t="s">
        <v>26</v>
      </c>
      <c r="F22" t="s">
        <v>27</v>
      </c>
      <c r="G22" t="str">
        <f t="shared" si="0"/>
        <v>oedothorax.fuscus</v>
      </c>
      <c r="H22" s="2">
        <v>3</v>
      </c>
      <c r="I22" t="s">
        <v>460</v>
      </c>
    </row>
    <row r="23" spans="1:9" x14ac:dyDescent="0.25">
      <c r="A23" t="s">
        <v>87</v>
      </c>
      <c r="C23" t="s">
        <v>465</v>
      </c>
      <c r="D23" t="s">
        <v>25</v>
      </c>
      <c r="E23" t="s">
        <v>26</v>
      </c>
      <c r="F23" t="s">
        <v>37</v>
      </c>
      <c r="G23" t="str">
        <f t="shared" si="0"/>
        <v>oedothorax.retusus</v>
      </c>
      <c r="H23" s="2">
        <v>3</v>
      </c>
      <c r="I23" t="s">
        <v>460</v>
      </c>
    </row>
    <row r="24" spans="1:9" x14ac:dyDescent="0.25">
      <c r="A24" t="s">
        <v>87</v>
      </c>
      <c r="C24" t="s">
        <v>465</v>
      </c>
      <c r="D24" t="s">
        <v>25</v>
      </c>
      <c r="E24" t="s">
        <v>26</v>
      </c>
      <c r="F24" t="s">
        <v>27</v>
      </c>
      <c r="G24" t="str">
        <f t="shared" si="0"/>
        <v>oedothorax.fuscus</v>
      </c>
      <c r="H24" s="2">
        <v>1</v>
      </c>
      <c r="I24" t="s">
        <v>460</v>
      </c>
    </row>
    <row r="25" spans="1:9" x14ac:dyDescent="0.25">
      <c r="A25" t="s">
        <v>87</v>
      </c>
      <c r="C25" t="s">
        <v>465</v>
      </c>
      <c r="D25" t="s">
        <v>25</v>
      </c>
      <c r="E25" t="s">
        <v>58</v>
      </c>
      <c r="F25" t="s">
        <v>73</v>
      </c>
      <c r="G25" t="str">
        <f t="shared" si="0"/>
        <v>palliduphantes.ericaeus</v>
      </c>
      <c r="H25" s="2">
        <v>1</v>
      </c>
      <c r="I25" t="s">
        <v>459</v>
      </c>
    </row>
    <row r="26" spans="1:9" x14ac:dyDescent="0.25">
      <c r="A26" t="s">
        <v>87</v>
      </c>
      <c r="C26" t="s">
        <v>465</v>
      </c>
      <c r="D26" t="s">
        <v>25</v>
      </c>
      <c r="E26" t="s">
        <v>58</v>
      </c>
      <c r="F26" t="s">
        <v>73</v>
      </c>
      <c r="G26" t="str">
        <f t="shared" si="0"/>
        <v>palliduphantes.ericaeus</v>
      </c>
      <c r="H26" s="2">
        <v>2</v>
      </c>
      <c r="I26" t="s">
        <v>459</v>
      </c>
    </row>
    <row r="27" spans="1:9" x14ac:dyDescent="0.25">
      <c r="A27" t="s">
        <v>87</v>
      </c>
      <c r="C27" t="s">
        <v>465</v>
      </c>
      <c r="D27" t="s">
        <v>25</v>
      </c>
      <c r="E27" t="s">
        <v>99</v>
      </c>
      <c r="F27" t="s">
        <v>100</v>
      </c>
      <c r="G27" t="str">
        <f t="shared" si="0"/>
        <v>saaristoa.abnormis</v>
      </c>
      <c r="H27" s="2">
        <v>1</v>
      </c>
      <c r="I27" t="s">
        <v>459</v>
      </c>
    </row>
    <row r="28" spans="1:9" x14ac:dyDescent="0.25">
      <c r="A28" t="s">
        <v>87</v>
      </c>
      <c r="C28" t="s">
        <v>465</v>
      </c>
      <c r="D28" t="s">
        <v>25</v>
      </c>
      <c r="E28" t="s">
        <v>31</v>
      </c>
      <c r="F28" t="s">
        <v>32</v>
      </c>
      <c r="G28" t="str">
        <f t="shared" si="0"/>
        <v>savignia.frontata</v>
      </c>
      <c r="H28" s="2">
        <v>13</v>
      </c>
      <c r="I28" t="s">
        <v>459</v>
      </c>
    </row>
    <row r="29" spans="1:9" x14ac:dyDescent="0.25">
      <c r="A29" s="32" t="s">
        <v>87</v>
      </c>
      <c r="B29" s="32"/>
      <c r="C29" t="s">
        <v>465</v>
      </c>
      <c r="D29" s="32" t="s">
        <v>25</v>
      </c>
      <c r="E29" s="32" t="s">
        <v>31</v>
      </c>
      <c r="F29" s="32" t="s">
        <v>32</v>
      </c>
      <c r="G29" s="32" t="str">
        <f t="shared" si="0"/>
        <v>savignia.frontata</v>
      </c>
      <c r="H29" s="33">
        <v>4</v>
      </c>
      <c r="I29" t="s">
        <v>459</v>
      </c>
    </row>
    <row r="30" spans="1:9" x14ac:dyDescent="0.25">
      <c r="A30" t="s">
        <v>87</v>
      </c>
      <c r="C30" t="s">
        <v>465</v>
      </c>
      <c r="D30" t="s">
        <v>25</v>
      </c>
      <c r="E30" t="s">
        <v>31</v>
      </c>
      <c r="F30" t="s">
        <v>32</v>
      </c>
      <c r="G30" t="str">
        <f t="shared" si="0"/>
        <v>savignia.frontata</v>
      </c>
      <c r="H30" s="2">
        <v>9</v>
      </c>
      <c r="I30" t="s">
        <v>459</v>
      </c>
    </row>
    <row r="31" spans="1:9" x14ac:dyDescent="0.25">
      <c r="A31" t="s">
        <v>87</v>
      </c>
      <c r="C31" t="s">
        <v>465</v>
      </c>
      <c r="D31" t="s">
        <v>25</v>
      </c>
      <c r="E31" t="s">
        <v>31</v>
      </c>
      <c r="F31" t="s">
        <v>32</v>
      </c>
      <c r="G31" t="str">
        <f t="shared" si="0"/>
        <v>savignia.frontata</v>
      </c>
      <c r="H31" s="2">
        <v>7</v>
      </c>
      <c r="I31" t="s">
        <v>459</v>
      </c>
    </row>
    <row r="32" spans="1:9" x14ac:dyDescent="0.25">
      <c r="A32" t="s">
        <v>87</v>
      </c>
      <c r="C32" t="s">
        <v>465</v>
      </c>
      <c r="D32" t="s">
        <v>25</v>
      </c>
      <c r="E32" t="s">
        <v>31</v>
      </c>
      <c r="F32" t="s">
        <v>32</v>
      </c>
      <c r="G32" t="str">
        <f t="shared" si="0"/>
        <v>savignia.frontata</v>
      </c>
      <c r="H32" s="2">
        <v>9</v>
      </c>
      <c r="I32" t="s">
        <v>459</v>
      </c>
    </row>
    <row r="33" spans="1:9" x14ac:dyDescent="0.25">
      <c r="A33" t="s">
        <v>87</v>
      </c>
      <c r="C33" t="s">
        <v>465</v>
      </c>
      <c r="D33" t="s">
        <v>25</v>
      </c>
      <c r="E33" t="s">
        <v>45</v>
      </c>
      <c r="F33" t="s">
        <v>46</v>
      </c>
      <c r="G33" t="str">
        <f t="shared" si="0"/>
        <v>tenuiphantes.tenuis</v>
      </c>
      <c r="H33" s="2">
        <v>1</v>
      </c>
      <c r="I33" t="s">
        <v>459</v>
      </c>
    </row>
    <row r="34" spans="1:9" x14ac:dyDescent="0.25">
      <c r="A34" t="s">
        <v>87</v>
      </c>
      <c r="C34" t="s">
        <v>465</v>
      </c>
      <c r="D34" t="s">
        <v>25</v>
      </c>
      <c r="E34" t="s">
        <v>45</v>
      </c>
      <c r="F34" t="s">
        <v>46</v>
      </c>
      <c r="G34" t="str">
        <f t="shared" si="0"/>
        <v>tenuiphantes.tenuis</v>
      </c>
      <c r="H34" s="2">
        <v>2</v>
      </c>
      <c r="I34" t="s">
        <v>459</v>
      </c>
    </row>
    <row r="35" spans="1:9" x14ac:dyDescent="0.25">
      <c r="A35" t="s">
        <v>87</v>
      </c>
      <c r="C35" t="s">
        <v>465</v>
      </c>
      <c r="D35" t="s">
        <v>25</v>
      </c>
      <c r="E35" t="s">
        <v>45</v>
      </c>
      <c r="F35" t="s">
        <v>46</v>
      </c>
      <c r="G35" t="str">
        <f t="shared" si="0"/>
        <v>tenuiphantes.tenuis</v>
      </c>
      <c r="H35" s="2">
        <v>1</v>
      </c>
      <c r="I35" t="s">
        <v>459</v>
      </c>
    </row>
    <row r="36" spans="1:9" x14ac:dyDescent="0.25">
      <c r="A36" t="s">
        <v>87</v>
      </c>
      <c r="C36" t="s">
        <v>465</v>
      </c>
      <c r="D36" t="s">
        <v>21</v>
      </c>
      <c r="E36" t="s">
        <v>22</v>
      </c>
      <c r="F36" t="s">
        <v>24</v>
      </c>
      <c r="G36" t="str">
        <f t="shared" si="0"/>
        <v>pardosa.palustris</v>
      </c>
      <c r="H36" s="2">
        <v>16</v>
      </c>
      <c r="I36" t="s">
        <v>461</v>
      </c>
    </row>
    <row r="37" spans="1:9" x14ac:dyDescent="0.25">
      <c r="A37" t="s">
        <v>87</v>
      </c>
      <c r="C37" t="s">
        <v>465</v>
      </c>
      <c r="D37" t="s">
        <v>21</v>
      </c>
      <c r="E37" t="s">
        <v>22</v>
      </c>
      <c r="F37" t="s">
        <v>76</v>
      </c>
      <c r="G37" t="str">
        <f t="shared" si="0"/>
        <v>pardosa.amentata</v>
      </c>
      <c r="H37" s="2">
        <v>1</v>
      </c>
      <c r="I37" t="s">
        <v>461</v>
      </c>
    </row>
    <row r="38" spans="1:9" x14ac:dyDescent="0.25">
      <c r="A38" t="s">
        <v>87</v>
      </c>
      <c r="C38" t="s">
        <v>465</v>
      </c>
      <c r="D38" t="s">
        <v>21</v>
      </c>
      <c r="E38" t="s">
        <v>22</v>
      </c>
      <c r="F38" t="s">
        <v>23</v>
      </c>
      <c r="G38" t="str">
        <f t="shared" si="0"/>
        <v>pardosa.pullata</v>
      </c>
      <c r="H38" s="2">
        <v>14</v>
      </c>
      <c r="I38" t="s">
        <v>461</v>
      </c>
    </row>
    <row r="39" spans="1:9" x14ac:dyDescent="0.25">
      <c r="A39" t="s">
        <v>87</v>
      </c>
      <c r="C39" t="s">
        <v>465</v>
      </c>
      <c r="D39" t="s">
        <v>21</v>
      </c>
      <c r="E39" t="s">
        <v>22</v>
      </c>
      <c r="F39" t="s">
        <v>24</v>
      </c>
      <c r="G39" t="str">
        <f t="shared" si="0"/>
        <v>pardosa.palustris</v>
      </c>
      <c r="H39" s="2">
        <v>15</v>
      </c>
      <c r="I39" t="s">
        <v>461</v>
      </c>
    </row>
    <row r="40" spans="1:9" x14ac:dyDescent="0.25">
      <c r="A40" t="s">
        <v>87</v>
      </c>
      <c r="C40" t="s">
        <v>465</v>
      </c>
      <c r="D40" t="s">
        <v>21</v>
      </c>
      <c r="E40" t="s">
        <v>22</v>
      </c>
      <c r="F40" t="s">
        <v>76</v>
      </c>
      <c r="G40" t="str">
        <f t="shared" si="0"/>
        <v>pardosa.amentata</v>
      </c>
      <c r="H40" s="2">
        <v>5</v>
      </c>
      <c r="I40" t="s">
        <v>461</v>
      </c>
    </row>
    <row r="41" spans="1:9" x14ac:dyDescent="0.25">
      <c r="A41" t="s">
        <v>87</v>
      </c>
      <c r="C41" t="s">
        <v>465</v>
      </c>
      <c r="D41" t="s">
        <v>21</v>
      </c>
      <c r="E41" t="s">
        <v>22</v>
      </c>
      <c r="F41" t="s">
        <v>23</v>
      </c>
      <c r="G41" t="str">
        <f t="shared" si="0"/>
        <v>pardosa.pullata</v>
      </c>
      <c r="H41" s="2">
        <v>20</v>
      </c>
      <c r="I41" t="s">
        <v>461</v>
      </c>
    </row>
    <row r="42" spans="1:9" x14ac:dyDescent="0.25">
      <c r="A42" t="s">
        <v>87</v>
      </c>
      <c r="C42" t="s">
        <v>465</v>
      </c>
      <c r="D42" t="s">
        <v>21</v>
      </c>
      <c r="E42" t="s">
        <v>22</v>
      </c>
      <c r="F42" t="s">
        <v>95</v>
      </c>
      <c r="G42" t="str">
        <f t="shared" si="0"/>
        <v>pardosa.nigriceps</v>
      </c>
      <c r="H42" s="2">
        <v>1</v>
      </c>
      <c r="I42" t="s">
        <v>461</v>
      </c>
    </row>
    <row r="43" spans="1:9" x14ac:dyDescent="0.25">
      <c r="A43" s="32" t="s">
        <v>87</v>
      </c>
      <c r="B43" s="32"/>
      <c r="C43" t="s">
        <v>465</v>
      </c>
      <c r="D43" s="32" t="s">
        <v>21</v>
      </c>
      <c r="E43" s="32" t="s">
        <v>22</v>
      </c>
      <c r="F43" s="32" t="s">
        <v>24</v>
      </c>
      <c r="G43" s="32" t="str">
        <f t="shared" si="0"/>
        <v>pardosa.palustris</v>
      </c>
      <c r="H43" s="33">
        <v>24</v>
      </c>
      <c r="I43" t="s">
        <v>461</v>
      </c>
    </row>
    <row r="44" spans="1:9" x14ac:dyDescent="0.25">
      <c r="A44" t="s">
        <v>87</v>
      </c>
      <c r="C44" t="s">
        <v>465</v>
      </c>
      <c r="D44" t="s">
        <v>21</v>
      </c>
      <c r="E44" t="s">
        <v>22</v>
      </c>
      <c r="F44" t="s">
        <v>23</v>
      </c>
      <c r="G44" t="str">
        <f t="shared" si="0"/>
        <v>pardosa.pullata</v>
      </c>
      <c r="H44" s="2">
        <v>6</v>
      </c>
      <c r="I44" t="s">
        <v>461</v>
      </c>
    </row>
    <row r="45" spans="1:9" x14ac:dyDescent="0.25">
      <c r="A45" t="s">
        <v>87</v>
      </c>
      <c r="C45" t="s">
        <v>465</v>
      </c>
      <c r="D45" t="s">
        <v>21</v>
      </c>
      <c r="E45" t="s">
        <v>22</v>
      </c>
      <c r="F45" t="s">
        <v>24</v>
      </c>
      <c r="G45" t="str">
        <f t="shared" si="0"/>
        <v>pardosa.palustris</v>
      </c>
      <c r="H45" s="2">
        <v>98</v>
      </c>
      <c r="I45" t="s">
        <v>461</v>
      </c>
    </row>
    <row r="46" spans="1:9" x14ac:dyDescent="0.25">
      <c r="A46" t="s">
        <v>87</v>
      </c>
      <c r="C46" t="s">
        <v>465</v>
      </c>
      <c r="D46" t="s">
        <v>21</v>
      </c>
      <c r="E46" t="s">
        <v>22</v>
      </c>
      <c r="F46" t="s">
        <v>76</v>
      </c>
      <c r="G46" t="str">
        <f t="shared" si="0"/>
        <v>pardosa.amentata</v>
      </c>
      <c r="H46" s="2">
        <v>10</v>
      </c>
      <c r="I46" t="s">
        <v>461</v>
      </c>
    </row>
    <row r="47" spans="1:9" x14ac:dyDescent="0.25">
      <c r="A47" t="s">
        <v>87</v>
      </c>
      <c r="C47" t="s">
        <v>465</v>
      </c>
      <c r="D47" t="s">
        <v>21</v>
      </c>
      <c r="E47" t="s">
        <v>22</v>
      </c>
      <c r="F47" t="s">
        <v>23</v>
      </c>
      <c r="G47" t="str">
        <f t="shared" si="0"/>
        <v>pardosa.pullata</v>
      </c>
      <c r="H47" s="2">
        <v>22</v>
      </c>
      <c r="I47" t="s">
        <v>461</v>
      </c>
    </row>
    <row r="48" spans="1:9" x14ac:dyDescent="0.25">
      <c r="A48" t="s">
        <v>87</v>
      </c>
      <c r="C48" t="s">
        <v>465</v>
      </c>
      <c r="D48" t="s">
        <v>21</v>
      </c>
      <c r="E48" t="s">
        <v>22</v>
      </c>
      <c r="F48" t="s">
        <v>24</v>
      </c>
      <c r="G48" t="str">
        <f t="shared" si="0"/>
        <v>pardosa.palustris</v>
      </c>
      <c r="H48" s="2">
        <v>13</v>
      </c>
      <c r="I48" t="s">
        <v>461</v>
      </c>
    </row>
    <row r="49" spans="1:9" x14ac:dyDescent="0.25">
      <c r="A49" t="s">
        <v>87</v>
      </c>
      <c r="C49" t="s">
        <v>465</v>
      </c>
      <c r="D49" t="s">
        <v>21</v>
      </c>
      <c r="E49" t="s">
        <v>22</v>
      </c>
      <c r="F49" t="s">
        <v>23</v>
      </c>
      <c r="G49" t="str">
        <f t="shared" si="0"/>
        <v>pardosa.pullata</v>
      </c>
      <c r="H49" s="2">
        <v>14</v>
      </c>
      <c r="I49" t="s">
        <v>461</v>
      </c>
    </row>
    <row r="50" spans="1:9" x14ac:dyDescent="0.25">
      <c r="A50" t="s">
        <v>87</v>
      </c>
      <c r="C50" t="s">
        <v>465</v>
      </c>
      <c r="D50" t="s">
        <v>21</v>
      </c>
      <c r="E50" t="s">
        <v>22</v>
      </c>
      <c r="F50" t="s">
        <v>76</v>
      </c>
      <c r="G50" t="str">
        <f t="shared" si="0"/>
        <v>pardosa.amentata</v>
      </c>
      <c r="H50" s="2">
        <v>2</v>
      </c>
      <c r="I50" t="s">
        <v>461</v>
      </c>
    </row>
    <row r="51" spans="1:9" x14ac:dyDescent="0.25">
      <c r="A51" t="s">
        <v>87</v>
      </c>
      <c r="C51" t="s">
        <v>465</v>
      </c>
      <c r="D51" t="s">
        <v>28</v>
      </c>
      <c r="E51" t="s">
        <v>29</v>
      </c>
      <c r="F51" t="s">
        <v>30</v>
      </c>
      <c r="G51" t="str">
        <f t="shared" si="0"/>
        <v>pachygnatha.degeeri</v>
      </c>
      <c r="H51" s="2">
        <v>54</v>
      </c>
      <c r="I51" t="s">
        <v>461</v>
      </c>
    </row>
    <row r="52" spans="1:9" x14ac:dyDescent="0.25">
      <c r="A52" t="s">
        <v>87</v>
      </c>
      <c r="C52" t="s">
        <v>465</v>
      </c>
      <c r="D52" t="s">
        <v>28</v>
      </c>
      <c r="E52" t="s">
        <v>29</v>
      </c>
      <c r="F52" t="s">
        <v>30</v>
      </c>
      <c r="G52" t="str">
        <f t="shared" si="0"/>
        <v>pachygnatha.degeeri</v>
      </c>
      <c r="H52" s="2">
        <v>39</v>
      </c>
      <c r="I52" t="s">
        <v>461</v>
      </c>
    </row>
    <row r="53" spans="1:9" x14ac:dyDescent="0.25">
      <c r="A53" t="s">
        <v>87</v>
      </c>
      <c r="C53" t="s">
        <v>465</v>
      </c>
      <c r="D53" t="s">
        <v>28</v>
      </c>
      <c r="E53" t="s">
        <v>29</v>
      </c>
      <c r="F53" t="s">
        <v>30</v>
      </c>
      <c r="G53" t="str">
        <f t="shared" si="0"/>
        <v>pachygnatha.degeeri</v>
      </c>
      <c r="H53" s="2">
        <v>8</v>
      </c>
      <c r="I53" t="s">
        <v>461</v>
      </c>
    </row>
    <row r="54" spans="1:9" x14ac:dyDescent="0.25">
      <c r="A54" t="s">
        <v>87</v>
      </c>
      <c r="C54" t="s">
        <v>465</v>
      </c>
      <c r="D54" t="s">
        <v>28</v>
      </c>
      <c r="E54" t="s">
        <v>29</v>
      </c>
      <c r="F54" t="s">
        <v>30</v>
      </c>
      <c r="G54" t="str">
        <f t="shared" si="0"/>
        <v>pachygnatha.degeeri</v>
      </c>
      <c r="H54" s="2">
        <v>20</v>
      </c>
      <c r="I54" t="s">
        <v>461</v>
      </c>
    </row>
    <row r="55" spans="1:9" x14ac:dyDescent="0.25">
      <c r="A55" s="32" t="s">
        <v>87</v>
      </c>
      <c r="B55" s="32"/>
      <c r="C55" t="s">
        <v>465</v>
      </c>
      <c r="D55" s="32" t="s">
        <v>28</v>
      </c>
      <c r="E55" s="32" t="s">
        <v>29</v>
      </c>
      <c r="F55" s="32" t="s">
        <v>30</v>
      </c>
      <c r="G55" s="32" t="str">
        <f t="shared" si="0"/>
        <v>pachygnatha.degeeri</v>
      </c>
      <c r="H55" s="33">
        <v>18</v>
      </c>
      <c r="I55" t="s">
        <v>461</v>
      </c>
    </row>
    <row r="56" spans="1:9" x14ac:dyDescent="0.25">
      <c r="A56" t="s">
        <v>104</v>
      </c>
      <c r="C56" t="s">
        <v>465</v>
      </c>
      <c r="D56" t="s">
        <v>25</v>
      </c>
      <c r="E56" t="s">
        <v>52</v>
      </c>
      <c r="F56" t="s">
        <v>53</v>
      </c>
      <c r="G56" t="str">
        <f t="shared" si="0"/>
        <v>agyneta.decora</v>
      </c>
      <c r="H56" s="2">
        <v>1</v>
      </c>
      <c r="I56" t="s">
        <v>459</v>
      </c>
    </row>
    <row r="57" spans="1:9" x14ac:dyDescent="0.25">
      <c r="A57" t="s">
        <v>104</v>
      </c>
      <c r="C57" t="s">
        <v>465</v>
      </c>
      <c r="D57" t="s">
        <v>25</v>
      </c>
      <c r="E57" t="s">
        <v>38</v>
      </c>
      <c r="F57" t="s">
        <v>39</v>
      </c>
      <c r="G57" t="str">
        <f t="shared" si="0"/>
        <v>bathyphantes.gracilis</v>
      </c>
      <c r="H57" s="2">
        <v>1</v>
      </c>
      <c r="I57" t="s">
        <v>459</v>
      </c>
    </row>
    <row r="58" spans="1:9" x14ac:dyDescent="0.25">
      <c r="A58" t="s">
        <v>104</v>
      </c>
      <c r="C58" t="s">
        <v>465</v>
      </c>
      <c r="D58" t="s">
        <v>25</v>
      </c>
      <c r="E58" t="s">
        <v>38</v>
      </c>
      <c r="F58" t="s">
        <v>39</v>
      </c>
      <c r="G58" t="str">
        <f t="shared" si="0"/>
        <v>bathyphantes.gracilis</v>
      </c>
      <c r="H58" s="2">
        <v>1</v>
      </c>
      <c r="I58" t="s">
        <v>459</v>
      </c>
    </row>
    <row r="59" spans="1:9" x14ac:dyDescent="0.25">
      <c r="A59" t="s">
        <v>104</v>
      </c>
      <c r="C59" t="s">
        <v>465</v>
      </c>
      <c r="D59" t="s">
        <v>25</v>
      </c>
      <c r="E59" t="s">
        <v>38</v>
      </c>
      <c r="F59" t="s">
        <v>39</v>
      </c>
      <c r="G59" t="str">
        <f t="shared" si="0"/>
        <v>bathyphantes.gracilis</v>
      </c>
      <c r="H59" s="2">
        <v>1</v>
      </c>
      <c r="I59" t="s">
        <v>459</v>
      </c>
    </row>
    <row r="60" spans="1:9" x14ac:dyDescent="0.25">
      <c r="A60" t="s">
        <v>104</v>
      </c>
      <c r="C60" t="s">
        <v>465</v>
      </c>
      <c r="D60" t="s">
        <v>25</v>
      </c>
      <c r="E60" t="s">
        <v>105</v>
      </c>
      <c r="F60" t="s">
        <v>106</v>
      </c>
      <c r="G60" t="str">
        <f t="shared" si="0"/>
        <v>centromerita.bicolor</v>
      </c>
      <c r="H60" s="2">
        <v>2</v>
      </c>
      <c r="I60" t="s">
        <v>459</v>
      </c>
    </row>
    <row r="61" spans="1:9" x14ac:dyDescent="0.25">
      <c r="A61" t="s">
        <v>104</v>
      </c>
      <c r="C61" t="s">
        <v>465</v>
      </c>
      <c r="D61" t="s">
        <v>25</v>
      </c>
      <c r="E61" t="s">
        <v>43</v>
      </c>
      <c r="F61" t="s">
        <v>44</v>
      </c>
      <c r="G61" t="str">
        <f t="shared" si="0"/>
        <v>dicymbium.nigrum</v>
      </c>
      <c r="H61" s="2">
        <v>1</v>
      </c>
      <c r="I61" t="s">
        <v>459</v>
      </c>
    </row>
    <row r="62" spans="1:9" x14ac:dyDescent="0.25">
      <c r="A62" t="s">
        <v>104</v>
      </c>
      <c r="C62" t="s">
        <v>465</v>
      </c>
      <c r="D62" t="s">
        <v>25</v>
      </c>
      <c r="E62" t="s">
        <v>33</v>
      </c>
      <c r="F62" t="s">
        <v>40</v>
      </c>
      <c r="G62" t="str">
        <f t="shared" si="0"/>
        <v>erigone.atra</v>
      </c>
      <c r="H62" s="2">
        <v>2</v>
      </c>
      <c r="I62" t="s">
        <v>460</v>
      </c>
    </row>
    <row r="63" spans="1:9" x14ac:dyDescent="0.25">
      <c r="A63" t="s">
        <v>104</v>
      </c>
      <c r="C63" t="s">
        <v>465</v>
      </c>
      <c r="D63" t="s">
        <v>25</v>
      </c>
      <c r="E63" t="s">
        <v>35</v>
      </c>
      <c r="F63" t="s">
        <v>36</v>
      </c>
      <c r="G63" t="str">
        <f t="shared" si="0"/>
        <v>gongylidiellum.vivum</v>
      </c>
      <c r="H63" s="2">
        <v>2</v>
      </c>
      <c r="I63" t="s">
        <v>459</v>
      </c>
    </row>
    <row r="64" spans="1:9" x14ac:dyDescent="0.25">
      <c r="A64" t="s">
        <v>104</v>
      </c>
      <c r="C64" t="s">
        <v>465</v>
      </c>
      <c r="D64" t="s">
        <v>25</v>
      </c>
      <c r="E64" t="s">
        <v>35</v>
      </c>
      <c r="F64" t="s">
        <v>36</v>
      </c>
      <c r="G64" t="str">
        <f t="shared" si="0"/>
        <v>gongylidiellum.vivum</v>
      </c>
      <c r="H64" s="2">
        <v>1</v>
      </c>
      <c r="I64" t="s">
        <v>459</v>
      </c>
    </row>
    <row r="65" spans="1:9" x14ac:dyDescent="0.25">
      <c r="A65" t="s">
        <v>104</v>
      </c>
      <c r="C65" t="s">
        <v>465</v>
      </c>
      <c r="D65" t="s">
        <v>25</v>
      </c>
      <c r="E65" t="s">
        <v>35</v>
      </c>
      <c r="F65" t="s">
        <v>36</v>
      </c>
      <c r="G65" t="str">
        <f t="shared" ref="G65:G128" si="1">LOWER(E65&amp;"."&amp;F65)</f>
        <v>gongylidiellum.vivum</v>
      </c>
      <c r="H65" s="2">
        <v>6</v>
      </c>
      <c r="I65" t="s">
        <v>459</v>
      </c>
    </row>
    <row r="66" spans="1:9" x14ac:dyDescent="0.25">
      <c r="A66" t="s">
        <v>104</v>
      </c>
      <c r="C66" t="s">
        <v>465</v>
      </c>
      <c r="D66" t="s">
        <v>25</v>
      </c>
      <c r="E66" t="s">
        <v>35</v>
      </c>
      <c r="F66" t="s">
        <v>36</v>
      </c>
      <c r="G66" t="str">
        <f t="shared" si="1"/>
        <v>gongylidiellum.vivum</v>
      </c>
      <c r="H66" s="2">
        <v>2</v>
      </c>
      <c r="I66" t="s">
        <v>459</v>
      </c>
    </row>
    <row r="67" spans="1:9" x14ac:dyDescent="0.25">
      <c r="A67" t="s">
        <v>104</v>
      </c>
      <c r="C67" t="s">
        <v>465</v>
      </c>
      <c r="D67" t="s">
        <v>25</v>
      </c>
      <c r="E67" t="s">
        <v>97</v>
      </c>
      <c r="F67" t="s">
        <v>98</v>
      </c>
      <c r="G67" t="str">
        <f t="shared" si="1"/>
        <v>micrargus.herbigradus</v>
      </c>
      <c r="H67" s="2">
        <v>1</v>
      </c>
      <c r="I67" t="s">
        <v>459</v>
      </c>
    </row>
    <row r="68" spans="1:9" x14ac:dyDescent="0.25">
      <c r="A68" t="s">
        <v>104</v>
      </c>
      <c r="C68" t="s">
        <v>465</v>
      </c>
      <c r="D68" t="s">
        <v>25</v>
      </c>
      <c r="E68" t="s">
        <v>97</v>
      </c>
      <c r="F68" t="s">
        <v>98</v>
      </c>
      <c r="G68" t="str">
        <f t="shared" si="1"/>
        <v>micrargus.herbigradus</v>
      </c>
      <c r="H68" s="2">
        <v>1</v>
      </c>
      <c r="I68" t="s">
        <v>459</v>
      </c>
    </row>
    <row r="69" spans="1:9" x14ac:dyDescent="0.25">
      <c r="A69" t="s">
        <v>104</v>
      </c>
      <c r="C69" t="s">
        <v>465</v>
      </c>
      <c r="D69" t="s">
        <v>25</v>
      </c>
      <c r="E69" t="s">
        <v>26</v>
      </c>
      <c r="F69" t="s">
        <v>27</v>
      </c>
      <c r="G69" t="str">
        <f t="shared" si="1"/>
        <v>oedothorax.fuscus</v>
      </c>
      <c r="H69" s="2">
        <v>4</v>
      </c>
      <c r="I69" t="s">
        <v>460</v>
      </c>
    </row>
    <row r="70" spans="1:9" x14ac:dyDescent="0.25">
      <c r="A70" t="s">
        <v>104</v>
      </c>
      <c r="C70" t="s">
        <v>465</v>
      </c>
      <c r="D70" t="s">
        <v>25</v>
      </c>
      <c r="E70" t="s">
        <v>26</v>
      </c>
      <c r="F70" t="s">
        <v>37</v>
      </c>
      <c r="G70" t="str">
        <f t="shared" si="1"/>
        <v>oedothorax.retusus</v>
      </c>
      <c r="H70" s="2">
        <v>7</v>
      </c>
      <c r="I70" t="s">
        <v>460</v>
      </c>
    </row>
    <row r="71" spans="1:9" x14ac:dyDescent="0.25">
      <c r="A71" s="32" t="s">
        <v>104</v>
      </c>
      <c r="B71" s="32"/>
      <c r="C71" t="s">
        <v>465</v>
      </c>
      <c r="D71" s="32" t="s">
        <v>25</v>
      </c>
      <c r="E71" s="32" t="s">
        <v>26</v>
      </c>
      <c r="F71" s="32" t="s">
        <v>37</v>
      </c>
      <c r="G71" s="32" t="str">
        <f t="shared" si="1"/>
        <v>oedothorax.retusus</v>
      </c>
      <c r="H71" s="33">
        <v>4</v>
      </c>
      <c r="I71" t="s">
        <v>460</v>
      </c>
    </row>
    <row r="72" spans="1:9" x14ac:dyDescent="0.25">
      <c r="A72" t="s">
        <v>104</v>
      </c>
      <c r="C72" t="s">
        <v>465</v>
      </c>
      <c r="D72" t="s">
        <v>25</v>
      </c>
      <c r="E72" t="s">
        <v>26</v>
      </c>
      <c r="F72" t="s">
        <v>27</v>
      </c>
      <c r="G72" t="str">
        <f t="shared" si="1"/>
        <v>oedothorax.fuscus</v>
      </c>
      <c r="H72" s="2">
        <v>2</v>
      </c>
      <c r="I72" t="s">
        <v>460</v>
      </c>
    </row>
    <row r="73" spans="1:9" x14ac:dyDescent="0.25">
      <c r="A73" t="s">
        <v>104</v>
      </c>
      <c r="C73" t="s">
        <v>465</v>
      </c>
      <c r="D73" t="s">
        <v>25</v>
      </c>
      <c r="E73" t="s">
        <v>26</v>
      </c>
      <c r="F73" t="s">
        <v>27</v>
      </c>
      <c r="G73" t="str">
        <f t="shared" si="1"/>
        <v>oedothorax.fuscus</v>
      </c>
      <c r="H73" s="2">
        <v>5</v>
      </c>
      <c r="I73" t="s">
        <v>460</v>
      </c>
    </row>
    <row r="74" spans="1:9" x14ac:dyDescent="0.25">
      <c r="A74" t="s">
        <v>104</v>
      </c>
      <c r="C74" t="s">
        <v>465</v>
      </c>
      <c r="D74" t="s">
        <v>25</v>
      </c>
      <c r="E74" t="s">
        <v>26</v>
      </c>
      <c r="F74" t="s">
        <v>37</v>
      </c>
      <c r="G74" t="str">
        <f t="shared" si="1"/>
        <v>oedothorax.retusus</v>
      </c>
      <c r="H74" s="2">
        <v>1</v>
      </c>
      <c r="I74" t="s">
        <v>460</v>
      </c>
    </row>
    <row r="75" spans="1:9" x14ac:dyDescent="0.25">
      <c r="A75" t="s">
        <v>104</v>
      </c>
      <c r="C75" t="s">
        <v>465</v>
      </c>
      <c r="D75" t="s">
        <v>25</v>
      </c>
      <c r="E75" t="s">
        <v>26</v>
      </c>
      <c r="F75" t="s">
        <v>37</v>
      </c>
      <c r="G75" t="str">
        <f t="shared" si="1"/>
        <v>oedothorax.retusus</v>
      </c>
      <c r="H75" s="2">
        <v>4</v>
      </c>
      <c r="I75" t="s">
        <v>460</v>
      </c>
    </row>
    <row r="76" spans="1:9" x14ac:dyDescent="0.25">
      <c r="A76" t="s">
        <v>104</v>
      </c>
      <c r="C76" t="s">
        <v>465</v>
      </c>
      <c r="D76" t="s">
        <v>25</v>
      </c>
      <c r="E76" t="s">
        <v>26</v>
      </c>
      <c r="F76" t="s">
        <v>27</v>
      </c>
      <c r="G76" t="str">
        <f t="shared" si="1"/>
        <v>oedothorax.fuscus</v>
      </c>
      <c r="H76" s="2">
        <v>6</v>
      </c>
      <c r="I76" t="s">
        <v>460</v>
      </c>
    </row>
    <row r="77" spans="1:9" x14ac:dyDescent="0.25">
      <c r="A77" t="s">
        <v>104</v>
      </c>
      <c r="C77" t="s">
        <v>465</v>
      </c>
      <c r="D77" t="s">
        <v>25</v>
      </c>
      <c r="E77" t="s">
        <v>26</v>
      </c>
      <c r="F77" t="s">
        <v>27</v>
      </c>
      <c r="G77" t="str">
        <f t="shared" si="1"/>
        <v>oedothorax.fuscus</v>
      </c>
      <c r="H77" s="2">
        <v>3</v>
      </c>
      <c r="I77" t="s">
        <v>460</v>
      </c>
    </row>
    <row r="78" spans="1:9" x14ac:dyDescent="0.25">
      <c r="A78" t="s">
        <v>104</v>
      </c>
      <c r="C78" t="s">
        <v>465</v>
      </c>
      <c r="D78" t="s">
        <v>25</v>
      </c>
      <c r="E78" t="s">
        <v>26</v>
      </c>
      <c r="F78" t="s">
        <v>37</v>
      </c>
      <c r="G78" t="str">
        <f t="shared" si="1"/>
        <v>oedothorax.retusus</v>
      </c>
      <c r="H78" s="2">
        <v>1</v>
      </c>
      <c r="I78" t="s">
        <v>460</v>
      </c>
    </row>
    <row r="79" spans="1:9" x14ac:dyDescent="0.25">
      <c r="A79" t="s">
        <v>104</v>
      </c>
      <c r="C79" t="s">
        <v>465</v>
      </c>
      <c r="D79" t="s">
        <v>25</v>
      </c>
      <c r="E79" t="s">
        <v>60</v>
      </c>
      <c r="F79" t="s">
        <v>61</v>
      </c>
      <c r="G79" t="str">
        <f t="shared" si="1"/>
        <v>pocadicnemis.pumila</v>
      </c>
      <c r="H79" s="2">
        <v>1</v>
      </c>
      <c r="I79" t="s">
        <v>459</v>
      </c>
    </row>
    <row r="80" spans="1:9" x14ac:dyDescent="0.25">
      <c r="A80" t="s">
        <v>104</v>
      </c>
      <c r="C80" t="s">
        <v>465</v>
      </c>
      <c r="D80" t="s">
        <v>25</v>
      </c>
      <c r="E80" t="s">
        <v>99</v>
      </c>
      <c r="F80" t="s">
        <v>100</v>
      </c>
      <c r="G80" t="str">
        <f t="shared" si="1"/>
        <v>saaristoa.abnormis</v>
      </c>
      <c r="H80" s="2">
        <v>1</v>
      </c>
      <c r="I80" t="s">
        <v>459</v>
      </c>
    </row>
    <row r="81" spans="1:9" x14ac:dyDescent="0.25">
      <c r="A81" t="s">
        <v>104</v>
      </c>
      <c r="C81" t="s">
        <v>465</v>
      </c>
      <c r="D81" t="s">
        <v>25</v>
      </c>
      <c r="E81" t="s">
        <v>31</v>
      </c>
      <c r="F81" t="s">
        <v>32</v>
      </c>
      <c r="G81" t="str">
        <f t="shared" si="1"/>
        <v>savignia.frontata</v>
      </c>
      <c r="H81" s="2">
        <v>9</v>
      </c>
      <c r="I81" t="s">
        <v>459</v>
      </c>
    </row>
    <row r="82" spans="1:9" x14ac:dyDescent="0.25">
      <c r="A82" t="s">
        <v>104</v>
      </c>
      <c r="C82" t="s">
        <v>465</v>
      </c>
      <c r="D82" t="s">
        <v>25</v>
      </c>
      <c r="E82" t="s">
        <v>31</v>
      </c>
      <c r="F82" t="s">
        <v>32</v>
      </c>
      <c r="G82" t="str">
        <f t="shared" si="1"/>
        <v>savignia.frontata</v>
      </c>
      <c r="H82" s="2">
        <v>5</v>
      </c>
      <c r="I82" t="s">
        <v>459</v>
      </c>
    </row>
    <row r="83" spans="1:9" x14ac:dyDescent="0.25">
      <c r="A83" s="32" t="s">
        <v>104</v>
      </c>
      <c r="B83" s="32"/>
      <c r="C83" t="s">
        <v>465</v>
      </c>
      <c r="D83" s="32" t="s">
        <v>25</v>
      </c>
      <c r="E83" s="32" t="s">
        <v>31</v>
      </c>
      <c r="F83" s="32" t="s">
        <v>32</v>
      </c>
      <c r="G83" s="32" t="str">
        <f t="shared" si="1"/>
        <v>savignia.frontata</v>
      </c>
      <c r="H83" s="33">
        <v>7</v>
      </c>
      <c r="I83" t="s">
        <v>459</v>
      </c>
    </row>
    <row r="84" spans="1:9" x14ac:dyDescent="0.25">
      <c r="A84" t="s">
        <v>104</v>
      </c>
      <c r="C84" t="s">
        <v>465</v>
      </c>
      <c r="D84" t="s">
        <v>25</v>
      </c>
      <c r="E84" t="s">
        <v>31</v>
      </c>
      <c r="F84" t="s">
        <v>32</v>
      </c>
      <c r="G84" t="str">
        <f t="shared" si="1"/>
        <v>savignia.frontata</v>
      </c>
      <c r="H84" s="2">
        <v>12</v>
      </c>
      <c r="I84" t="s">
        <v>459</v>
      </c>
    </row>
    <row r="85" spans="1:9" x14ac:dyDescent="0.25">
      <c r="A85" t="s">
        <v>104</v>
      </c>
      <c r="C85" t="s">
        <v>465</v>
      </c>
      <c r="D85" t="s">
        <v>25</v>
      </c>
      <c r="E85" t="s">
        <v>31</v>
      </c>
      <c r="F85" t="s">
        <v>32</v>
      </c>
      <c r="G85" t="str">
        <f t="shared" si="1"/>
        <v>savignia.frontata</v>
      </c>
      <c r="H85" s="2">
        <v>6</v>
      </c>
      <c r="I85" t="s">
        <v>459</v>
      </c>
    </row>
    <row r="86" spans="1:9" x14ac:dyDescent="0.25">
      <c r="A86" t="s">
        <v>104</v>
      </c>
      <c r="C86" t="s">
        <v>465</v>
      </c>
      <c r="D86" t="s">
        <v>25</v>
      </c>
      <c r="E86" t="s">
        <v>45</v>
      </c>
      <c r="F86" t="s">
        <v>46</v>
      </c>
      <c r="G86" t="str">
        <f t="shared" si="1"/>
        <v>tenuiphantes.tenuis</v>
      </c>
      <c r="H86" s="2">
        <v>1</v>
      </c>
      <c r="I86" t="s">
        <v>459</v>
      </c>
    </row>
    <row r="87" spans="1:9" x14ac:dyDescent="0.25">
      <c r="A87" t="s">
        <v>104</v>
      </c>
      <c r="C87" t="s">
        <v>465</v>
      </c>
      <c r="D87" t="s">
        <v>25</v>
      </c>
      <c r="E87" t="s">
        <v>45</v>
      </c>
      <c r="F87" t="s">
        <v>46</v>
      </c>
      <c r="G87" t="str">
        <f t="shared" si="1"/>
        <v>tenuiphantes.tenuis</v>
      </c>
      <c r="H87" s="2">
        <v>1</v>
      </c>
      <c r="I87" t="s">
        <v>459</v>
      </c>
    </row>
    <row r="88" spans="1:9" x14ac:dyDescent="0.25">
      <c r="A88" t="s">
        <v>104</v>
      </c>
      <c r="C88" t="s">
        <v>465</v>
      </c>
      <c r="D88" t="s">
        <v>25</v>
      </c>
      <c r="E88" t="s">
        <v>62</v>
      </c>
      <c r="F88" t="s">
        <v>63</v>
      </c>
      <c r="G88" t="str">
        <f t="shared" si="1"/>
        <v>walckenaeria.vigilax</v>
      </c>
      <c r="H88" s="2">
        <v>1</v>
      </c>
      <c r="I88" t="s">
        <v>459</v>
      </c>
    </row>
    <row r="89" spans="1:9" x14ac:dyDescent="0.25">
      <c r="A89" t="s">
        <v>104</v>
      </c>
      <c r="C89" t="s">
        <v>465</v>
      </c>
      <c r="D89" t="s">
        <v>21</v>
      </c>
      <c r="E89" t="s">
        <v>77</v>
      </c>
      <c r="F89" t="s">
        <v>78</v>
      </c>
      <c r="G89" t="str">
        <f t="shared" si="1"/>
        <v>alopecosa.pulverulenta</v>
      </c>
      <c r="H89" s="2">
        <v>1</v>
      </c>
      <c r="I89" t="s">
        <v>461</v>
      </c>
    </row>
    <row r="90" spans="1:9" x14ac:dyDescent="0.25">
      <c r="A90" t="s">
        <v>104</v>
      </c>
      <c r="C90" t="s">
        <v>465</v>
      </c>
      <c r="D90" t="s">
        <v>21</v>
      </c>
      <c r="E90" t="s">
        <v>22</v>
      </c>
      <c r="F90" t="s">
        <v>24</v>
      </c>
      <c r="G90" t="str">
        <f t="shared" si="1"/>
        <v>pardosa.palustris</v>
      </c>
      <c r="H90" s="2">
        <v>6</v>
      </c>
      <c r="I90" t="s">
        <v>461</v>
      </c>
    </row>
    <row r="91" spans="1:9" x14ac:dyDescent="0.25">
      <c r="A91" t="s">
        <v>104</v>
      </c>
      <c r="C91" t="s">
        <v>465</v>
      </c>
      <c r="D91" t="s">
        <v>21</v>
      </c>
      <c r="E91" t="s">
        <v>22</v>
      </c>
      <c r="F91" t="s">
        <v>23</v>
      </c>
      <c r="G91" t="str">
        <f t="shared" si="1"/>
        <v>pardosa.pullata</v>
      </c>
      <c r="H91" s="2">
        <v>22</v>
      </c>
      <c r="I91" t="s">
        <v>461</v>
      </c>
    </row>
    <row r="92" spans="1:9" x14ac:dyDescent="0.25">
      <c r="A92" t="s">
        <v>104</v>
      </c>
      <c r="C92" t="s">
        <v>465</v>
      </c>
      <c r="D92" t="s">
        <v>21</v>
      </c>
      <c r="E92" t="s">
        <v>22</v>
      </c>
      <c r="F92" t="s">
        <v>76</v>
      </c>
      <c r="G92" t="str">
        <f t="shared" si="1"/>
        <v>pardosa.amentata</v>
      </c>
      <c r="H92" s="2">
        <v>1</v>
      </c>
      <c r="I92" t="s">
        <v>461</v>
      </c>
    </row>
    <row r="93" spans="1:9" x14ac:dyDescent="0.25">
      <c r="A93" s="32" t="s">
        <v>104</v>
      </c>
      <c r="B93" s="32"/>
      <c r="C93" t="s">
        <v>465</v>
      </c>
      <c r="D93" s="32" t="s">
        <v>21</v>
      </c>
      <c r="E93" s="32" t="s">
        <v>22</v>
      </c>
      <c r="F93" s="32" t="s">
        <v>23</v>
      </c>
      <c r="G93" s="32" t="str">
        <f t="shared" si="1"/>
        <v>pardosa.pullata</v>
      </c>
      <c r="H93" s="33">
        <v>18</v>
      </c>
      <c r="I93" t="s">
        <v>461</v>
      </c>
    </row>
    <row r="94" spans="1:9" x14ac:dyDescent="0.25">
      <c r="A94" t="s">
        <v>104</v>
      </c>
      <c r="C94" t="s">
        <v>465</v>
      </c>
      <c r="D94" t="s">
        <v>21</v>
      </c>
      <c r="E94" t="s">
        <v>22</v>
      </c>
      <c r="F94" t="s">
        <v>24</v>
      </c>
      <c r="G94" t="str">
        <f t="shared" si="1"/>
        <v>pardosa.palustris</v>
      </c>
      <c r="H94" s="2">
        <v>2</v>
      </c>
      <c r="I94" t="s">
        <v>461</v>
      </c>
    </row>
    <row r="95" spans="1:9" x14ac:dyDescent="0.25">
      <c r="A95" t="s">
        <v>104</v>
      </c>
      <c r="C95" t="s">
        <v>465</v>
      </c>
      <c r="D95" t="s">
        <v>21</v>
      </c>
      <c r="E95" t="s">
        <v>22</v>
      </c>
      <c r="F95" t="s">
        <v>76</v>
      </c>
      <c r="G95" t="str">
        <f t="shared" si="1"/>
        <v>pardosa.amentata</v>
      </c>
      <c r="H95" s="2">
        <v>1</v>
      </c>
      <c r="I95" t="s">
        <v>461</v>
      </c>
    </row>
    <row r="96" spans="1:9" x14ac:dyDescent="0.25">
      <c r="A96" t="s">
        <v>104</v>
      </c>
      <c r="C96" t="s">
        <v>465</v>
      </c>
      <c r="D96" t="s">
        <v>21</v>
      </c>
      <c r="E96" t="s">
        <v>22</v>
      </c>
      <c r="F96" t="s">
        <v>24</v>
      </c>
      <c r="G96" t="str">
        <f t="shared" si="1"/>
        <v>pardosa.palustris</v>
      </c>
      <c r="H96" s="2">
        <v>29</v>
      </c>
      <c r="I96" t="s">
        <v>461</v>
      </c>
    </row>
    <row r="97" spans="1:9" x14ac:dyDescent="0.25">
      <c r="A97" t="s">
        <v>104</v>
      </c>
      <c r="C97" t="s">
        <v>465</v>
      </c>
      <c r="D97" t="s">
        <v>21</v>
      </c>
      <c r="E97" t="s">
        <v>22</v>
      </c>
      <c r="F97" t="s">
        <v>23</v>
      </c>
      <c r="G97" t="str">
        <f t="shared" si="1"/>
        <v>pardosa.pullata</v>
      </c>
      <c r="H97" s="2">
        <v>26</v>
      </c>
      <c r="I97" t="s">
        <v>461</v>
      </c>
    </row>
    <row r="98" spans="1:9" x14ac:dyDescent="0.25">
      <c r="A98" t="s">
        <v>104</v>
      </c>
      <c r="C98" t="s">
        <v>465</v>
      </c>
      <c r="D98" t="s">
        <v>21</v>
      </c>
      <c r="E98" t="s">
        <v>22</v>
      </c>
      <c r="F98" t="s">
        <v>23</v>
      </c>
      <c r="G98" t="str">
        <f t="shared" si="1"/>
        <v>pardosa.pullata</v>
      </c>
      <c r="H98" s="2">
        <v>17</v>
      </c>
      <c r="I98" t="s">
        <v>461</v>
      </c>
    </row>
    <row r="99" spans="1:9" x14ac:dyDescent="0.25">
      <c r="A99" t="s">
        <v>104</v>
      </c>
      <c r="C99" t="s">
        <v>465</v>
      </c>
      <c r="D99" t="s">
        <v>21</v>
      </c>
      <c r="E99" t="s">
        <v>22</v>
      </c>
      <c r="F99" t="s">
        <v>24</v>
      </c>
      <c r="G99" t="str">
        <f t="shared" si="1"/>
        <v>pardosa.palustris</v>
      </c>
      <c r="H99" s="2">
        <v>16</v>
      </c>
      <c r="I99" t="s">
        <v>461</v>
      </c>
    </row>
    <row r="100" spans="1:9" x14ac:dyDescent="0.25">
      <c r="A100" t="s">
        <v>104</v>
      </c>
      <c r="C100" t="s">
        <v>465</v>
      </c>
      <c r="D100" t="s">
        <v>21</v>
      </c>
      <c r="E100" t="s">
        <v>22</v>
      </c>
      <c r="F100" t="s">
        <v>23</v>
      </c>
      <c r="G100" t="str">
        <f t="shared" si="1"/>
        <v>pardosa.pullata</v>
      </c>
      <c r="H100" s="2">
        <v>16</v>
      </c>
      <c r="I100" t="s">
        <v>461</v>
      </c>
    </row>
    <row r="101" spans="1:9" x14ac:dyDescent="0.25">
      <c r="A101" t="s">
        <v>104</v>
      </c>
      <c r="C101" t="s">
        <v>465</v>
      </c>
      <c r="D101" t="s">
        <v>21</v>
      </c>
      <c r="E101" t="s">
        <v>22</v>
      </c>
      <c r="F101" t="s">
        <v>24</v>
      </c>
      <c r="G101" t="str">
        <f t="shared" si="1"/>
        <v>pardosa.palustris</v>
      </c>
      <c r="H101" s="2">
        <v>17</v>
      </c>
      <c r="I101" t="s">
        <v>461</v>
      </c>
    </row>
    <row r="102" spans="1:9" x14ac:dyDescent="0.25">
      <c r="A102" t="s">
        <v>104</v>
      </c>
      <c r="C102" t="s">
        <v>465</v>
      </c>
      <c r="D102" t="s">
        <v>28</v>
      </c>
      <c r="E102" t="s">
        <v>29</v>
      </c>
      <c r="F102" t="s">
        <v>30</v>
      </c>
      <c r="G102" t="str">
        <f t="shared" si="1"/>
        <v>pachygnatha.degeeri</v>
      </c>
      <c r="H102" s="2">
        <v>14</v>
      </c>
      <c r="I102" t="s">
        <v>461</v>
      </c>
    </row>
    <row r="103" spans="1:9" x14ac:dyDescent="0.25">
      <c r="A103" s="32" t="s">
        <v>104</v>
      </c>
      <c r="B103" s="32"/>
      <c r="C103" t="s">
        <v>465</v>
      </c>
      <c r="D103" s="32" t="s">
        <v>28</v>
      </c>
      <c r="E103" s="32" t="s">
        <v>29</v>
      </c>
      <c r="F103" s="32" t="s">
        <v>30</v>
      </c>
      <c r="G103" s="32" t="str">
        <f t="shared" si="1"/>
        <v>pachygnatha.degeeri</v>
      </c>
      <c r="H103" s="33">
        <v>12</v>
      </c>
      <c r="I103" t="s">
        <v>461</v>
      </c>
    </row>
    <row r="104" spans="1:9" x14ac:dyDescent="0.25">
      <c r="A104" t="s">
        <v>104</v>
      </c>
      <c r="C104" t="s">
        <v>465</v>
      </c>
      <c r="D104" t="s">
        <v>28</v>
      </c>
      <c r="E104" t="s">
        <v>29</v>
      </c>
      <c r="F104" t="s">
        <v>30</v>
      </c>
      <c r="G104" t="str">
        <f t="shared" si="1"/>
        <v>pachygnatha.degeeri</v>
      </c>
      <c r="H104" s="2">
        <v>22</v>
      </c>
      <c r="I104" t="s">
        <v>461</v>
      </c>
    </row>
    <row r="105" spans="1:9" x14ac:dyDescent="0.25">
      <c r="A105" t="s">
        <v>104</v>
      </c>
      <c r="C105" t="s">
        <v>465</v>
      </c>
      <c r="D105" t="s">
        <v>28</v>
      </c>
      <c r="E105" t="s">
        <v>29</v>
      </c>
      <c r="F105" t="s">
        <v>30</v>
      </c>
      <c r="G105" t="str">
        <f t="shared" si="1"/>
        <v>pachygnatha.degeeri</v>
      </c>
      <c r="H105" s="2">
        <v>35</v>
      </c>
      <c r="I105" t="s">
        <v>461</v>
      </c>
    </row>
    <row r="106" spans="1:9" x14ac:dyDescent="0.25">
      <c r="A106" t="s">
        <v>104</v>
      </c>
      <c r="C106" t="s">
        <v>465</v>
      </c>
      <c r="D106" t="s">
        <v>28</v>
      </c>
      <c r="E106" t="s">
        <v>29</v>
      </c>
      <c r="F106" t="s">
        <v>30</v>
      </c>
      <c r="G106" t="str">
        <f t="shared" si="1"/>
        <v>pachygnatha.degeeri</v>
      </c>
      <c r="H106" s="2">
        <v>35</v>
      </c>
      <c r="I106" t="s">
        <v>461</v>
      </c>
    </row>
    <row r="107" spans="1:9" x14ac:dyDescent="0.25">
      <c r="A107" t="s">
        <v>107</v>
      </c>
      <c r="C107" t="s">
        <v>465</v>
      </c>
      <c r="D107" t="s">
        <v>25</v>
      </c>
      <c r="E107" t="s">
        <v>38</v>
      </c>
      <c r="F107" t="s">
        <v>39</v>
      </c>
      <c r="G107" t="str">
        <f t="shared" si="1"/>
        <v>bathyphantes.gracilis</v>
      </c>
      <c r="H107" s="2">
        <v>1</v>
      </c>
      <c r="I107" t="s">
        <v>459</v>
      </c>
    </row>
    <row r="108" spans="1:9" x14ac:dyDescent="0.25">
      <c r="A108" t="s">
        <v>107</v>
      </c>
      <c r="C108" t="s">
        <v>465</v>
      </c>
      <c r="D108" t="s">
        <v>25</v>
      </c>
      <c r="E108" t="s">
        <v>38</v>
      </c>
      <c r="F108" t="s">
        <v>39</v>
      </c>
      <c r="G108" t="str">
        <f t="shared" si="1"/>
        <v>bathyphantes.gracilis</v>
      </c>
      <c r="H108" s="2">
        <v>2</v>
      </c>
      <c r="I108" t="s">
        <v>459</v>
      </c>
    </row>
    <row r="109" spans="1:9" x14ac:dyDescent="0.25">
      <c r="A109" t="s">
        <v>107</v>
      </c>
      <c r="C109" t="s">
        <v>465</v>
      </c>
      <c r="D109" t="s">
        <v>25</v>
      </c>
      <c r="E109" t="s">
        <v>38</v>
      </c>
      <c r="F109" t="s">
        <v>39</v>
      </c>
      <c r="G109" t="str">
        <f t="shared" si="1"/>
        <v>bathyphantes.gracilis</v>
      </c>
      <c r="H109" s="2">
        <v>1</v>
      </c>
      <c r="I109" t="s">
        <v>459</v>
      </c>
    </row>
    <row r="110" spans="1:9" x14ac:dyDescent="0.25">
      <c r="A110" t="s">
        <v>107</v>
      </c>
      <c r="C110" t="s">
        <v>465</v>
      </c>
      <c r="D110" t="s">
        <v>25</v>
      </c>
      <c r="E110" t="s">
        <v>43</v>
      </c>
      <c r="F110" t="s">
        <v>44</v>
      </c>
      <c r="G110" t="str">
        <f t="shared" si="1"/>
        <v>dicymbium.nigrum</v>
      </c>
      <c r="H110" s="2">
        <v>4</v>
      </c>
      <c r="I110" t="s">
        <v>459</v>
      </c>
    </row>
    <row r="111" spans="1:9" x14ac:dyDescent="0.25">
      <c r="A111" t="s">
        <v>107</v>
      </c>
      <c r="C111" t="s">
        <v>465</v>
      </c>
      <c r="D111" t="s">
        <v>25</v>
      </c>
      <c r="E111" t="s">
        <v>43</v>
      </c>
      <c r="F111" t="s">
        <v>96</v>
      </c>
      <c r="G111" t="str">
        <f t="shared" si="1"/>
        <v>dicymbium.tibiale</v>
      </c>
      <c r="H111" s="2">
        <v>1</v>
      </c>
      <c r="I111" t="s">
        <v>459</v>
      </c>
    </row>
    <row r="112" spans="1:9" x14ac:dyDescent="0.25">
      <c r="A112" t="s">
        <v>107</v>
      </c>
      <c r="C112" t="s">
        <v>465</v>
      </c>
      <c r="D112" t="s">
        <v>25</v>
      </c>
      <c r="E112" t="s">
        <v>43</v>
      </c>
      <c r="F112" t="s">
        <v>44</v>
      </c>
      <c r="G112" t="str">
        <f t="shared" si="1"/>
        <v>dicymbium.nigrum</v>
      </c>
      <c r="H112" s="2">
        <v>2</v>
      </c>
      <c r="I112" t="s">
        <v>459</v>
      </c>
    </row>
    <row r="113" spans="1:9" x14ac:dyDescent="0.25">
      <c r="A113" s="32" t="s">
        <v>107</v>
      </c>
      <c r="B113" s="32"/>
      <c r="C113" t="s">
        <v>465</v>
      </c>
      <c r="D113" s="32" t="s">
        <v>25</v>
      </c>
      <c r="E113" s="32" t="s">
        <v>43</v>
      </c>
      <c r="F113" s="32" t="s">
        <v>44</v>
      </c>
      <c r="G113" s="32" t="str">
        <f t="shared" si="1"/>
        <v>dicymbium.nigrum</v>
      </c>
      <c r="H113" s="33">
        <v>2</v>
      </c>
      <c r="I113" t="s">
        <v>459</v>
      </c>
    </row>
    <row r="114" spans="1:9" x14ac:dyDescent="0.25">
      <c r="A114" t="s">
        <v>107</v>
      </c>
      <c r="C114" t="s">
        <v>465</v>
      </c>
      <c r="D114" t="s">
        <v>25</v>
      </c>
      <c r="E114" t="s">
        <v>43</v>
      </c>
      <c r="F114" t="s">
        <v>44</v>
      </c>
      <c r="G114" t="str">
        <f t="shared" si="1"/>
        <v>dicymbium.nigrum</v>
      </c>
      <c r="H114" s="2">
        <v>3</v>
      </c>
      <c r="I114" t="s">
        <v>459</v>
      </c>
    </row>
    <row r="115" spans="1:9" x14ac:dyDescent="0.25">
      <c r="A115" t="s">
        <v>107</v>
      </c>
      <c r="C115" t="s">
        <v>465</v>
      </c>
      <c r="D115" t="s">
        <v>25</v>
      </c>
      <c r="E115" t="s">
        <v>43</v>
      </c>
      <c r="F115" t="s">
        <v>44</v>
      </c>
      <c r="G115" t="str">
        <f t="shared" si="1"/>
        <v>dicymbium.nigrum</v>
      </c>
      <c r="H115" s="2">
        <v>2</v>
      </c>
      <c r="I115" t="s">
        <v>459</v>
      </c>
    </row>
    <row r="116" spans="1:9" x14ac:dyDescent="0.25">
      <c r="A116" t="s">
        <v>107</v>
      </c>
      <c r="C116" t="s">
        <v>465</v>
      </c>
      <c r="D116" t="s">
        <v>25</v>
      </c>
      <c r="E116" t="s">
        <v>33</v>
      </c>
      <c r="F116" t="s">
        <v>40</v>
      </c>
      <c r="G116" t="str">
        <f t="shared" si="1"/>
        <v>erigone.atra</v>
      </c>
      <c r="H116" s="2">
        <v>1</v>
      </c>
      <c r="I116" t="s">
        <v>460</v>
      </c>
    </row>
    <row r="117" spans="1:9" x14ac:dyDescent="0.25">
      <c r="A117" t="s">
        <v>107</v>
      </c>
      <c r="C117" t="s">
        <v>465</v>
      </c>
      <c r="D117" t="s">
        <v>25</v>
      </c>
      <c r="E117" t="s">
        <v>33</v>
      </c>
      <c r="F117" t="s">
        <v>40</v>
      </c>
      <c r="G117" t="str">
        <f t="shared" si="1"/>
        <v>erigone.atra</v>
      </c>
      <c r="H117" s="2">
        <v>1</v>
      </c>
      <c r="I117" t="s">
        <v>460</v>
      </c>
    </row>
    <row r="118" spans="1:9" x14ac:dyDescent="0.25">
      <c r="A118" t="s">
        <v>107</v>
      </c>
      <c r="C118" t="s">
        <v>465</v>
      </c>
      <c r="D118" t="s">
        <v>25</v>
      </c>
      <c r="E118" t="s">
        <v>85</v>
      </c>
      <c r="F118" t="s">
        <v>86</v>
      </c>
      <c r="G118" t="str">
        <f t="shared" si="1"/>
        <v>erigonella.ignobilis</v>
      </c>
      <c r="H118" s="2">
        <v>1</v>
      </c>
      <c r="I118" t="s">
        <v>460</v>
      </c>
    </row>
    <row r="119" spans="1:9" x14ac:dyDescent="0.25">
      <c r="A119" t="s">
        <v>107</v>
      </c>
      <c r="C119" t="s">
        <v>465</v>
      </c>
      <c r="D119" t="s">
        <v>25</v>
      </c>
      <c r="E119" t="s">
        <v>35</v>
      </c>
      <c r="F119" t="s">
        <v>36</v>
      </c>
      <c r="G119" t="str">
        <f t="shared" si="1"/>
        <v>gongylidiellum.vivum</v>
      </c>
      <c r="H119" s="2">
        <v>4</v>
      </c>
      <c r="I119" t="s">
        <v>459</v>
      </c>
    </row>
    <row r="120" spans="1:9" x14ac:dyDescent="0.25">
      <c r="A120" t="s">
        <v>107</v>
      </c>
      <c r="C120" t="s">
        <v>465</v>
      </c>
      <c r="D120" t="s">
        <v>25</v>
      </c>
      <c r="E120" t="s">
        <v>35</v>
      </c>
      <c r="F120" t="s">
        <v>36</v>
      </c>
      <c r="G120" t="str">
        <f t="shared" si="1"/>
        <v>gongylidiellum.vivum</v>
      </c>
      <c r="H120" s="2">
        <v>2</v>
      </c>
      <c r="I120" t="s">
        <v>459</v>
      </c>
    </row>
    <row r="121" spans="1:9" x14ac:dyDescent="0.25">
      <c r="A121" t="s">
        <v>107</v>
      </c>
      <c r="C121" t="s">
        <v>465</v>
      </c>
      <c r="D121" t="s">
        <v>25</v>
      </c>
      <c r="E121" t="s">
        <v>35</v>
      </c>
      <c r="F121" t="s">
        <v>36</v>
      </c>
      <c r="G121" t="str">
        <f t="shared" si="1"/>
        <v>gongylidiellum.vivum</v>
      </c>
      <c r="H121" s="2">
        <v>5</v>
      </c>
      <c r="I121" t="s">
        <v>459</v>
      </c>
    </row>
    <row r="122" spans="1:9" x14ac:dyDescent="0.25">
      <c r="A122" t="s">
        <v>107</v>
      </c>
      <c r="C122" t="s">
        <v>465</v>
      </c>
      <c r="D122" t="s">
        <v>25</v>
      </c>
      <c r="E122" t="s">
        <v>35</v>
      </c>
      <c r="F122" t="s">
        <v>36</v>
      </c>
      <c r="G122" t="str">
        <f t="shared" si="1"/>
        <v>gongylidiellum.vivum</v>
      </c>
      <c r="H122" s="2">
        <v>1</v>
      </c>
      <c r="I122" t="s">
        <v>459</v>
      </c>
    </row>
    <row r="123" spans="1:9" x14ac:dyDescent="0.25">
      <c r="A123" t="s">
        <v>107</v>
      </c>
      <c r="C123" t="s">
        <v>465</v>
      </c>
      <c r="D123" t="s">
        <v>25</v>
      </c>
      <c r="E123" t="s">
        <v>35</v>
      </c>
      <c r="F123" t="s">
        <v>36</v>
      </c>
      <c r="G123" t="str">
        <f t="shared" si="1"/>
        <v>gongylidiellum.vivum</v>
      </c>
      <c r="H123" s="2">
        <v>1</v>
      </c>
      <c r="I123" t="s">
        <v>459</v>
      </c>
    </row>
    <row r="124" spans="1:9" x14ac:dyDescent="0.25">
      <c r="A124" t="s">
        <v>107</v>
      </c>
      <c r="C124" t="s">
        <v>465</v>
      </c>
      <c r="D124" t="s">
        <v>25</v>
      </c>
      <c r="E124" t="s">
        <v>97</v>
      </c>
      <c r="F124" t="s">
        <v>98</v>
      </c>
      <c r="G124" t="str">
        <f t="shared" si="1"/>
        <v>micrargus.herbigradus</v>
      </c>
      <c r="H124" s="2">
        <v>1</v>
      </c>
      <c r="I124" t="s">
        <v>459</v>
      </c>
    </row>
    <row r="125" spans="1:9" x14ac:dyDescent="0.25">
      <c r="A125" s="32" t="s">
        <v>107</v>
      </c>
      <c r="B125" s="32"/>
      <c r="C125" t="s">
        <v>465</v>
      </c>
      <c r="D125" s="32" t="s">
        <v>25</v>
      </c>
      <c r="E125" s="32" t="s">
        <v>97</v>
      </c>
      <c r="F125" s="32" t="s">
        <v>98</v>
      </c>
      <c r="G125" s="32" t="str">
        <f t="shared" si="1"/>
        <v>micrargus.herbigradus</v>
      </c>
      <c r="H125" s="33">
        <v>1</v>
      </c>
      <c r="I125" t="s">
        <v>459</v>
      </c>
    </row>
    <row r="126" spans="1:9" x14ac:dyDescent="0.25">
      <c r="A126" t="s">
        <v>107</v>
      </c>
      <c r="C126" t="s">
        <v>465</v>
      </c>
      <c r="D126" t="s">
        <v>25</v>
      </c>
      <c r="E126" t="s">
        <v>26</v>
      </c>
      <c r="F126" t="s">
        <v>27</v>
      </c>
      <c r="G126" t="str">
        <f t="shared" si="1"/>
        <v>oedothorax.fuscus</v>
      </c>
      <c r="H126" s="2">
        <v>2</v>
      </c>
      <c r="I126" t="s">
        <v>460</v>
      </c>
    </row>
    <row r="127" spans="1:9" x14ac:dyDescent="0.25">
      <c r="A127" t="s">
        <v>107</v>
      </c>
      <c r="C127" t="s">
        <v>465</v>
      </c>
      <c r="D127" t="s">
        <v>25</v>
      </c>
      <c r="E127" t="s">
        <v>26</v>
      </c>
      <c r="F127" t="s">
        <v>37</v>
      </c>
      <c r="G127" t="str">
        <f t="shared" si="1"/>
        <v>oedothorax.retusus</v>
      </c>
      <c r="H127" s="2">
        <v>2</v>
      </c>
      <c r="I127" t="s">
        <v>460</v>
      </c>
    </row>
    <row r="128" spans="1:9" x14ac:dyDescent="0.25">
      <c r="A128" t="s">
        <v>107</v>
      </c>
      <c r="C128" t="s">
        <v>465</v>
      </c>
      <c r="D128" t="s">
        <v>25</v>
      </c>
      <c r="E128" t="s">
        <v>26</v>
      </c>
      <c r="F128" t="s">
        <v>27</v>
      </c>
      <c r="G128" t="str">
        <f t="shared" si="1"/>
        <v>oedothorax.fuscus</v>
      </c>
      <c r="H128" s="2">
        <v>2</v>
      </c>
      <c r="I128" t="s">
        <v>460</v>
      </c>
    </row>
    <row r="129" spans="1:9" x14ac:dyDescent="0.25">
      <c r="A129" t="s">
        <v>107</v>
      </c>
      <c r="C129" t="s">
        <v>465</v>
      </c>
      <c r="D129" t="s">
        <v>25</v>
      </c>
      <c r="E129" t="s">
        <v>26</v>
      </c>
      <c r="F129" t="s">
        <v>37</v>
      </c>
      <c r="G129" t="str">
        <f t="shared" ref="G129:G192" si="2">LOWER(E129&amp;"."&amp;F129)</f>
        <v>oedothorax.retusus</v>
      </c>
      <c r="H129" s="2">
        <v>3</v>
      </c>
      <c r="I129" t="s">
        <v>460</v>
      </c>
    </row>
    <row r="130" spans="1:9" x14ac:dyDescent="0.25">
      <c r="A130" t="s">
        <v>107</v>
      </c>
      <c r="C130" t="s">
        <v>465</v>
      </c>
      <c r="D130" t="s">
        <v>25</v>
      </c>
      <c r="E130" t="s">
        <v>26</v>
      </c>
      <c r="F130" t="s">
        <v>37</v>
      </c>
      <c r="G130" t="str">
        <f t="shared" si="2"/>
        <v>oedothorax.retusus</v>
      </c>
      <c r="H130" s="2">
        <v>11</v>
      </c>
      <c r="I130" t="s">
        <v>460</v>
      </c>
    </row>
    <row r="131" spans="1:9" x14ac:dyDescent="0.25">
      <c r="A131" t="s">
        <v>107</v>
      </c>
      <c r="C131" t="s">
        <v>465</v>
      </c>
      <c r="D131" t="s">
        <v>25</v>
      </c>
      <c r="E131" t="s">
        <v>26</v>
      </c>
      <c r="F131" t="s">
        <v>27</v>
      </c>
      <c r="G131" t="str">
        <f t="shared" si="2"/>
        <v>oedothorax.fuscus</v>
      </c>
      <c r="H131" s="2">
        <v>2</v>
      </c>
      <c r="I131" t="s">
        <v>460</v>
      </c>
    </row>
    <row r="132" spans="1:9" x14ac:dyDescent="0.25">
      <c r="A132" t="s">
        <v>107</v>
      </c>
      <c r="C132" t="s">
        <v>465</v>
      </c>
      <c r="D132" t="s">
        <v>25</v>
      </c>
      <c r="E132" t="s">
        <v>26</v>
      </c>
      <c r="F132" t="s">
        <v>37</v>
      </c>
      <c r="G132" t="str">
        <f t="shared" si="2"/>
        <v>oedothorax.retusus</v>
      </c>
      <c r="H132" s="2">
        <v>4</v>
      </c>
      <c r="I132" t="s">
        <v>460</v>
      </c>
    </row>
    <row r="133" spans="1:9" x14ac:dyDescent="0.25">
      <c r="A133" s="32" t="s">
        <v>107</v>
      </c>
      <c r="B133" s="32"/>
      <c r="C133" t="s">
        <v>465</v>
      </c>
      <c r="D133" s="32" t="s">
        <v>25</v>
      </c>
      <c r="E133" s="32" t="s">
        <v>26</v>
      </c>
      <c r="F133" s="32" t="s">
        <v>27</v>
      </c>
      <c r="G133" s="32" t="str">
        <f t="shared" si="2"/>
        <v>oedothorax.fuscus</v>
      </c>
      <c r="H133" s="33">
        <v>5</v>
      </c>
      <c r="I133" t="s">
        <v>460</v>
      </c>
    </row>
    <row r="134" spans="1:9" x14ac:dyDescent="0.25">
      <c r="A134" t="s">
        <v>107</v>
      </c>
      <c r="C134" t="s">
        <v>465</v>
      </c>
      <c r="D134" t="s">
        <v>25</v>
      </c>
      <c r="E134" t="s">
        <v>26</v>
      </c>
      <c r="F134" t="s">
        <v>37</v>
      </c>
      <c r="G134" t="str">
        <f t="shared" si="2"/>
        <v>oedothorax.retusus</v>
      </c>
      <c r="H134" s="2">
        <v>6</v>
      </c>
      <c r="I134" t="s">
        <v>460</v>
      </c>
    </row>
    <row r="135" spans="1:9" x14ac:dyDescent="0.25">
      <c r="A135" t="s">
        <v>107</v>
      </c>
      <c r="C135" t="s">
        <v>465</v>
      </c>
      <c r="D135" t="s">
        <v>25</v>
      </c>
      <c r="E135" t="s">
        <v>26</v>
      </c>
      <c r="F135" t="s">
        <v>27</v>
      </c>
      <c r="G135" t="str">
        <f t="shared" si="2"/>
        <v>oedothorax.fuscus</v>
      </c>
      <c r="H135" s="2">
        <v>1</v>
      </c>
      <c r="I135" t="s">
        <v>460</v>
      </c>
    </row>
    <row r="136" spans="1:9" x14ac:dyDescent="0.25">
      <c r="A136" t="s">
        <v>107</v>
      </c>
      <c r="C136" t="s">
        <v>465</v>
      </c>
      <c r="D136" t="s">
        <v>25</v>
      </c>
      <c r="E136" t="s">
        <v>58</v>
      </c>
      <c r="F136" t="s">
        <v>73</v>
      </c>
      <c r="G136" t="str">
        <f t="shared" si="2"/>
        <v>palliduphantes.ericaeus</v>
      </c>
      <c r="H136" s="2">
        <v>1</v>
      </c>
      <c r="I136" t="s">
        <v>459</v>
      </c>
    </row>
    <row r="137" spans="1:9" x14ac:dyDescent="0.25">
      <c r="A137" t="s">
        <v>107</v>
      </c>
      <c r="C137" t="s">
        <v>465</v>
      </c>
      <c r="D137" t="s">
        <v>25</v>
      </c>
      <c r="E137" t="s">
        <v>31</v>
      </c>
      <c r="F137" t="s">
        <v>32</v>
      </c>
      <c r="G137" t="str">
        <f t="shared" si="2"/>
        <v>savignia.frontata</v>
      </c>
      <c r="H137" s="2">
        <v>7</v>
      </c>
      <c r="I137" t="s">
        <v>459</v>
      </c>
    </row>
    <row r="138" spans="1:9" x14ac:dyDescent="0.25">
      <c r="A138" t="s">
        <v>107</v>
      </c>
      <c r="C138" t="s">
        <v>465</v>
      </c>
      <c r="D138" t="s">
        <v>25</v>
      </c>
      <c r="E138" t="s">
        <v>31</v>
      </c>
      <c r="F138" t="s">
        <v>32</v>
      </c>
      <c r="G138" t="str">
        <f t="shared" si="2"/>
        <v>savignia.frontata</v>
      </c>
      <c r="H138" s="2">
        <v>2</v>
      </c>
      <c r="I138" t="s">
        <v>459</v>
      </c>
    </row>
    <row r="139" spans="1:9" x14ac:dyDescent="0.25">
      <c r="A139" t="s">
        <v>107</v>
      </c>
      <c r="C139" t="s">
        <v>465</v>
      </c>
      <c r="D139" t="s">
        <v>25</v>
      </c>
      <c r="E139" t="s">
        <v>31</v>
      </c>
      <c r="F139" t="s">
        <v>32</v>
      </c>
      <c r="G139" t="str">
        <f t="shared" si="2"/>
        <v>savignia.frontata</v>
      </c>
      <c r="H139" s="2">
        <v>6</v>
      </c>
      <c r="I139" t="s">
        <v>459</v>
      </c>
    </row>
    <row r="140" spans="1:9" x14ac:dyDescent="0.25">
      <c r="A140" t="s">
        <v>107</v>
      </c>
      <c r="C140" t="s">
        <v>465</v>
      </c>
      <c r="D140" t="s">
        <v>25</v>
      </c>
      <c r="E140" t="s">
        <v>31</v>
      </c>
      <c r="F140" t="s">
        <v>32</v>
      </c>
      <c r="G140" t="str">
        <f t="shared" si="2"/>
        <v>savignia.frontata</v>
      </c>
      <c r="H140" s="2">
        <v>5</v>
      </c>
      <c r="I140" t="s">
        <v>459</v>
      </c>
    </row>
    <row r="141" spans="1:9" x14ac:dyDescent="0.25">
      <c r="A141" t="s">
        <v>107</v>
      </c>
      <c r="C141" t="s">
        <v>465</v>
      </c>
      <c r="D141" t="s">
        <v>25</v>
      </c>
      <c r="E141" t="s">
        <v>31</v>
      </c>
      <c r="F141" t="s">
        <v>32</v>
      </c>
      <c r="G141" t="str">
        <f t="shared" si="2"/>
        <v>savignia.frontata</v>
      </c>
      <c r="H141" s="2">
        <v>1</v>
      </c>
      <c r="I141" t="s">
        <v>459</v>
      </c>
    </row>
    <row r="142" spans="1:9" x14ac:dyDescent="0.25">
      <c r="A142" t="s">
        <v>107</v>
      </c>
      <c r="C142" t="s">
        <v>465</v>
      </c>
      <c r="D142" t="s">
        <v>25</v>
      </c>
      <c r="E142" t="s">
        <v>45</v>
      </c>
      <c r="F142" t="s">
        <v>46</v>
      </c>
      <c r="G142" t="str">
        <f t="shared" si="2"/>
        <v>tenuiphantes.tenuis</v>
      </c>
      <c r="H142" s="2">
        <v>1</v>
      </c>
      <c r="I142" t="s">
        <v>459</v>
      </c>
    </row>
    <row r="143" spans="1:9" x14ac:dyDescent="0.25">
      <c r="A143" t="s">
        <v>107</v>
      </c>
      <c r="C143" t="s">
        <v>465</v>
      </c>
      <c r="D143" t="s">
        <v>25</v>
      </c>
      <c r="E143" t="s">
        <v>45</v>
      </c>
      <c r="F143" t="s">
        <v>46</v>
      </c>
      <c r="G143" t="str">
        <f t="shared" si="2"/>
        <v>tenuiphantes.tenuis</v>
      </c>
      <c r="H143" s="2">
        <v>1</v>
      </c>
      <c r="I143" t="s">
        <v>459</v>
      </c>
    </row>
    <row r="144" spans="1:9" x14ac:dyDescent="0.25">
      <c r="A144" t="s">
        <v>107</v>
      </c>
      <c r="C144" t="s">
        <v>465</v>
      </c>
      <c r="D144" t="s">
        <v>25</v>
      </c>
      <c r="E144" t="s">
        <v>45</v>
      </c>
      <c r="F144" t="s">
        <v>46</v>
      </c>
      <c r="G144" t="str">
        <f t="shared" si="2"/>
        <v>tenuiphantes.tenuis</v>
      </c>
      <c r="H144" s="2">
        <v>1</v>
      </c>
      <c r="I144" t="s">
        <v>459</v>
      </c>
    </row>
    <row r="145" spans="1:9" x14ac:dyDescent="0.25">
      <c r="A145" t="s">
        <v>107</v>
      </c>
      <c r="C145" t="s">
        <v>465</v>
      </c>
      <c r="D145" t="s">
        <v>21</v>
      </c>
      <c r="E145" t="s">
        <v>77</v>
      </c>
      <c r="F145" t="s">
        <v>78</v>
      </c>
      <c r="G145" t="str">
        <f t="shared" si="2"/>
        <v>alopecosa.pulverulenta</v>
      </c>
      <c r="H145" s="2">
        <v>1</v>
      </c>
      <c r="I145" t="s">
        <v>461</v>
      </c>
    </row>
    <row r="146" spans="1:9" x14ac:dyDescent="0.25">
      <c r="A146" t="s">
        <v>107</v>
      </c>
      <c r="C146" t="s">
        <v>465</v>
      </c>
      <c r="D146" t="s">
        <v>21</v>
      </c>
      <c r="E146" t="s">
        <v>22</v>
      </c>
      <c r="F146" t="s">
        <v>76</v>
      </c>
      <c r="G146" t="str">
        <f t="shared" si="2"/>
        <v>pardosa.amentata</v>
      </c>
      <c r="H146" s="2">
        <v>11</v>
      </c>
      <c r="I146" t="s">
        <v>461</v>
      </c>
    </row>
    <row r="147" spans="1:9" x14ac:dyDescent="0.25">
      <c r="A147" t="s">
        <v>107</v>
      </c>
      <c r="C147" t="s">
        <v>465</v>
      </c>
      <c r="D147" t="s">
        <v>21</v>
      </c>
      <c r="E147" t="s">
        <v>22</v>
      </c>
      <c r="F147" t="s">
        <v>24</v>
      </c>
      <c r="G147" t="str">
        <f t="shared" si="2"/>
        <v>pardosa.palustris</v>
      </c>
      <c r="H147" s="2">
        <v>10</v>
      </c>
      <c r="I147" t="s">
        <v>461</v>
      </c>
    </row>
    <row r="148" spans="1:9" x14ac:dyDescent="0.25">
      <c r="A148" s="32" t="s">
        <v>107</v>
      </c>
      <c r="B148" s="32"/>
      <c r="C148" t="s">
        <v>465</v>
      </c>
      <c r="D148" s="32" t="s">
        <v>21</v>
      </c>
      <c r="E148" s="32" t="s">
        <v>22</v>
      </c>
      <c r="F148" s="32" t="s">
        <v>23</v>
      </c>
      <c r="G148" s="32" t="str">
        <f t="shared" si="2"/>
        <v>pardosa.pullata</v>
      </c>
      <c r="H148" s="33">
        <v>12</v>
      </c>
      <c r="I148" t="s">
        <v>461</v>
      </c>
    </row>
    <row r="149" spans="1:9" x14ac:dyDescent="0.25">
      <c r="A149" t="s">
        <v>107</v>
      </c>
      <c r="C149" t="s">
        <v>465</v>
      </c>
      <c r="D149" t="s">
        <v>21</v>
      </c>
      <c r="E149" t="s">
        <v>22</v>
      </c>
      <c r="F149" t="s">
        <v>76</v>
      </c>
      <c r="G149" t="str">
        <f t="shared" si="2"/>
        <v>pardosa.amentata</v>
      </c>
      <c r="H149" s="2">
        <v>9</v>
      </c>
      <c r="I149" t="s">
        <v>461</v>
      </c>
    </row>
    <row r="150" spans="1:9" x14ac:dyDescent="0.25">
      <c r="A150" t="s">
        <v>107</v>
      </c>
      <c r="C150" t="s">
        <v>465</v>
      </c>
      <c r="D150" t="s">
        <v>21</v>
      </c>
      <c r="E150" t="s">
        <v>22</v>
      </c>
      <c r="F150" t="s">
        <v>24</v>
      </c>
      <c r="G150" t="str">
        <f t="shared" si="2"/>
        <v>pardosa.palustris</v>
      </c>
      <c r="H150" s="2">
        <v>9</v>
      </c>
      <c r="I150" t="s">
        <v>461</v>
      </c>
    </row>
    <row r="151" spans="1:9" x14ac:dyDescent="0.25">
      <c r="A151" t="s">
        <v>107</v>
      </c>
      <c r="C151" t="s">
        <v>465</v>
      </c>
      <c r="D151" t="s">
        <v>21</v>
      </c>
      <c r="E151" t="s">
        <v>22</v>
      </c>
      <c r="F151" t="s">
        <v>23</v>
      </c>
      <c r="G151" t="str">
        <f t="shared" si="2"/>
        <v>pardosa.pullata</v>
      </c>
      <c r="H151" s="2">
        <v>1</v>
      </c>
      <c r="I151" t="s">
        <v>461</v>
      </c>
    </row>
    <row r="152" spans="1:9" x14ac:dyDescent="0.25">
      <c r="A152" t="s">
        <v>107</v>
      </c>
      <c r="C152" t="s">
        <v>465</v>
      </c>
      <c r="D152" t="s">
        <v>21</v>
      </c>
      <c r="E152" t="s">
        <v>22</v>
      </c>
      <c r="F152" t="s">
        <v>76</v>
      </c>
      <c r="G152" t="str">
        <f t="shared" si="2"/>
        <v>pardosa.amentata</v>
      </c>
      <c r="H152" s="2">
        <v>1</v>
      </c>
      <c r="I152" t="s">
        <v>461</v>
      </c>
    </row>
    <row r="153" spans="1:9" x14ac:dyDescent="0.25">
      <c r="A153" t="s">
        <v>107</v>
      </c>
      <c r="C153" t="s">
        <v>465</v>
      </c>
      <c r="D153" t="s">
        <v>21</v>
      </c>
      <c r="E153" t="s">
        <v>22</v>
      </c>
      <c r="F153" t="s">
        <v>23</v>
      </c>
      <c r="G153" t="str">
        <f t="shared" si="2"/>
        <v>pardosa.pullata</v>
      </c>
      <c r="H153" s="2">
        <v>3</v>
      </c>
      <c r="I153" t="s">
        <v>461</v>
      </c>
    </row>
    <row r="154" spans="1:9" x14ac:dyDescent="0.25">
      <c r="A154" t="s">
        <v>107</v>
      </c>
      <c r="C154" t="s">
        <v>465</v>
      </c>
      <c r="D154" t="s">
        <v>21</v>
      </c>
      <c r="E154" t="s">
        <v>22</v>
      </c>
      <c r="F154" t="s">
        <v>95</v>
      </c>
      <c r="G154" t="str">
        <f t="shared" si="2"/>
        <v>pardosa.nigriceps</v>
      </c>
      <c r="H154" s="2">
        <v>2</v>
      </c>
      <c r="I154" t="s">
        <v>461</v>
      </c>
    </row>
    <row r="155" spans="1:9" x14ac:dyDescent="0.25">
      <c r="A155" t="s">
        <v>107</v>
      </c>
      <c r="C155" t="s">
        <v>465</v>
      </c>
      <c r="D155" t="s">
        <v>21</v>
      </c>
      <c r="E155" t="s">
        <v>22</v>
      </c>
      <c r="F155" t="s">
        <v>24</v>
      </c>
      <c r="G155" t="str">
        <f t="shared" si="2"/>
        <v>pardosa.palustris</v>
      </c>
      <c r="H155" s="2">
        <v>4</v>
      </c>
      <c r="I155" t="s">
        <v>461</v>
      </c>
    </row>
    <row r="156" spans="1:9" x14ac:dyDescent="0.25">
      <c r="A156" t="s">
        <v>107</v>
      </c>
      <c r="C156" t="s">
        <v>465</v>
      </c>
      <c r="D156" t="s">
        <v>21</v>
      </c>
      <c r="E156" t="s">
        <v>22</v>
      </c>
      <c r="F156" t="s">
        <v>23</v>
      </c>
      <c r="G156" t="str">
        <f t="shared" si="2"/>
        <v>pardosa.pullata</v>
      </c>
      <c r="H156" s="2">
        <v>21</v>
      </c>
      <c r="I156" t="s">
        <v>461</v>
      </c>
    </row>
    <row r="157" spans="1:9" x14ac:dyDescent="0.25">
      <c r="A157" t="s">
        <v>107</v>
      </c>
      <c r="C157" t="s">
        <v>465</v>
      </c>
      <c r="D157" t="s">
        <v>21</v>
      </c>
      <c r="E157" t="s">
        <v>22</v>
      </c>
      <c r="F157" t="s">
        <v>76</v>
      </c>
      <c r="G157" t="str">
        <f t="shared" si="2"/>
        <v>pardosa.amentata</v>
      </c>
      <c r="H157" s="2">
        <v>2</v>
      </c>
      <c r="I157" t="s">
        <v>461</v>
      </c>
    </row>
    <row r="158" spans="1:9" x14ac:dyDescent="0.25">
      <c r="A158" t="s">
        <v>107</v>
      </c>
      <c r="C158" t="s">
        <v>465</v>
      </c>
      <c r="D158" t="s">
        <v>21</v>
      </c>
      <c r="E158" t="s">
        <v>22</v>
      </c>
      <c r="F158" t="s">
        <v>76</v>
      </c>
      <c r="G158" t="str">
        <f t="shared" si="2"/>
        <v>pardosa.amentata</v>
      </c>
      <c r="H158" s="2">
        <v>3</v>
      </c>
      <c r="I158" t="s">
        <v>461</v>
      </c>
    </row>
    <row r="159" spans="1:9" x14ac:dyDescent="0.25">
      <c r="A159" t="s">
        <v>107</v>
      </c>
      <c r="C159" t="s">
        <v>465</v>
      </c>
      <c r="D159" t="s">
        <v>21</v>
      </c>
      <c r="E159" t="s">
        <v>22</v>
      </c>
      <c r="F159" t="s">
        <v>24</v>
      </c>
      <c r="G159" t="str">
        <f t="shared" si="2"/>
        <v>pardosa.palustris</v>
      </c>
      <c r="H159" s="2">
        <v>7</v>
      </c>
      <c r="I159" t="s">
        <v>461</v>
      </c>
    </row>
    <row r="160" spans="1:9" x14ac:dyDescent="0.25">
      <c r="A160" t="s">
        <v>107</v>
      </c>
      <c r="C160" t="s">
        <v>465</v>
      </c>
      <c r="D160" t="s">
        <v>21</v>
      </c>
      <c r="E160" t="s">
        <v>22</v>
      </c>
      <c r="F160" t="s">
        <v>23</v>
      </c>
      <c r="G160" t="str">
        <f t="shared" si="2"/>
        <v>pardosa.pullata</v>
      </c>
      <c r="H160" s="2">
        <v>1</v>
      </c>
      <c r="I160" t="s">
        <v>461</v>
      </c>
    </row>
    <row r="161" spans="1:9" x14ac:dyDescent="0.25">
      <c r="A161" s="32" t="s">
        <v>107</v>
      </c>
      <c r="B161" s="32"/>
      <c r="C161" t="s">
        <v>465</v>
      </c>
      <c r="D161" s="32" t="s">
        <v>21</v>
      </c>
      <c r="E161" s="32" t="s">
        <v>71</v>
      </c>
      <c r="F161" s="32" t="s">
        <v>72</v>
      </c>
      <c r="G161" s="32" t="str">
        <f t="shared" si="2"/>
        <v>pirata.piraticus</v>
      </c>
      <c r="H161" s="33">
        <v>2</v>
      </c>
      <c r="I161" t="s">
        <v>461</v>
      </c>
    </row>
    <row r="162" spans="1:9" x14ac:dyDescent="0.25">
      <c r="A162" t="s">
        <v>107</v>
      </c>
      <c r="C162" t="s">
        <v>465</v>
      </c>
      <c r="D162" t="s">
        <v>28</v>
      </c>
      <c r="E162" t="s">
        <v>29</v>
      </c>
      <c r="F162" t="s">
        <v>30</v>
      </c>
      <c r="G162" t="str">
        <f t="shared" si="2"/>
        <v>pachygnatha.degeeri</v>
      </c>
      <c r="H162" s="2">
        <v>23</v>
      </c>
      <c r="I162" t="s">
        <v>461</v>
      </c>
    </row>
    <row r="163" spans="1:9" x14ac:dyDescent="0.25">
      <c r="A163" t="s">
        <v>107</v>
      </c>
      <c r="C163" t="s">
        <v>465</v>
      </c>
      <c r="D163" t="s">
        <v>28</v>
      </c>
      <c r="E163" t="s">
        <v>29</v>
      </c>
      <c r="F163" t="s">
        <v>30</v>
      </c>
      <c r="G163" t="str">
        <f t="shared" si="2"/>
        <v>pachygnatha.degeeri</v>
      </c>
      <c r="H163" s="2">
        <v>12</v>
      </c>
      <c r="I163" t="s">
        <v>461</v>
      </c>
    </row>
    <row r="164" spans="1:9" x14ac:dyDescent="0.25">
      <c r="A164" t="s">
        <v>107</v>
      </c>
      <c r="C164" t="s">
        <v>465</v>
      </c>
      <c r="D164" t="s">
        <v>28</v>
      </c>
      <c r="E164" t="s">
        <v>29</v>
      </c>
      <c r="F164" t="s">
        <v>30</v>
      </c>
      <c r="G164" t="str">
        <f t="shared" si="2"/>
        <v>pachygnatha.degeeri</v>
      </c>
      <c r="H164" s="2">
        <v>11</v>
      </c>
      <c r="I164" t="s">
        <v>461</v>
      </c>
    </row>
    <row r="165" spans="1:9" x14ac:dyDescent="0.25">
      <c r="A165" t="s">
        <v>107</v>
      </c>
      <c r="C165" t="s">
        <v>465</v>
      </c>
      <c r="D165" t="s">
        <v>28</v>
      </c>
      <c r="E165" t="s">
        <v>29</v>
      </c>
      <c r="F165" t="s">
        <v>30</v>
      </c>
      <c r="G165" t="str">
        <f t="shared" si="2"/>
        <v>pachygnatha.degeeri</v>
      </c>
      <c r="H165" s="2">
        <v>21</v>
      </c>
      <c r="I165" t="s">
        <v>461</v>
      </c>
    </row>
    <row r="166" spans="1:9" x14ac:dyDescent="0.25">
      <c r="A166" t="s">
        <v>107</v>
      </c>
      <c r="C166" t="s">
        <v>465</v>
      </c>
      <c r="D166" t="s">
        <v>28</v>
      </c>
      <c r="E166" t="s">
        <v>29</v>
      </c>
      <c r="F166" t="s">
        <v>30</v>
      </c>
      <c r="G166" t="str">
        <f t="shared" si="2"/>
        <v>pachygnatha.degeeri</v>
      </c>
      <c r="H166" s="2">
        <v>6</v>
      </c>
      <c r="I166" t="s">
        <v>461</v>
      </c>
    </row>
    <row r="167" spans="1:9" x14ac:dyDescent="0.25">
      <c r="A167" t="s">
        <v>107</v>
      </c>
      <c r="C167" t="s">
        <v>465</v>
      </c>
      <c r="D167" t="s">
        <v>108</v>
      </c>
      <c r="E167" t="s">
        <v>109</v>
      </c>
      <c r="F167" t="s">
        <v>110</v>
      </c>
      <c r="G167" t="str">
        <f t="shared" si="2"/>
        <v>xysticus.cristatus</v>
      </c>
      <c r="H167" s="2">
        <v>1</v>
      </c>
      <c r="I167" t="s">
        <v>462</v>
      </c>
    </row>
    <row r="168" spans="1:9" x14ac:dyDescent="0.25">
      <c r="A168" t="s">
        <v>111</v>
      </c>
      <c r="C168" t="s">
        <v>465</v>
      </c>
      <c r="D168" t="s">
        <v>25</v>
      </c>
      <c r="E168" t="s">
        <v>38</v>
      </c>
      <c r="F168" t="s">
        <v>39</v>
      </c>
      <c r="G168" t="str">
        <f t="shared" si="2"/>
        <v>bathyphantes.gracilis</v>
      </c>
      <c r="H168" s="2">
        <v>1</v>
      </c>
      <c r="I168" t="s">
        <v>459</v>
      </c>
    </row>
    <row r="169" spans="1:9" x14ac:dyDescent="0.25">
      <c r="A169" t="s">
        <v>111</v>
      </c>
      <c r="C169" t="s">
        <v>465</v>
      </c>
      <c r="D169" t="s">
        <v>25</v>
      </c>
      <c r="E169" t="s">
        <v>38</v>
      </c>
      <c r="F169" t="s">
        <v>39</v>
      </c>
      <c r="G169" t="str">
        <f t="shared" si="2"/>
        <v>bathyphantes.gracilis</v>
      </c>
      <c r="H169" s="2">
        <v>4</v>
      </c>
      <c r="I169" t="s">
        <v>459</v>
      </c>
    </row>
    <row r="170" spans="1:9" x14ac:dyDescent="0.25">
      <c r="A170" t="s">
        <v>111</v>
      </c>
      <c r="C170" t="s">
        <v>465</v>
      </c>
      <c r="D170" t="s">
        <v>25</v>
      </c>
      <c r="E170" t="s">
        <v>38</v>
      </c>
      <c r="F170" t="s">
        <v>113</v>
      </c>
      <c r="G170" t="str">
        <f t="shared" si="2"/>
        <v>bathyphantes.parvulus</v>
      </c>
      <c r="H170" s="2">
        <v>1</v>
      </c>
      <c r="I170" t="s">
        <v>459</v>
      </c>
    </row>
    <row r="171" spans="1:9" x14ac:dyDescent="0.25">
      <c r="A171" t="s">
        <v>111</v>
      </c>
      <c r="C171" t="s">
        <v>465</v>
      </c>
      <c r="D171" t="s">
        <v>25</v>
      </c>
      <c r="E171" t="s">
        <v>38</v>
      </c>
      <c r="F171" t="s">
        <v>39</v>
      </c>
      <c r="G171" t="str">
        <f t="shared" si="2"/>
        <v>bathyphantes.gracilis</v>
      </c>
      <c r="H171" s="2">
        <v>2</v>
      </c>
      <c r="I171" t="s">
        <v>459</v>
      </c>
    </row>
    <row r="172" spans="1:9" x14ac:dyDescent="0.25">
      <c r="A172" s="32" t="s">
        <v>111</v>
      </c>
      <c r="B172" s="32"/>
      <c r="C172" t="s">
        <v>465</v>
      </c>
      <c r="D172" s="32" t="s">
        <v>25</v>
      </c>
      <c r="E172" s="32" t="s">
        <v>38</v>
      </c>
      <c r="F172" s="32" t="s">
        <v>39</v>
      </c>
      <c r="G172" s="32" t="str">
        <f t="shared" si="2"/>
        <v>bathyphantes.gracilis</v>
      </c>
      <c r="H172" s="33">
        <v>1</v>
      </c>
      <c r="I172" t="s">
        <v>459</v>
      </c>
    </row>
    <row r="173" spans="1:9" x14ac:dyDescent="0.25">
      <c r="A173" t="s">
        <v>111</v>
      </c>
      <c r="C173" t="s">
        <v>465</v>
      </c>
      <c r="D173" t="s">
        <v>25</v>
      </c>
      <c r="E173" t="s">
        <v>105</v>
      </c>
      <c r="F173" t="s">
        <v>106</v>
      </c>
      <c r="G173" t="str">
        <f t="shared" si="2"/>
        <v>centromerita.bicolor</v>
      </c>
      <c r="H173" s="2">
        <v>1</v>
      </c>
      <c r="I173" t="s">
        <v>459</v>
      </c>
    </row>
    <row r="174" spans="1:9" x14ac:dyDescent="0.25">
      <c r="A174" t="s">
        <v>111</v>
      </c>
      <c r="C174" t="s">
        <v>465</v>
      </c>
      <c r="D174" t="s">
        <v>25</v>
      </c>
      <c r="E174" t="s">
        <v>43</v>
      </c>
      <c r="F174" t="s">
        <v>44</v>
      </c>
      <c r="G174" t="str">
        <f t="shared" si="2"/>
        <v>dicymbium.nigrum</v>
      </c>
      <c r="H174" s="2">
        <v>1</v>
      </c>
      <c r="I174" t="s">
        <v>459</v>
      </c>
    </row>
    <row r="175" spans="1:9" x14ac:dyDescent="0.25">
      <c r="A175" t="s">
        <v>111</v>
      </c>
      <c r="C175" t="s">
        <v>465</v>
      </c>
      <c r="D175" t="s">
        <v>25</v>
      </c>
      <c r="E175" t="s">
        <v>33</v>
      </c>
      <c r="F175" t="s">
        <v>40</v>
      </c>
      <c r="G175" t="str">
        <f t="shared" si="2"/>
        <v>erigone.atra</v>
      </c>
      <c r="H175" s="2">
        <v>1</v>
      </c>
      <c r="I175" t="s">
        <v>460</v>
      </c>
    </row>
    <row r="176" spans="1:9" x14ac:dyDescent="0.25">
      <c r="A176" t="s">
        <v>111</v>
      </c>
      <c r="C176" t="s">
        <v>465</v>
      </c>
      <c r="D176" t="s">
        <v>25</v>
      </c>
      <c r="E176" t="s">
        <v>33</v>
      </c>
      <c r="F176" t="s">
        <v>40</v>
      </c>
      <c r="G176" t="str">
        <f t="shared" si="2"/>
        <v>erigone.atra</v>
      </c>
      <c r="H176" s="2">
        <v>1</v>
      </c>
      <c r="I176" t="s">
        <v>460</v>
      </c>
    </row>
    <row r="177" spans="1:9" x14ac:dyDescent="0.25">
      <c r="A177" t="s">
        <v>111</v>
      </c>
      <c r="C177" t="s">
        <v>465</v>
      </c>
      <c r="D177" t="s">
        <v>25</v>
      </c>
      <c r="E177" t="s">
        <v>35</v>
      </c>
      <c r="F177" t="s">
        <v>36</v>
      </c>
      <c r="G177" t="str">
        <f t="shared" si="2"/>
        <v>gongylidiellum.vivum</v>
      </c>
      <c r="H177" s="2">
        <v>0</v>
      </c>
      <c r="I177" t="s">
        <v>459</v>
      </c>
    </row>
    <row r="178" spans="1:9" x14ac:dyDescent="0.25">
      <c r="A178" t="s">
        <v>111</v>
      </c>
      <c r="C178" t="s">
        <v>465</v>
      </c>
      <c r="D178" t="s">
        <v>25</v>
      </c>
      <c r="E178" t="s">
        <v>35</v>
      </c>
      <c r="F178" t="s">
        <v>36</v>
      </c>
      <c r="G178" t="str">
        <f t="shared" si="2"/>
        <v>gongylidiellum.vivum</v>
      </c>
      <c r="H178" s="2">
        <v>1</v>
      </c>
      <c r="I178" t="s">
        <v>459</v>
      </c>
    </row>
    <row r="179" spans="1:9" x14ac:dyDescent="0.25">
      <c r="A179" t="s">
        <v>111</v>
      </c>
      <c r="C179" t="s">
        <v>465</v>
      </c>
      <c r="D179" t="s">
        <v>25</v>
      </c>
      <c r="E179" t="s">
        <v>35</v>
      </c>
      <c r="F179" t="s">
        <v>36</v>
      </c>
      <c r="G179" t="str">
        <f t="shared" si="2"/>
        <v>gongylidiellum.vivum</v>
      </c>
      <c r="H179" s="2">
        <v>4</v>
      </c>
      <c r="I179" t="s">
        <v>459</v>
      </c>
    </row>
    <row r="180" spans="1:9" x14ac:dyDescent="0.25">
      <c r="A180" s="32" t="s">
        <v>111</v>
      </c>
      <c r="B180" s="32"/>
      <c r="C180" t="s">
        <v>465</v>
      </c>
      <c r="D180" s="32" t="s">
        <v>25</v>
      </c>
      <c r="E180" s="32" t="s">
        <v>35</v>
      </c>
      <c r="F180" s="32" t="s">
        <v>36</v>
      </c>
      <c r="G180" s="32" t="str">
        <f t="shared" si="2"/>
        <v>gongylidiellum.vivum</v>
      </c>
      <c r="H180" s="33">
        <v>1</v>
      </c>
      <c r="I180" t="s">
        <v>459</v>
      </c>
    </row>
    <row r="181" spans="1:9" x14ac:dyDescent="0.25">
      <c r="A181" t="s">
        <v>111</v>
      </c>
      <c r="C181" t="s">
        <v>465</v>
      </c>
      <c r="D181" t="s">
        <v>25</v>
      </c>
      <c r="E181" t="s">
        <v>26</v>
      </c>
      <c r="F181" t="s">
        <v>27</v>
      </c>
      <c r="G181" t="str">
        <f t="shared" si="2"/>
        <v>oedothorax.fuscus</v>
      </c>
      <c r="H181" s="2">
        <v>1</v>
      </c>
      <c r="I181" t="s">
        <v>460</v>
      </c>
    </row>
    <row r="182" spans="1:9" x14ac:dyDescent="0.25">
      <c r="A182" t="s">
        <v>111</v>
      </c>
      <c r="C182" t="s">
        <v>465</v>
      </c>
      <c r="D182" t="s">
        <v>25</v>
      </c>
      <c r="E182" t="s">
        <v>26</v>
      </c>
      <c r="F182" t="s">
        <v>37</v>
      </c>
      <c r="G182" t="str">
        <f t="shared" si="2"/>
        <v>oedothorax.retusus</v>
      </c>
      <c r="H182" s="2">
        <v>2</v>
      </c>
      <c r="I182" t="s">
        <v>460</v>
      </c>
    </row>
    <row r="183" spans="1:9" x14ac:dyDescent="0.25">
      <c r="A183" t="s">
        <v>111</v>
      </c>
      <c r="C183" t="s">
        <v>465</v>
      </c>
      <c r="D183" t="s">
        <v>25</v>
      </c>
      <c r="E183" t="s">
        <v>26</v>
      </c>
      <c r="F183" t="s">
        <v>37</v>
      </c>
      <c r="G183" t="str">
        <f t="shared" si="2"/>
        <v>oedothorax.retusus</v>
      </c>
      <c r="H183" s="2">
        <v>14</v>
      </c>
      <c r="I183" t="s">
        <v>460</v>
      </c>
    </row>
    <row r="184" spans="1:9" x14ac:dyDescent="0.25">
      <c r="A184" t="s">
        <v>111</v>
      </c>
      <c r="C184" t="s">
        <v>465</v>
      </c>
      <c r="D184" t="s">
        <v>25</v>
      </c>
      <c r="E184" t="s">
        <v>26</v>
      </c>
      <c r="F184" t="s">
        <v>27</v>
      </c>
      <c r="G184" t="str">
        <f t="shared" si="2"/>
        <v>oedothorax.fuscus</v>
      </c>
      <c r="H184" s="2">
        <v>1</v>
      </c>
      <c r="I184" t="s">
        <v>460</v>
      </c>
    </row>
    <row r="185" spans="1:9" x14ac:dyDescent="0.25">
      <c r="A185" t="s">
        <v>111</v>
      </c>
      <c r="C185" t="s">
        <v>465</v>
      </c>
      <c r="D185" t="s">
        <v>25</v>
      </c>
      <c r="E185" t="s">
        <v>26</v>
      </c>
      <c r="F185" t="s">
        <v>37</v>
      </c>
      <c r="G185" t="str">
        <f t="shared" si="2"/>
        <v>oedothorax.retusus</v>
      </c>
      <c r="H185" s="2">
        <v>4</v>
      </c>
      <c r="I185" t="s">
        <v>460</v>
      </c>
    </row>
    <row r="186" spans="1:9" x14ac:dyDescent="0.25">
      <c r="A186" t="s">
        <v>111</v>
      </c>
      <c r="C186" t="s">
        <v>465</v>
      </c>
      <c r="D186" t="s">
        <v>25</v>
      </c>
      <c r="E186" t="s">
        <v>26</v>
      </c>
      <c r="F186" t="s">
        <v>37</v>
      </c>
      <c r="G186" t="str">
        <f t="shared" si="2"/>
        <v>oedothorax.retusus</v>
      </c>
      <c r="H186" s="2">
        <v>17</v>
      </c>
      <c r="I186" t="s">
        <v>460</v>
      </c>
    </row>
    <row r="187" spans="1:9" x14ac:dyDescent="0.25">
      <c r="A187" t="s">
        <v>111</v>
      </c>
      <c r="C187" t="s">
        <v>465</v>
      </c>
      <c r="D187" t="s">
        <v>25</v>
      </c>
      <c r="E187" t="s">
        <v>26</v>
      </c>
      <c r="F187" t="s">
        <v>37</v>
      </c>
      <c r="G187" t="str">
        <f t="shared" si="2"/>
        <v>oedothorax.retusus</v>
      </c>
      <c r="H187" s="2">
        <v>5</v>
      </c>
      <c r="I187" t="s">
        <v>460</v>
      </c>
    </row>
    <row r="188" spans="1:9" x14ac:dyDescent="0.25">
      <c r="A188" t="s">
        <v>111</v>
      </c>
      <c r="C188" t="s">
        <v>465</v>
      </c>
      <c r="D188" t="s">
        <v>25</v>
      </c>
      <c r="E188" t="s">
        <v>26</v>
      </c>
      <c r="F188" t="s">
        <v>27</v>
      </c>
      <c r="G188" t="str">
        <f t="shared" si="2"/>
        <v>oedothorax.fuscus</v>
      </c>
      <c r="H188" s="2">
        <v>1</v>
      </c>
      <c r="I188" t="s">
        <v>460</v>
      </c>
    </row>
    <row r="189" spans="1:9" x14ac:dyDescent="0.25">
      <c r="A189" t="s">
        <v>111</v>
      </c>
      <c r="C189" t="s">
        <v>465</v>
      </c>
      <c r="D189" t="s">
        <v>25</v>
      </c>
      <c r="E189" t="s">
        <v>31</v>
      </c>
      <c r="F189" t="s">
        <v>32</v>
      </c>
      <c r="G189" t="str">
        <f t="shared" si="2"/>
        <v>savignia.frontata</v>
      </c>
      <c r="H189" s="2">
        <v>5</v>
      </c>
      <c r="I189" t="s">
        <v>459</v>
      </c>
    </row>
    <row r="190" spans="1:9" x14ac:dyDescent="0.25">
      <c r="A190" t="s">
        <v>111</v>
      </c>
      <c r="C190" t="s">
        <v>465</v>
      </c>
      <c r="D190" t="s">
        <v>25</v>
      </c>
      <c r="E190" t="s">
        <v>31</v>
      </c>
      <c r="F190" t="s">
        <v>32</v>
      </c>
      <c r="G190" t="str">
        <f t="shared" si="2"/>
        <v>savignia.frontata</v>
      </c>
      <c r="H190" s="2">
        <v>2</v>
      </c>
      <c r="I190" t="s">
        <v>459</v>
      </c>
    </row>
    <row r="191" spans="1:9" x14ac:dyDescent="0.25">
      <c r="A191" s="32" t="s">
        <v>111</v>
      </c>
      <c r="B191" s="32"/>
      <c r="C191" t="s">
        <v>465</v>
      </c>
      <c r="D191" s="32" t="s">
        <v>25</v>
      </c>
      <c r="E191" s="32" t="s">
        <v>31</v>
      </c>
      <c r="F191" s="32" t="s">
        <v>32</v>
      </c>
      <c r="G191" s="32" t="str">
        <f t="shared" si="2"/>
        <v>savignia.frontata</v>
      </c>
      <c r="H191" s="33">
        <v>9</v>
      </c>
      <c r="I191" t="s">
        <v>459</v>
      </c>
    </row>
    <row r="192" spans="1:9" x14ac:dyDescent="0.25">
      <c r="A192" t="s">
        <v>111</v>
      </c>
      <c r="C192" t="s">
        <v>465</v>
      </c>
      <c r="D192" t="s">
        <v>25</v>
      </c>
      <c r="E192" t="s">
        <v>31</v>
      </c>
      <c r="F192" t="s">
        <v>32</v>
      </c>
      <c r="G192" t="str">
        <f t="shared" si="2"/>
        <v>savignia.frontata</v>
      </c>
      <c r="H192" s="2">
        <v>11</v>
      </c>
      <c r="I192" t="s">
        <v>459</v>
      </c>
    </row>
    <row r="193" spans="1:14" x14ac:dyDescent="0.25">
      <c r="A193" t="s">
        <v>111</v>
      </c>
      <c r="C193" t="s">
        <v>465</v>
      </c>
      <c r="D193" t="s">
        <v>25</v>
      </c>
      <c r="E193" t="s">
        <v>31</v>
      </c>
      <c r="F193" t="s">
        <v>32</v>
      </c>
      <c r="G193" t="str">
        <f t="shared" ref="G193:G213" si="3">LOWER(E193&amp;"."&amp;F193)</f>
        <v>savignia.frontata</v>
      </c>
      <c r="H193" s="2">
        <v>4</v>
      </c>
      <c r="I193" t="s">
        <v>459</v>
      </c>
    </row>
    <row r="194" spans="1:14" x14ac:dyDescent="0.25">
      <c r="A194" t="s">
        <v>111</v>
      </c>
      <c r="C194" t="s">
        <v>465</v>
      </c>
      <c r="D194" t="s">
        <v>25</v>
      </c>
      <c r="E194" t="s">
        <v>62</v>
      </c>
      <c r="F194" t="s">
        <v>63</v>
      </c>
      <c r="G194" t="str">
        <f t="shared" si="3"/>
        <v>walckenaeria.vigilax</v>
      </c>
      <c r="H194" s="2">
        <v>1</v>
      </c>
      <c r="I194" t="s">
        <v>459</v>
      </c>
    </row>
    <row r="195" spans="1:14" x14ac:dyDescent="0.25">
      <c r="A195" t="s">
        <v>111</v>
      </c>
      <c r="C195" t="s">
        <v>465</v>
      </c>
      <c r="D195" t="s">
        <v>21</v>
      </c>
      <c r="E195" t="s">
        <v>22</v>
      </c>
      <c r="F195" t="s">
        <v>23</v>
      </c>
      <c r="G195" t="str">
        <f t="shared" si="3"/>
        <v>pardosa.pullata</v>
      </c>
      <c r="H195" s="2">
        <v>12</v>
      </c>
      <c r="I195" t="s">
        <v>461</v>
      </c>
    </row>
    <row r="196" spans="1:14" x14ac:dyDescent="0.25">
      <c r="A196" t="s">
        <v>111</v>
      </c>
      <c r="C196" t="s">
        <v>465</v>
      </c>
      <c r="D196" t="s">
        <v>21</v>
      </c>
      <c r="E196" t="s">
        <v>22</v>
      </c>
      <c r="F196" t="s">
        <v>24</v>
      </c>
      <c r="G196" t="str">
        <f t="shared" si="3"/>
        <v>pardosa.palustris</v>
      </c>
      <c r="H196" s="2">
        <v>12</v>
      </c>
      <c r="I196" t="s">
        <v>461</v>
      </c>
    </row>
    <row r="197" spans="1:14" x14ac:dyDescent="0.25">
      <c r="A197" t="s">
        <v>111</v>
      </c>
      <c r="C197" t="s">
        <v>465</v>
      </c>
      <c r="D197" t="s">
        <v>21</v>
      </c>
      <c r="E197" t="s">
        <v>22</v>
      </c>
      <c r="F197" t="s">
        <v>23</v>
      </c>
      <c r="G197" t="str">
        <f t="shared" si="3"/>
        <v>pardosa.pullata</v>
      </c>
      <c r="H197" s="2">
        <v>29</v>
      </c>
      <c r="I197" t="s">
        <v>461</v>
      </c>
    </row>
    <row r="198" spans="1:14" x14ac:dyDescent="0.25">
      <c r="A198" t="s">
        <v>111</v>
      </c>
      <c r="C198" t="s">
        <v>465</v>
      </c>
      <c r="D198" t="s">
        <v>21</v>
      </c>
      <c r="E198" t="s">
        <v>22</v>
      </c>
      <c r="F198" t="s">
        <v>76</v>
      </c>
      <c r="G198" t="str">
        <f t="shared" si="3"/>
        <v>pardosa.amentata</v>
      </c>
      <c r="H198" s="2">
        <v>1</v>
      </c>
      <c r="I198" t="s">
        <v>461</v>
      </c>
    </row>
    <row r="199" spans="1:14" x14ac:dyDescent="0.25">
      <c r="A199" t="s">
        <v>111</v>
      </c>
      <c r="C199" t="s">
        <v>465</v>
      </c>
      <c r="D199" t="s">
        <v>21</v>
      </c>
      <c r="E199" t="s">
        <v>22</v>
      </c>
      <c r="F199" t="s">
        <v>95</v>
      </c>
      <c r="G199" t="str">
        <f t="shared" si="3"/>
        <v>pardosa.nigriceps</v>
      </c>
      <c r="H199" s="2">
        <v>1</v>
      </c>
      <c r="I199" t="s">
        <v>461</v>
      </c>
    </row>
    <row r="200" spans="1:14" x14ac:dyDescent="0.25">
      <c r="A200" t="s">
        <v>111</v>
      </c>
      <c r="C200" t="s">
        <v>465</v>
      </c>
      <c r="D200" t="s">
        <v>21</v>
      </c>
      <c r="E200" t="s">
        <v>22</v>
      </c>
      <c r="F200" t="s">
        <v>23</v>
      </c>
      <c r="G200" t="str">
        <f t="shared" si="3"/>
        <v>pardosa.pullata</v>
      </c>
      <c r="H200" s="2">
        <v>2</v>
      </c>
      <c r="I200" t="s">
        <v>461</v>
      </c>
    </row>
    <row r="201" spans="1:14" x14ac:dyDescent="0.25">
      <c r="A201" t="s">
        <v>111</v>
      </c>
      <c r="C201" t="s">
        <v>465</v>
      </c>
      <c r="D201" t="s">
        <v>21</v>
      </c>
      <c r="E201" t="s">
        <v>22</v>
      </c>
      <c r="F201" t="s">
        <v>24</v>
      </c>
      <c r="G201" t="str">
        <f t="shared" si="3"/>
        <v>pardosa.palustris</v>
      </c>
      <c r="H201" s="2">
        <v>2</v>
      </c>
      <c r="I201" t="s">
        <v>461</v>
      </c>
    </row>
    <row r="202" spans="1:14" x14ac:dyDescent="0.25">
      <c r="A202" t="s">
        <v>111</v>
      </c>
      <c r="C202" t="s">
        <v>465</v>
      </c>
      <c r="D202" t="s">
        <v>21</v>
      </c>
      <c r="E202" t="s">
        <v>22</v>
      </c>
      <c r="F202" t="s">
        <v>24</v>
      </c>
      <c r="G202" t="str">
        <f t="shared" si="3"/>
        <v>pardosa.palustris</v>
      </c>
      <c r="H202" s="2">
        <v>17</v>
      </c>
      <c r="I202" t="s">
        <v>461</v>
      </c>
    </row>
    <row r="203" spans="1:14" x14ac:dyDescent="0.25">
      <c r="A203" s="32" t="s">
        <v>111</v>
      </c>
      <c r="B203" s="32"/>
      <c r="C203" t="s">
        <v>465</v>
      </c>
      <c r="D203" s="32" t="s">
        <v>21</v>
      </c>
      <c r="E203" s="32" t="s">
        <v>22</v>
      </c>
      <c r="F203" s="32" t="s">
        <v>76</v>
      </c>
      <c r="G203" s="32" t="str">
        <f t="shared" si="3"/>
        <v>pardosa.amentata</v>
      </c>
      <c r="H203" s="33">
        <v>2</v>
      </c>
      <c r="I203" t="s">
        <v>461</v>
      </c>
    </row>
    <row r="204" spans="1:14" x14ac:dyDescent="0.25">
      <c r="A204" t="s">
        <v>111</v>
      </c>
      <c r="C204" t="s">
        <v>465</v>
      </c>
      <c r="D204" t="s">
        <v>21</v>
      </c>
      <c r="E204" t="s">
        <v>22</v>
      </c>
      <c r="F204" t="s">
        <v>23</v>
      </c>
      <c r="G204" t="str">
        <f t="shared" si="3"/>
        <v>pardosa.pullata</v>
      </c>
      <c r="H204" s="2">
        <v>14</v>
      </c>
      <c r="I204" t="s">
        <v>461</v>
      </c>
      <c r="M204">
        <f>SUM(H:H)</f>
        <v>1423</v>
      </c>
    </row>
    <row r="205" spans="1:14" x14ac:dyDescent="0.25">
      <c r="A205" t="s">
        <v>111</v>
      </c>
      <c r="C205" t="s">
        <v>465</v>
      </c>
      <c r="D205" t="s">
        <v>21</v>
      </c>
      <c r="E205" t="s">
        <v>22</v>
      </c>
      <c r="F205" t="s">
        <v>23</v>
      </c>
      <c r="G205" t="str">
        <f t="shared" si="3"/>
        <v>pardosa.pullata</v>
      </c>
      <c r="H205" s="2">
        <v>3</v>
      </c>
      <c r="I205" t="s">
        <v>461</v>
      </c>
      <c r="L205" t="s">
        <v>459</v>
      </c>
      <c r="M205">
        <f>SUMIF(I:I, "sheet", H:H)</f>
        <v>241</v>
      </c>
      <c r="N205" s="38">
        <f>M205/$M$204</f>
        <v>0.16936050597329586</v>
      </c>
    </row>
    <row r="206" spans="1:14" x14ac:dyDescent="0.25">
      <c r="A206" t="s">
        <v>111</v>
      </c>
      <c r="C206" t="s">
        <v>465</v>
      </c>
      <c r="D206" t="s">
        <v>21</v>
      </c>
      <c r="E206" t="s">
        <v>22</v>
      </c>
      <c r="F206" t="s">
        <v>24</v>
      </c>
      <c r="G206" t="str">
        <f t="shared" si="3"/>
        <v>pardosa.palustris</v>
      </c>
      <c r="H206" s="2">
        <v>5</v>
      </c>
      <c r="I206" t="s">
        <v>461</v>
      </c>
      <c r="L206" t="s">
        <v>461</v>
      </c>
      <c r="M206">
        <f>SUMIF(I:I, "ground", H:H)</f>
        <v>1023</v>
      </c>
      <c r="N206" s="38">
        <f t="shared" ref="N206:N209" si="4">M206/$M$204</f>
        <v>0.71890372452564999</v>
      </c>
    </row>
    <row r="207" spans="1:14" x14ac:dyDescent="0.25">
      <c r="A207" t="s">
        <v>111</v>
      </c>
      <c r="C207" t="s">
        <v>465</v>
      </c>
      <c r="D207" t="s">
        <v>28</v>
      </c>
      <c r="E207" t="s">
        <v>29</v>
      </c>
      <c r="F207" t="s">
        <v>30</v>
      </c>
      <c r="G207" t="str">
        <f t="shared" si="3"/>
        <v>pachygnatha.degeeri</v>
      </c>
      <c r="H207" s="2">
        <v>8</v>
      </c>
      <c r="I207" t="s">
        <v>461</v>
      </c>
      <c r="L207" t="s">
        <v>463</v>
      </c>
      <c r="M207">
        <f>SUMIF(I:I, "space", H:H)</f>
        <v>0</v>
      </c>
      <c r="N207" s="38">
        <f t="shared" si="4"/>
        <v>0</v>
      </c>
    </row>
    <row r="208" spans="1:14" x14ac:dyDescent="0.25">
      <c r="A208" t="s">
        <v>111</v>
      </c>
      <c r="C208" t="s">
        <v>465</v>
      </c>
      <c r="D208" t="s">
        <v>28</v>
      </c>
      <c r="E208" t="s">
        <v>29</v>
      </c>
      <c r="F208" t="s">
        <v>30</v>
      </c>
      <c r="G208" t="str">
        <f t="shared" si="3"/>
        <v>pachygnatha.degeeri</v>
      </c>
      <c r="H208" s="2">
        <v>15</v>
      </c>
      <c r="I208" t="s">
        <v>461</v>
      </c>
      <c r="L208" t="s">
        <v>460</v>
      </c>
      <c r="M208">
        <f>SUMIF(I:I, "other", H:H)</f>
        <v>158</v>
      </c>
      <c r="N208" s="38">
        <f t="shared" si="4"/>
        <v>0.11103302881236823</v>
      </c>
    </row>
    <row r="209" spans="1:14" x14ac:dyDescent="0.25">
      <c r="A209" t="s">
        <v>111</v>
      </c>
      <c r="C209" t="s">
        <v>465</v>
      </c>
      <c r="D209" t="s">
        <v>28</v>
      </c>
      <c r="E209" t="s">
        <v>29</v>
      </c>
      <c r="F209" t="s">
        <v>112</v>
      </c>
      <c r="G209" t="str">
        <f t="shared" si="3"/>
        <v>pachygnatha.clercki</v>
      </c>
      <c r="H209" s="2">
        <v>1</v>
      </c>
      <c r="I209" t="s">
        <v>461</v>
      </c>
      <c r="L209" t="s">
        <v>462</v>
      </c>
      <c r="M209">
        <f>SUMIF(I:I, "ambush", H:H)</f>
        <v>1</v>
      </c>
      <c r="N209" s="38">
        <f t="shared" si="4"/>
        <v>7.0274068868587491E-4</v>
      </c>
    </row>
    <row r="210" spans="1:14" x14ac:dyDescent="0.25">
      <c r="A210" t="s">
        <v>111</v>
      </c>
      <c r="C210" t="s">
        <v>465</v>
      </c>
      <c r="D210" t="s">
        <v>28</v>
      </c>
      <c r="E210" t="s">
        <v>29</v>
      </c>
      <c r="F210" t="s">
        <v>30</v>
      </c>
      <c r="G210" t="str">
        <f t="shared" si="3"/>
        <v>pachygnatha.degeeri</v>
      </c>
      <c r="H210" s="2">
        <v>7</v>
      </c>
      <c r="I210" t="s">
        <v>461</v>
      </c>
      <c r="N210" s="38">
        <f>SUM(N205:N209)</f>
        <v>1</v>
      </c>
    </row>
    <row r="211" spans="1:14" x14ac:dyDescent="0.25">
      <c r="A211" t="s">
        <v>111</v>
      </c>
      <c r="C211" t="s">
        <v>465</v>
      </c>
      <c r="D211" t="s">
        <v>28</v>
      </c>
      <c r="E211" t="s">
        <v>29</v>
      </c>
      <c r="F211" t="s">
        <v>112</v>
      </c>
      <c r="G211" t="str">
        <f t="shared" si="3"/>
        <v>pachygnatha.clercki</v>
      </c>
      <c r="H211" s="2">
        <v>4</v>
      </c>
      <c r="I211" t="s">
        <v>461</v>
      </c>
    </row>
    <row r="212" spans="1:14" x14ac:dyDescent="0.25">
      <c r="A212" s="32" t="s">
        <v>111</v>
      </c>
      <c r="B212" s="32"/>
      <c r="C212" t="s">
        <v>465</v>
      </c>
      <c r="D212" s="32" t="s">
        <v>28</v>
      </c>
      <c r="E212" s="32" t="s">
        <v>29</v>
      </c>
      <c r="F212" s="32" t="s">
        <v>30</v>
      </c>
      <c r="G212" s="32" t="str">
        <f t="shared" si="3"/>
        <v>pachygnatha.degeeri</v>
      </c>
      <c r="H212" s="33">
        <v>20</v>
      </c>
      <c r="I212" t="s">
        <v>461</v>
      </c>
    </row>
    <row r="213" spans="1:14" x14ac:dyDescent="0.25">
      <c r="A213" t="s">
        <v>111</v>
      </c>
      <c r="C213" t="s">
        <v>465</v>
      </c>
      <c r="D213" t="s">
        <v>28</v>
      </c>
      <c r="E213" t="s">
        <v>29</v>
      </c>
      <c r="F213" t="s">
        <v>30</v>
      </c>
      <c r="G213" t="str">
        <f t="shared" si="3"/>
        <v>pachygnatha.degeeri</v>
      </c>
      <c r="H213" s="2">
        <v>6</v>
      </c>
      <c r="I213" t="s">
        <v>461</v>
      </c>
    </row>
  </sheetData>
  <dataValidations count="1">
    <dataValidation type="list" allowBlank="1" showInputMessage="1" showErrorMessage="1" sqref="I1:I213" xr:uid="{4AB1118D-42E4-4330-9B6A-0C72ADEBFF7D}">
      <formula1>"ground, sheet, other, ambush, space"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B8F7-D2EC-4277-8729-A517343903C4}">
  <dimension ref="A1:N211"/>
  <sheetViews>
    <sheetView topLeftCell="A195" workbookViewId="0">
      <selection activeCell="L206" sqref="L206:N210"/>
    </sheetView>
  </sheetViews>
  <sheetFormatPr defaultRowHeight="15" x14ac:dyDescent="0.25"/>
  <sheetData>
    <row r="1" spans="1:9" x14ac:dyDescent="0.25">
      <c r="A1" t="s">
        <v>114</v>
      </c>
      <c r="C1" t="s">
        <v>466</v>
      </c>
      <c r="D1" t="s">
        <v>25</v>
      </c>
      <c r="E1" t="s">
        <v>52</v>
      </c>
      <c r="F1" t="s">
        <v>53</v>
      </c>
      <c r="G1" t="str">
        <f t="shared" ref="G1:G64" si="0">LOWER(E1&amp;"."&amp;F1)</f>
        <v>agyneta.decora</v>
      </c>
      <c r="H1" s="2">
        <v>1</v>
      </c>
      <c r="I1" t="s">
        <v>459</v>
      </c>
    </row>
    <row r="2" spans="1:9" x14ac:dyDescent="0.25">
      <c r="A2" t="s">
        <v>114</v>
      </c>
      <c r="C2" t="s">
        <v>466</v>
      </c>
      <c r="D2" t="s">
        <v>25</v>
      </c>
      <c r="E2" t="s">
        <v>38</v>
      </c>
      <c r="F2" t="s">
        <v>39</v>
      </c>
      <c r="G2" t="str">
        <f t="shared" si="0"/>
        <v>bathyphantes.gracilis</v>
      </c>
      <c r="H2" s="2">
        <v>2</v>
      </c>
      <c r="I2" t="s">
        <v>459</v>
      </c>
    </row>
    <row r="3" spans="1:9" x14ac:dyDescent="0.25">
      <c r="A3" t="s">
        <v>114</v>
      </c>
      <c r="C3" t="s">
        <v>466</v>
      </c>
      <c r="D3" t="s">
        <v>25</v>
      </c>
      <c r="E3" t="s">
        <v>38</v>
      </c>
      <c r="F3" t="s">
        <v>39</v>
      </c>
      <c r="G3" t="str">
        <f t="shared" si="0"/>
        <v>bathyphantes.gracilis</v>
      </c>
      <c r="H3" s="2">
        <v>2</v>
      </c>
      <c r="I3" t="s">
        <v>459</v>
      </c>
    </row>
    <row r="4" spans="1:9" x14ac:dyDescent="0.25">
      <c r="A4" t="s">
        <v>114</v>
      </c>
      <c r="C4" t="s">
        <v>466</v>
      </c>
      <c r="D4" t="s">
        <v>25</v>
      </c>
      <c r="E4" t="s">
        <v>43</v>
      </c>
      <c r="F4" t="s">
        <v>44</v>
      </c>
      <c r="G4" t="str">
        <f t="shared" si="0"/>
        <v>dicymbium.nigrum</v>
      </c>
      <c r="H4" s="2">
        <v>1</v>
      </c>
      <c r="I4" t="s">
        <v>459</v>
      </c>
    </row>
    <row r="5" spans="1:9" x14ac:dyDescent="0.25">
      <c r="A5" s="32" t="s">
        <v>114</v>
      </c>
      <c r="B5" s="32"/>
      <c r="C5" t="s">
        <v>466</v>
      </c>
      <c r="D5" s="32" t="s">
        <v>25</v>
      </c>
      <c r="E5" s="32" t="s">
        <v>43</v>
      </c>
      <c r="F5" s="32" t="s">
        <v>44</v>
      </c>
      <c r="G5" s="32" t="str">
        <f t="shared" si="0"/>
        <v>dicymbium.nigrum</v>
      </c>
      <c r="H5" s="33">
        <v>2</v>
      </c>
      <c r="I5" t="s">
        <v>459</v>
      </c>
    </row>
    <row r="6" spans="1:9" x14ac:dyDescent="0.25">
      <c r="A6" t="s">
        <v>114</v>
      </c>
      <c r="C6" t="s">
        <v>466</v>
      </c>
      <c r="D6" t="s">
        <v>25</v>
      </c>
      <c r="E6" t="s">
        <v>43</v>
      </c>
      <c r="F6" t="s">
        <v>44</v>
      </c>
      <c r="G6" t="str">
        <f t="shared" si="0"/>
        <v>dicymbium.nigrum</v>
      </c>
      <c r="H6" s="2">
        <v>1</v>
      </c>
      <c r="I6" t="s">
        <v>459</v>
      </c>
    </row>
    <row r="7" spans="1:9" x14ac:dyDescent="0.25">
      <c r="A7" t="s">
        <v>114</v>
      </c>
      <c r="C7" t="s">
        <v>466</v>
      </c>
      <c r="D7" t="s">
        <v>25</v>
      </c>
      <c r="E7" t="s">
        <v>35</v>
      </c>
      <c r="F7" t="s">
        <v>36</v>
      </c>
      <c r="G7" t="str">
        <f t="shared" si="0"/>
        <v>gongylidiellum.vivum</v>
      </c>
      <c r="H7" s="2">
        <v>2</v>
      </c>
      <c r="I7" t="s">
        <v>459</v>
      </c>
    </row>
    <row r="8" spans="1:9" x14ac:dyDescent="0.25">
      <c r="A8" t="s">
        <v>114</v>
      </c>
      <c r="C8" t="s">
        <v>466</v>
      </c>
      <c r="D8" t="s">
        <v>25</v>
      </c>
      <c r="E8" t="s">
        <v>35</v>
      </c>
      <c r="F8" t="s">
        <v>36</v>
      </c>
      <c r="G8" t="str">
        <f t="shared" si="0"/>
        <v>gongylidiellum.vivum</v>
      </c>
      <c r="H8" s="2">
        <v>2</v>
      </c>
      <c r="I8" t="s">
        <v>459</v>
      </c>
    </row>
    <row r="9" spans="1:9" x14ac:dyDescent="0.25">
      <c r="A9" t="s">
        <v>114</v>
      </c>
      <c r="C9" t="s">
        <v>466</v>
      </c>
      <c r="D9" t="s">
        <v>25</v>
      </c>
      <c r="E9" t="s">
        <v>35</v>
      </c>
      <c r="F9" t="s">
        <v>36</v>
      </c>
      <c r="G9" t="str">
        <f t="shared" si="0"/>
        <v>gongylidiellum.vivum</v>
      </c>
      <c r="H9" s="2">
        <v>1</v>
      </c>
      <c r="I9" t="s">
        <v>459</v>
      </c>
    </row>
    <row r="10" spans="1:9" x14ac:dyDescent="0.25">
      <c r="A10" t="s">
        <v>114</v>
      </c>
      <c r="C10" t="s">
        <v>466</v>
      </c>
      <c r="D10" t="s">
        <v>25</v>
      </c>
      <c r="E10" t="s">
        <v>35</v>
      </c>
      <c r="F10" t="s">
        <v>36</v>
      </c>
      <c r="G10" t="str">
        <f t="shared" si="0"/>
        <v>gongylidiellum.vivum</v>
      </c>
      <c r="H10" s="2">
        <v>2</v>
      </c>
      <c r="I10" t="s">
        <v>459</v>
      </c>
    </row>
    <row r="11" spans="1:9" x14ac:dyDescent="0.25">
      <c r="A11" t="s">
        <v>114</v>
      </c>
      <c r="C11" t="s">
        <v>466</v>
      </c>
      <c r="D11" t="s">
        <v>25</v>
      </c>
      <c r="E11" t="s">
        <v>35</v>
      </c>
      <c r="F11" t="s">
        <v>36</v>
      </c>
      <c r="G11" t="str">
        <f t="shared" si="0"/>
        <v>gongylidiellum.vivum</v>
      </c>
      <c r="H11" s="2">
        <v>1</v>
      </c>
      <c r="I11" t="s">
        <v>459</v>
      </c>
    </row>
    <row r="12" spans="1:9" x14ac:dyDescent="0.25">
      <c r="A12" t="s">
        <v>114</v>
      </c>
      <c r="C12" t="s">
        <v>466</v>
      </c>
      <c r="D12" t="s">
        <v>25</v>
      </c>
      <c r="E12" t="s">
        <v>97</v>
      </c>
      <c r="F12" t="s">
        <v>98</v>
      </c>
      <c r="G12" t="str">
        <f t="shared" si="0"/>
        <v>micrargus.herbigradus</v>
      </c>
      <c r="H12" s="2">
        <v>2</v>
      </c>
      <c r="I12" t="s">
        <v>459</v>
      </c>
    </row>
    <row r="13" spans="1:9" x14ac:dyDescent="0.25">
      <c r="A13" t="s">
        <v>114</v>
      </c>
      <c r="C13" t="s">
        <v>466</v>
      </c>
      <c r="D13" t="s">
        <v>25</v>
      </c>
      <c r="E13" t="s">
        <v>26</v>
      </c>
      <c r="F13" t="s">
        <v>37</v>
      </c>
      <c r="G13" t="str">
        <f t="shared" si="0"/>
        <v>oedothorax.retusus</v>
      </c>
      <c r="H13" s="2">
        <v>1</v>
      </c>
      <c r="I13" t="s">
        <v>460</v>
      </c>
    </row>
    <row r="14" spans="1:9" x14ac:dyDescent="0.25">
      <c r="A14" t="s">
        <v>114</v>
      </c>
      <c r="C14" t="s">
        <v>466</v>
      </c>
      <c r="D14" t="s">
        <v>25</v>
      </c>
      <c r="E14" t="s">
        <v>26</v>
      </c>
      <c r="F14" t="s">
        <v>37</v>
      </c>
      <c r="G14" t="str">
        <f t="shared" si="0"/>
        <v>oedothorax.retusus</v>
      </c>
      <c r="H14" s="2">
        <v>1</v>
      </c>
      <c r="I14" t="s">
        <v>460</v>
      </c>
    </row>
    <row r="15" spans="1:9" x14ac:dyDescent="0.25">
      <c r="A15" t="s">
        <v>114</v>
      </c>
      <c r="C15" t="s">
        <v>466</v>
      </c>
      <c r="D15" t="s">
        <v>25</v>
      </c>
      <c r="E15" t="s">
        <v>26</v>
      </c>
      <c r="F15" t="s">
        <v>27</v>
      </c>
      <c r="G15" t="str">
        <f t="shared" si="0"/>
        <v>oedothorax.fuscus</v>
      </c>
      <c r="H15" s="2">
        <v>3</v>
      </c>
      <c r="I15" t="s">
        <v>460</v>
      </c>
    </row>
    <row r="16" spans="1:9" x14ac:dyDescent="0.25">
      <c r="A16" s="32" t="s">
        <v>114</v>
      </c>
      <c r="B16" s="32"/>
      <c r="C16" t="s">
        <v>466</v>
      </c>
      <c r="D16" s="32" t="s">
        <v>25</v>
      </c>
      <c r="E16" s="32" t="s">
        <v>26</v>
      </c>
      <c r="F16" s="32" t="s">
        <v>37</v>
      </c>
      <c r="G16" s="32" t="str">
        <f t="shared" si="0"/>
        <v>oedothorax.retusus</v>
      </c>
      <c r="H16" s="33">
        <v>1</v>
      </c>
      <c r="I16" s="32" t="s">
        <v>460</v>
      </c>
    </row>
    <row r="17" spans="1:9" x14ac:dyDescent="0.25">
      <c r="A17" t="s">
        <v>114</v>
      </c>
      <c r="C17" t="s">
        <v>466</v>
      </c>
      <c r="D17" t="s">
        <v>25</v>
      </c>
      <c r="E17" t="s">
        <v>26</v>
      </c>
      <c r="F17" t="s">
        <v>37</v>
      </c>
      <c r="G17" t="str">
        <f t="shared" si="0"/>
        <v>oedothorax.retusus</v>
      </c>
      <c r="H17" s="2">
        <v>1</v>
      </c>
      <c r="I17" t="s">
        <v>460</v>
      </c>
    </row>
    <row r="18" spans="1:9" x14ac:dyDescent="0.25">
      <c r="A18" t="s">
        <v>114</v>
      </c>
      <c r="C18" t="s">
        <v>466</v>
      </c>
      <c r="D18" t="s">
        <v>25</v>
      </c>
      <c r="E18" t="s">
        <v>58</v>
      </c>
      <c r="F18" t="s">
        <v>73</v>
      </c>
      <c r="G18" t="str">
        <f t="shared" si="0"/>
        <v>palliduphantes.ericaeus</v>
      </c>
      <c r="H18" s="2">
        <v>1</v>
      </c>
      <c r="I18" t="s">
        <v>459</v>
      </c>
    </row>
    <row r="19" spans="1:9" x14ac:dyDescent="0.25">
      <c r="A19" t="s">
        <v>114</v>
      </c>
      <c r="C19" t="s">
        <v>466</v>
      </c>
      <c r="D19" t="s">
        <v>25</v>
      </c>
      <c r="E19" t="s">
        <v>118</v>
      </c>
      <c r="F19" t="s">
        <v>100</v>
      </c>
      <c r="G19" t="str">
        <f t="shared" si="0"/>
        <v>saaritosa.abnormis</v>
      </c>
      <c r="H19" s="2">
        <v>1</v>
      </c>
      <c r="I19" t="s">
        <v>459</v>
      </c>
    </row>
    <row r="20" spans="1:9" x14ac:dyDescent="0.25">
      <c r="A20" t="s">
        <v>114</v>
      </c>
      <c r="C20" t="s">
        <v>466</v>
      </c>
      <c r="D20" t="s">
        <v>25</v>
      </c>
      <c r="E20" t="s">
        <v>31</v>
      </c>
      <c r="F20" t="s">
        <v>32</v>
      </c>
      <c r="G20" t="str">
        <f t="shared" si="0"/>
        <v>savignia.frontata</v>
      </c>
      <c r="H20" s="2">
        <v>7</v>
      </c>
      <c r="I20" t="s">
        <v>459</v>
      </c>
    </row>
    <row r="21" spans="1:9" x14ac:dyDescent="0.25">
      <c r="A21" t="s">
        <v>114</v>
      </c>
      <c r="C21" t="s">
        <v>466</v>
      </c>
      <c r="D21" t="s">
        <v>25</v>
      </c>
      <c r="E21" t="s">
        <v>31</v>
      </c>
      <c r="F21" t="s">
        <v>32</v>
      </c>
      <c r="G21" t="str">
        <f t="shared" si="0"/>
        <v>savignia.frontata</v>
      </c>
      <c r="H21" s="2">
        <v>16</v>
      </c>
      <c r="I21" t="s">
        <v>459</v>
      </c>
    </row>
    <row r="22" spans="1:9" x14ac:dyDescent="0.25">
      <c r="A22" t="s">
        <v>114</v>
      </c>
      <c r="C22" t="s">
        <v>466</v>
      </c>
      <c r="D22" t="s">
        <v>25</v>
      </c>
      <c r="E22" t="s">
        <v>31</v>
      </c>
      <c r="F22" t="s">
        <v>32</v>
      </c>
      <c r="G22" t="str">
        <f t="shared" si="0"/>
        <v>savignia.frontata</v>
      </c>
      <c r="H22" s="2">
        <v>6</v>
      </c>
      <c r="I22" t="s">
        <v>459</v>
      </c>
    </row>
    <row r="23" spans="1:9" x14ac:dyDescent="0.25">
      <c r="A23" t="s">
        <v>114</v>
      </c>
      <c r="C23" t="s">
        <v>466</v>
      </c>
      <c r="D23" t="s">
        <v>25</v>
      </c>
      <c r="E23" t="s">
        <v>31</v>
      </c>
      <c r="F23" t="s">
        <v>32</v>
      </c>
      <c r="G23" t="str">
        <f t="shared" si="0"/>
        <v>savignia.frontata</v>
      </c>
      <c r="H23" s="2">
        <v>5</v>
      </c>
      <c r="I23" t="s">
        <v>459</v>
      </c>
    </row>
    <row r="24" spans="1:9" x14ac:dyDescent="0.25">
      <c r="A24" t="s">
        <v>114</v>
      </c>
      <c r="C24" t="s">
        <v>466</v>
      </c>
      <c r="D24" t="s">
        <v>25</v>
      </c>
      <c r="E24" t="s">
        <v>31</v>
      </c>
      <c r="F24" t="s">
        <v>32</v>
      </c>
      <c r="G24" t="str">
        <f t="shared" si="0"/>
        <v>savignia.frontata</v>
      </c>
      <c r="H24" s="2">
        <v>10</v>
      </c>
      <c r="I24" t="s">
        <v>459</v>
      </c>
    </row>
    <row r="25" spans="1:9" x14ac:dyDescent="0.25">
      <c r="A25" t="s">
        <v>114</v>
      </c>
      <c r="C25" t="s">
        <v>466</v>
      </c>
      <c r="D25" t="s">
        <v>25</v>
      </c>
      <c r="E25" t="s">
        <v>45</v>
      </c>
      <c r="F25" t="s">
        <v>46</v>
      </c>
      <c r="G25" t="str">
        <f t="shared" si="0"/>
        <v>tenuiphantes.tenuis</v>
      </c>
      <c r="H25" s="2">
        <v>3</v>
      </c>
      <c r="I25" t="s">
        <v>459</v>
      </c>
    </row>
    <row r="26" spans="1:9" x14ac:dyDescent="0.25">
      <c r="A26" t="s">
        <v>114</v>
      </c>
      <c r="C26" t="s">
        <v>466</v>
      </c>
      <c r="D26" t="s">
        <v>25</v>
      </c>
      <c r="E26" t="s">
        <v>45</v>
      </c>
      <c r="F26" t="s">
        <v>116</v>
      </c>
      <c r="G26" t="str">
        <f t="shared" si="0"/>
        <v>tenuiphantes.zimmermanni</v>
      </c>
      <c r="H26" s="2">
        <v>0</v>
      </c>
      <c r="I26" t="s">
        <v>459</v>
      </c>
    </row>
    <row r="27" spans="1:9" x14ac:dyDescent="0.25">
      <c r="A27" t="s">
        <v>114</v>
      </c>
      <c r="C27" t="s">
        <v>466</v>
      </c>
      <c r="D27" t="s">
        <v>25</v>
      </c>
      <c r="E27" t="s">
        <v>45</v>
      </c>
      <c r="F27" t="s">
        <v>46</v>
      </c>
      <c r="G27" t="str">
        <f t="shared" si="0"/>
        <v>tenuiphantes.tenuis</v>
      </c>
      <c r="H27" s="2">
        <v>1</v>
      </c>
      <c r="I27" t="s">
        <v>459</v>
      </c>
    </row>
    <row r="28" spans="1:9" x14ac:dyDescent="0.25">
      <c r="A28" s="30" t="s">
        <v>114</v>
      </c>
      <c r="B28" s="30"/>
      <c r="C28" t="s">
        <v>466</v>
      </c>
      <c r="D28" s="30" t="s">
        <v>25</v>
      </c>
      <c r="E28" s="30" t="s">
        <v>45</v>
      </c>
      <c r="F28" s="30" t="s">
        <v>46</v>
      </c>
      <c r="G28" s="30" t="str">
        <f t="shared" si="0"/>
        <v>tenuiphantes.tenuis</v>
      </c>
      <c r="H28" s="31">
        <v>2</v>
      </c>
      <c r="I28" t="s">
        <v>459</v>
      </c>
    </row>
    <row r="29" spans="1:9" x14ac:dyDescent="0.25">
      <c r="A29" t="s">
        <v>114</v>
      </c>
      <c r="C29" t="s">
        <v>466</v>
      </c>
      <c r="D29" t="s">
        <v>25</v>
      </c>
      <c r="E29" t="s">
        <v>56</v>
      </c>
      <c r="F29" t="s">
        <v>57</v>
      </c>
      <c r="G29" t="str">
        <f t="shared" si="0"/>
        <v>tiso.vagans</v>
      </c>
      <c r="H29" s="2">
        <v>1</v>
      </c>
      <c r="I29" t="s">
        <v>459</v>
      </c>
    </row>
    <row r="30" spans="1:9" x14ac:dyDescent="0.25">
      <c r="A30" t="s">
        <v>114</v>
      </c>
      <c r="C30" t="s">
        <v>466</v>
      </c>
      <c r="D30" t="s">
        <v>25</v>
      </c>
      <c r="E30" t="s">
        <v>62</v>
      </c>
      <c r="F30" t="s">
        <v>63</v>
      </c>
      <c r="G30" t="str">
        <f t="shared" si="0"/>
        <v>walckenaeria.vigilax</v>
      </c>
      <c r="H30" s="2">
        <v>1</v>
      </c>
      <c r="I30" t="s">
        <v>459</v>
      </c>
    </row>
    <row r="31" spans="1:9" x14ac:dyDescent="0.25">
      <c r="A31" t="s">
        <v>114</v>
      </c>
      <c r="C31" t="s">
        <v>466</v>
      </c>
      <c r="D31" t="s">
        <v>21</v>
      </c>
      <c r="E31" t="s">
        <v>77</v>
      </c>
      <c r="F31" t="s">
        <v>78</v>
      </c>
      <c r="G31" t="str">
        <f t="shared" si="0"/>
        <v>alopecosa.pulverulenta</v>
      </c>
      <c r="H31" s="2">
        <v>3</v>
      </c>
      <c r="I31" t="s">
        <v>461</v>
      </c>
    </row>
    <row r="32" spans="1:9" x14ac:dyDescent="0.25">
      <c r="A32" t="s">
        <v>114</v>
      </c>
      <c r="C32" t="s">
        <v>466</v>
      </c>
      <c r="D32" t="s">
        <v>21</v>
      </c>
      <c r="E32" t="s">
        <v>22</v>
      </c>
      <c r="F32" t="s">
        <v>76</v>
      </c>
      <c r="G32" t="str">
        <f t="shared" si="0"/>
        <v>pardosa.amentata</v>
      </c>
      <c r="H32" s="2">
        <v>18</v>
      </c>
      <c r="I32" t="s">
        <v>461</v>
      </c>
    </row>
    <row r="33" spans="1:9" x14ac:dyDescent="0.25">
      <c r="A33" t="s">
        <v>114</v>
      </c>
      <c r="C33" t="s">
        <v>466</v>
      </c>
      <c r="D33" t="s">
        <v>21</v>
      </c>
      <c r="E33" t="s">
        <v>22</v>
      </c>
      <c r="F33" t="s">
        <v>24</v>
      </c>
      <c r="G33" t="str">
        <f t="shared" si="0"/>
        <v>pardosa.palustris</v>
      </c>
      <c r="H33" s="2">
        <v>33</v>
      </c>
      <c r="I33" t="s">
        <v>461</v>
      </c>
    </row>
    <row r="34" spans="1:9" x14ac:dyDescent="0.25">
      <c r="A34" t="s">
        <v>114</v>
      </c>
      <c r="C34" t="s">
        <v>466</v>
      </c>
      <c r="D34" t="s">
        <v>21</v>
      </c>
      <c r="E34" t="s">
        <v>22</v>
      </c>
      <c r="F34" t="s">
        <v>23</v>
      </c>
      <c r="G34" t="str">
        <f t="shared" si="0"/>
        <v>pardosa.pullata</v>
      </c>
      <c r="H34" s="2">
        <v>21</v>
      </c>
      <c r="I34" t="s">
        <v>461</v>
      </c>
    </row>
    <row r="35" spans="1:9" x14ac:dyDescent="0.25">
      <c r="A35" t="s">
        <v>114</v>
      </c>
      <c r="C35" t="s">
        <v>466</v>
      </c>
      <c r="D35" t="s">
        <v>21</v>
      </c>
      <c r="E35" t="s">
        <v>22</v>
      </c>
      <c r="F35" t="s">
        <v>23</v>
      </c>
      <c r="G35" t="str">
        <f t="shared" si="0"/>
        <v>pardosa.pullata</v>
      </c>
      <c r="H35" s="2">
        <v>36</v>
      </c>
      <c r="I35" t="s">
        <v>461</v>
      </c>
    </row>
    <row r="36" spans="1:9" x14ac:dyDescent="0.25">
      <c r="A36" t="s">
        <v>114</v>
      </c>
      <c r="C36" t="s">
        <v>466</v>
      </c>
      <c r="D36" t="s">
        <v>21</v>
      </c>
      <c r="E36" t="s">
        <v>22</v>
      </c>
      <c r="F36" t="s">
        <v>24</v>
      </c>
      <c r="G36" t="str">
        <f t="shared" si="0"/>
        <v>pardosa.palustris</v>
      </c>
      <c r="H36" s="2">
        <v>81</v>
      </c>
      <c r="I36" t="s">
        <v>461</v>
      </c>
    </row>
    <row r="37" spans="1:9" x14ac:dyDescent="0.25">
      <c r="A37" t="s">
        <v>114</v>
      </c>
      <c r="C37" t="s">
        <v>466</v>
      </c>
      <c r="D37" t="s">
        <v>21</v>
      </c>
      <c r="E37" t="s">
        <v>22</v>
      </c>
      <c r="F37" t="s">
        <v>76</v>
      </c>
      <c r="G37" t="str">
        <f t="shared" si="0"/>
        <v>pardosa.amentata</v>
      </c>
      <c r="H37" s="2">
        <v>9</v>
      </c>
      <c r="I37" t="s">
        <v>461</v>
      </c>
    </row>
    <row r="38" spans="1:9" x14ac:dyDescent="0.25">
      <c r="A38" s="30" t="s">
        <v>114</v>
      </c>
      <c r="B38" s="30"/>
      <c r="C38" t="s">
        <v>466</v>
      </c>
      <c r="D38" s="30" t="s">
        <v>21</v>
      </c>
      <c r="E38" s="30" t="s">
        <v>22</v>
      </c>
      <c r="F38" s="30" t="s">
        <v>23</v>
      </c>
      <c r="G38" s="30" t="str">
        <f t="shared" si="0"/>
        <v>pardosa.pullata</v>
      </c>
      <c r="H38" s="31">
        <v>8</v>
      </c>
      <c r="I38" t="s">
        <v>461</v>
      </c>
    </row>
    <row r="39" spans="1:9" x14ac:dyDescent="0.25">
      <c r="A39" t="s">
        <v>114</v>
      </c>
      <c r="C39" t="s">
        <v>466</v>
      </c>
      <c r="D39" t="s">
        <v>21</v>
      </c>
      <c r="E39" t="s">
        <v>22</v>
      </c>
      <c r="F39" t="s">
        <v>24</v>
      </c>
      <c r="G39" t="str">
        <f t="shared" si="0"/>
        <v>pardosa.palustris</v>
      </c>
      <c r="H39" s="2">
        <v>7</v>
      </c>
      <c r="I39" t="s">
        <v>461</v>
      </c>
    </row>
    <row r="40" spans="1:9" x14ac:dyDescent="0.25">
      <c r="A40" t="s">
        <v>114</v>
      </c>
      <c r="C40" t="s">
        <v>466</v>
      </c>
      <c r="D40" t="s">
        <v>21</v>
      </c>
      <c r="E40" t="s">
        <v>22</v>
      </c>
      <c r="F40" t="s">
        <v>76</v>
      </c>
      <c r="G40" t="str">
        <f t="shared" si="0"/>
        <v>pardosa.amentata</v>
      </c>
      <c r="H40" s="2">
        <v>6</v>
      </c>
      <c r="I40" t="s">
        <v>461</v>
      </c>
    </row>
    <row r="41" spans="1:9" x14ac:dyDescent="0.25">
      <c r="A41" t="s">
        <v>114</v>
      </c>
      <c r="C41" t="s">
        <v>466</v>
      </c>
      <c r="D41" t="s">
        <v>21</v>
      </c>
      <c r="E41" t="s">
        <v>22</v>
      </c>
      <c r="F41" t="s">
        <v>24</v>
      </c>
      <c r="G41" t="str">
        <f t="shared" si="0"/>
        <v>pardosa.palustris</v>
      </c>
      <c r="H41" s="2">
        <v>20</v>
      </c>
      <c r="I41" t="s">
        <v>461</v>
      </c>
    </row>
    <row r="42" spans="1:9" x14ac:dyDescent="0.25">
      <c r="A42" t="s">
        <v>114</v>
      </c>
      <c r="C42" t="s">
        <v>466</v>
      </c>
      <c r="D42" t="s">
        <v>21</v>
      </c>
      <c r="E42" t="s">
        <v>22</v>
      </c>
      <c r="F42" t="s">
        <v>23</v>
      </c>
      <c r="G42" t="str">
        <f t="shared" si="0"/>
        <v>pardosa.pullata</v>
      </c>
      <c r="H42" s="2">
        <v>29</v>
      </c>
      <c r="I42" t="s">
        <v>461</v>
      </c>
    </row>
    <row r="43" spans="1:9" x14ac:dyDescent="0.25">
      <c r="A43" t="s">
        <v>114</v>
      </c>
      <c r="C43" t="s">
        <v>466</v>
      </c>
      <c r="D43" t="s">
        <v>21</v>
      </c>
      <c r="E43" t="s">
        <v>22</v>
      </c>
      <c r="F43" t="s">
        <v>95</v>
      </c>
      <c r="G43" t="str">
        <f t="shared" si="0"/>
        <v>pardosa.nigriceps</v>
      </c>
      <c r="H43" s="2">
        <v>1</v>
      </c>
      <c r="I43" t="s">
        <v>461</v>
      </c>
    </row>
    <row r="44" spans="1:9" x14ac:dyDescent="0.25">
      <c r="A44" t="s">
        <v>114</v>
      </c>
      <c r="C44" t="s">
        <v>466</v>
      </c>
      <c r="D44" t="s">
        <v>21</v>
      </c>
      <c r="E44" t="s">
        <v>22</v>
      </c>
      <c r="F44" t="s">
        <v>76</v>
      </c>
      <c r="G44" t="str">
        <f t="shared" si="0"/>
        <v>pardosa.amentata</v>
      </c>
      <c r="H44" s="2">
        <v>9</v>
      </c>
      <c r="I44" t="s">
        <v>461</v>
      </c>
    </row>
    <row r="45" spans="1:9" x14ac:dyDescent="0.25">
      <c r="A45" t="s">
        <v>114</v>
      </c>
      <c r="C45" t="s">
        <v>466</v>
      </c>
      <c r="D45" t="s">
        <v>21</v>
      </c>
      <c r="E45" t="s">
        <v>22</v>
      </c>
      <c r="F45" t="s">
        <v>76</v>
      </c>
      <c r="G45" t="str">
        <f t="shared" si="0"/>
        <v>pardosa.amentata</v>
      </c>
      <c r="H45" s="2">
        <v>3</v>
      </c>
      <c r="I45" t="s">
        <v>461</v>
      </c>
    </row>
    <row r="46" spans="1:9" x14ac:dyDescent="0.25">
      <c r="A46" t="s">
        <v>114</v>
      </c>
      <c r="C46" t="s">
        <v>466</v>
      </c>
      <c r="D46" t="s">
        <v>21</v>
      </c>
      <c r="E46" t="s">
        <v>22</v>
      </c>
      <c r="F46" t="s">
        <v>23</v>
      </c>
      <c r="G46" t="str">
        <f t="shared" si="0"/>
        <v>pardosa.pullata</v>
      </c>
      <c r="H46" s="2">
        <v>12</v>
      </c>
      <c r="I46" t="s">
        <v>461</v>
      </c>
    </row>
    <row r="47" spans="1:9" x14ac:dyDescent="0.25">
      <c r="A47" t="s">
        <v>114</v>
      </c>
      <c r="C47" t="s">
        <v>466</v>
      </c>
      <c r="D47" t="s">
        <v>21</v>
      </c>
      <c r="E47" t="s">
        <v>22</v>
      </c>
      <c r="F47" t="s">
        <v>24</v>
      </c>
      <c r="G47" t="str">
        <f t="shared" si="0"/>
        <v>pardosa.palustris</v>
      </c>
      <c r="H47" s="2">
        <v>3</v>
      </c>
      <c r="I47" t="s">
        <v>461</v>
      </c>
    </row>
    <row r="48" spans="1:9" x14ac:dyDescent="0.25">
      <c r="A48" t="s">
        <v>114</v>
      </c>
      <c r="C48" t="s">
        <v>466</v>
      </c>
      <c r="D48" t="s">
        <v>28</v>
      </c>
      <c r="E48" t="s">
        <v>29</v>
      </c>
      <c r="F48" t="s">
        <v>30</v>
      </c>
      <c r="G48" t="str">
        <f t="shared" si="0"/>
        <v>pachygnatha.degeeri</v>
      </c>
      <c r="H48" s="2">
        <v>3</v>
      </c>
      <c r="I48" t="s">
        <v>461</v>
      </c>
    </row>
    <row r="49" spans="1:9" x14ac:dyDescent="0.25">
      <c r="A49" t="s">
        <v>114</v>
      </c>
      <c r="C49" t="s">
        <v>466</v>
      </c>
      <c r="D49" t="s">
        <v>28</v>
      </c>
      <c r="E49" t="s">
        <v>29</v>
      </c>
      <c r="F49" t="s">
        <v>30</v>
      </c>
      <c r="G49" t="str">
        <f t="shared" si="0"/>
        <v>pachygnatha.degeeri</v>
      </c>
      <c r="H49" s="2">
        <v>9</v>
      </c>
      <c r="I49" t="s">
        <v>461</v>
      </c>
    </row>
    <row r="50" spans="1:9" x14ac:dyDescent="0.25">
      <c r="A50" t="s">
        <v>114</v>
      </c>
      <c r="C50" t="s">
        <v>466</v>
      </c>
      <c r="D50" t="s">
        <v>28</v>
      </c>
      <c r="E50" t="s">
        <v>29</v>
      </c>
      <c r="F50" t="s">
        <v>30</v>
      </c>
      <c r="G50" t="str">
        <f t="shared" si="0"/>
        <v>pachygnatha.degeeri</v>
      </c>
      <c r="H50" s="2">
        <v>7</v>
      </c>
      <c r="I50" t="s">
        <v>461</v>
      </c>
    </row>
    <row r="51" spans="1:9" x14ac:dyDescent="0.25">
      <c r="A51" s="30" t="s">
        <v>114</v>
      </c>
      <c r="B51" s="30"/>
      <c r="C51" t="s">
        <v>466</v>
      </c>
      <c r="D51" s="30" t="s">
        <v>28</v>
      </c>
      <c r="E51" s="30" t="s">
        <v>29</v>
      </c>
      <c r="F51" s="30" t="s">
        <v>30</v>
      </c>
      <c r="G51" s="30" t="str">
        <f t="shared" si="0"/>
        <v>pachygnatha.degeeri</v>
      </c>
      <c r="H51" s="31">
        <v>3</v>
      </c>
      <c r="I51" t="s">
        <v>461</v>
      </c>
    </row>
    <row r="52" spans="1:9" x14ac:dyDescent="0.25">
      <c r="A52" t="s">
        <v>114</v>
      </c>
      <c r="C52" t="s">
        <v>466</v>
      </c>
      <c r="D52" t="s">
        <v>108</v>
      </c>
      <c r="E52" t="s">
        <v>119</v>
      </c>
      <c r="F52" t="s">
        <v>120</v>
      </c>
      <c r="G52" t="str">
        <f t="shared" si="0"/>
        <v>ozyptila.trux</v>
      </c>
      <c r="H52" s="2">
        <v>1</v>
      </c>
      <c r="I52" t="s">
        <v>462</v>
      </c>
    </row>
    <row r="53" spans="1:9" x14ac:dyDescent="0.25">
      <c r="A53" t="s">
        <v>121</v>
      </c>
      <c r="C53" t="s">
        <v>466</v>
      </c>
      <c r="D53" t="s">
        <v>25</v>
      </c>
      <c r="E53" t="s">
        <v>52</v>
      </c>
      <c r="F53" t="s">
        <v>53</v>
      </c>
      <c r="G53" t="str">
        <f t="shared" si="0"/>
        <v>agyneta.decora</v>
      </c>
      <c r="H53" s="2">
        <v>1</v>
      </c>
      <c r="I53" t="s">
        <v>459</v>
      </c>
    </row>
    <row r="54" spans="1:9" x14ac:dyDescent="0.25">
      <c r="A54" t="s">
        <v>121</v>
      </c>
      <c r="C54" t="s">
        <v>466</v>
      </c>
      <c r="D54" t="s">
        <v>25</v>
      </c>
      <c r="E54" t="s">
        <v>52</v>
      </c>
      <c r="F54" t="s">
        <v>53</v>
      </c>
      <c r="G54" t="str">
        <f t="shared" si="0"/>
        <v>agyneta.decora</v>
      </c>
      <c r="H54" s="2">
        <v>2</v>
      </c>
      <c r="I54" t="s">
        <v>459</v>
      </c>
    </row>
    <row r="55" spans="1:9" x14ac:dyDescent="0.25">
      <c r="A55" t="s">
        <v>121</v>
      </c>
      <c r="C55" t="s">
        <v>466</v>
      </c>
      <c r="D55" t="s">
        <v>25</v>
      </c>
      <c r="E55" t="s">
        <v>52</v>
      </c>
      <c r="F55" t="s">
        <v>53</v>
      </c>
      <c r="G55" t="str">
        <f t="shared" si="0"/>
        <v>agyneta.decora</v>
      </c>
      <c r="H55" s="2">
        <v>1</v>
      </c>
      <c r="I55" t="s">
        <v>459</v>
      </c>
    </row>
    <row r="56" spans="1:9" x14ac:dyDescent="0.25">
      <c r="A56" t="s">
        <v>121</v>
      </c>
      <c r="C56" t="s">
        <v>466</v>
      </c>
      <c r="D56" t="s">
        <v>25</v>
      </c>
      <c r="E56" t="s">
        <v>38</v>
      </c>
      <c r="F56" t="s">
        <v>39</v>
      </c>
      <c r="G56" t="str">
        <f t="shared" si="0"/>
        <v>bathyphantes.gracilis</v>
      </c>
      <c r="H56" s="2">
        <v>1</v>
      </c>
      <c r="I56" t="s">
        <v>459</v>
      </c>
    </row>
    <row r="57" spans="1:9" x14ac:dyDescent="0.25">
      <c r="A57" t="s">
        <v>121</v>
      </c>
      <c r="C57" t="s">
        <v>466</v>
      </c>
      <c r="D57" t="s">
        <v>25</v>
      </c>
      <c r="E57" t="s">
        <v>38</v>
      </c>
      <c r="F57" t="s">
        <v>39</v>
      </c>
      <c r="G57" t="str">
        <f t="shared" si="0"/>
        <v>bathyphantes.gracilis</v>
      </c>
      <c r="H57" s="2">
        <v>1</v>
      </c>
      <c r="I57" t="s">
        <v>459</v>
      </c>
    </row>
    <row r="58" spans="1:9" x14ac:dyDescent="0.25">
      <c r="A58" t="s">
        <v>121</v>
      </c>
      <c r="C58" t="s">
        <v>466</v>
      </c>
      <c r="D58" t="s">
        <v>25</v>
      </c>
      <c r="E58" t="s">
        <v>64</v>
      </c>
      <c r="F58" t="s">
        <v>65</v>
      </c>
      <c r="G58" t="str">
        <f t="shared" si="0"/>
        <v>ceratinella.brevipes</v>
      </c>
      <c r="H58" s="2">
        <v>1</v>
      </c>
      <c r="I58" t="s">
        <v>459</v>
      </c>
    </row>
    <row r="59" spans="1:9" x14ac:dyDescent="0.25">
      <c r="A59" t="s">
        <v>121</v>
      </c>
      <c r="C59" t="s">
        <v>466</v>
      </c>
      <c r="D59" t="s">
        <v>25</v>
      </c>
      <c r="E59" t="s">
        <v>43</v>
      </c>
      <c r="F59" t="s">
        <v>44</v>
      </c>
      <c r="G59" t="str">
        <f t="shared" si="0"/>
        <v>dicymbium.nigrum</v>
      </c>
      <c r="H59" s="2">
        <v>1</v>
      </c>
      <c r="I59" t="s">
        <v>459</v>
      </c>
    </row>
    <row r="60" spans="1:9" x14ac:dyDescent="0.25">
      <c r="A60" t="s">
        <v>121</v>
      </c>
      <c r="C60" t="s">
        <v>466</v>
      </c>
      <c r="D60" t="s">
        <v>25</v>
      </c>
      <c r="E60" t="s">
        <v>43</v>
      </c>
      <c r="F60" t="s">
        <v>44</v>
      </c>
      <c r="G60" t="str">
        <f t="shared" si="0"/>
        <v>dicymbium.nigrum</v>
      </c>
      <c r="H60" s="2">
        <v>2</v>
      </c>
      <c r="I60" t="s">
        <v>459</v>
      </c>
    </row>
    <row r="61" spans="1:9" x14ac:dyDescent="0.25">
      <c r="A61" t="s">
        <v>121</v>
      </c>
      <c r="C61" t="s">
        <v>466</v>
      </c>
      <c r="D61" t="s">
        <v>25</v>
      </c>
      <c r="E61" t="s">
        <v>43</v>
      </c>
      <c r="F61" t="s">
        <v>44</v>
      </c>
      <c r="G61" t="str">
        <f t="shared" si="0"/>
        <v>dicymbium.nigrum</v>
      </c>
      <c r="H61" s="2">
        <v>2</v>
      </c>
      <c r="I61" t="s">
        <v>459</v>
      </c>
    </row>
    <row r="62" spans="1:9" x14ac:dyDescent="0.25">
      <c r="A62" s="30" t="s">
        <v>121</v>
      </c>
      <c r="B62" s="30"/>
      <c r="C62" t="s">
        <v>466</v>
      </c>
      <c r="D62" s="30" t="s">
        <v>25</v>
      </c>
      <c r="E62" s="30" t="s">
        <v>43</v>
      </c>
      <c r="F62" s="30" t="s">
        <v>44</v>
      </c>
      <c r="G62" s="30" t="str">
        <f t="shared" si="0"/>
        <v>dicymbium.nigrum</v>
      </c>
      <c r="H62" s="31">
        <v>1</v>
      </c>
      <c r="I62" t="s">
        <v>459</v>
      </c>
    </row>
    <row r="63" spans="1:9" x14ac:dyDescent="0.25">
      <c r="A63" t="s">
        <v>121</v>
      </c>
      <c r="C63" t="s">
        <v>466</v>
      </c>
      <c r="D63" t="s">
        <v>25</v>
      </c>
      <c r="E63" t="s">
        <v>43</v>
      </c>
      <c r="F63" t="s">
        <v>44</v>
      </c>
      <c r="G63" t="str">
        <f t="shared" si="0"/>
        <v>dicymbium.nigrum</v>
      </c>
      <c r="H63" s="2">
        <v>2</v>
      </c>
      <c r="I63" t="s">
        <v>459</v>
      </c>
    </row>
    <row r="64" spans="1:9" x14ac:dyDescent="0.25">
      <c r="A64" t="s">
        <v>121</v>
      </c>
      <c r="C64" t="s">
        <v>466</v>
      </c>
      <c r="D64" t="s">
        <v>25</v>
      </c>
      <c r="E64" t="s">
        <v>35</v>
      </c>
      <c r="F64" t="s">
        <v>36</v>
      </c>
      <c r="G64" t="str">
        <f t="shared" si="0"/>
        <v>gongylidiellum.vivum</v>
      </c>
      <c r="H64" s="2">
        <v>2</v>
      </c>
      <c r="I64" t="s">
        <v>459</v>
      </c>
    </row>
    <row r="65" spans="1:9" x14ac:dyDescent="0.25">
      <c r="A65" t="s">
        <v>121</v>
      </c>
      <c r="C65" t="s">
        <v>466</v>
      </c>
      <c r="D65" t="s">
        <v>25</v>
      </c>
      <c r="E65" t="s">
        <v>35</v>
      </c>
      <c r="F65" t="s">
        <v>36</v>
      </c>
      <c r="G65" t="str">
        <f t="shared" ref="G65:G128" si="1">LOWER(E65&amp;"."&amp;F65)</f>
        <v>gongylidiellum.vivum</v>
      </c>
      <c r="H65" s="2">
        <v>4</v>
      </c>
      <c r="I65" t="s">
        <v>459</v>
      </c>
    </row>
    <row r="66" spans="1:9" x14ac:dyDescent="0.25">
      <c r="A66" t="s">
        <v>121</v>
      </c>
      <c r="C66" t="s">
        <v>466</v>
      </c>
      <c r="D66" t="s">
        <v>25</v>
      </c>
      <c r="E66" t="s">
        <v>35</v>
      </c>
      <c r="F66" t="s">
        <v>36</v>
      </c>
      <c r="G66" t="str">
        <f t="shared" si="1"/>
        <v>gongylidiellum.vivum</v>
      </c>
      <c r="H66" s="2">
        <v>3</v>
      </c>
      <c r="I66" t="s">
        <v>459</v>
      </c>
    </row>
    <row r="67" spans="1:9" x14ac:dyDescent="0.25">
      <c r="A67" t="s">
        <v>121</v>
      </c>
      <c r="C67" t="s">
        <v>466</v>
      </c>
      <c r="D67" t="s">
        <v>25</v>
      </c>
      <c r="E67" t="s">
        <v>35</v>
      </c>
      <c r="F67" t="s">
        <v>36</v>
      </c>
      <c r="G67" t="str">
        <f t="shared" si="1"/>
        <v>gongylidiellum.vivum</v>
      </c>
      <c r="H67" s="2">
        <v>1</v>
      </c>
      <c r="I67" t="s">
        <v>459</v>
      </c>
    </row>
    <row r="68" spans="1:9" x14ac:dyDescent="0.25">
      <c r="A68" t="s">
        <v>121</v>
      </c>
      <c r="C68" t="s">
        <v>466</v>
      </c>
      <c r="D68" t="s">
        <v>25</v>
      </c>
      <c r="E68" t="s">
        <v>35</v>
      </c>
      <c r="F68" t="s">
        <v>36</v>
      </c>
      <c r="G68" t="str">
        <f t="shared" si="1"/>
        <v>gongylidiellum.vivum</v>
      </c>
      <c r="H68" s="2">
        <v>2</v>
      </c>
      <c r="I68" t="s">
        <v>459</v>
      </c>
    </row>
    <row r="69" spans="1:9" x14ac:dyDescent="0.25">
      <c r="A69" t="s">
        <v>121</v>
      </c>
      <c r="C69" t="s">
        <v>466</v>
      </c>
      <c r="D69" t="s">
        <v>25</v>
      </c>
      <c r="E69" t="s">
        <v>79</v>
      </c>
      <c r="F69" t="s">
        <v>80</v>
      </c>
      <c r="G69" t="str">
        <f t="shared" si="1"/>
        <v>hypomma.bituberculatum</v>
      </c>
      <c r="H69" s="2">
        <v>1</v>
      </c>
      <c r="I69" t="s">
        <v>459</v>
      </c>
    </row>
    <row r="70" spans="1:9" x14ac:dyDescent="0.25">
      <c r="A70" t="s">
        <v>121</v>
      </c>
      <c r="C70" t="s">
        <v>466</v>
      </c>
      <c r="D70" t="s">
        <v>25</v>
      </c>
      <c r="E70" t="s">
        <v>122</v>
      </c>
      <c r="F70" t="s">
        <v>439</v>
      </c>
      <c r="G70" t="str">
        <f t="shared" si="1"/>
        <v>leptorhoptrum.robustum</v>
      </c>
      <c r="H70" s="2">
        <v>1</v>
      </c>
      <c r="I70" t="s">
        <v>459</v>
      </c>
    </row>
    <row r="71" spans="1:9" x14ac:dyDescent="0.25">
      <c r="A71" t="s">
        <v>121</v>
      </c>
      <c r="C71" t="s">
        <v>466</v>
      </c>
      <c r="D71" t="s">
        <v>25</v>
      </c>
      <c r="E71" t="s">
        <v>97</v>
      </c>
      <c r="F71" t="s">
        <v>98</v>
      </c>
      <c r="G71" t="str">
        <f t="shared" si="1"/>
        <v>micrargus.herbigradus</v>
      </c>
      <c r="H71" s="2">
        <v>1</v>
      </c>
      <c r="I71" t="s">
        <v>459</v>
      </c>
    </row>
    <row r="72" spans="1:9" x14ac:dyDescent="0.25">
      <c r="A72" t="s">
        <v>121</v>
      </c>
      <c r="C72" t="s">
        <v>466</v>
      </c>
      <c r="D72" t="s">
        <v>25</v>
      </c>
      <c r="E72" t="s">
        <v>97</v>
      </c>
      <c r="F72" t="s">
        <v>98</v>
      </c>
      <c r="G72" t="str">
        <f t="shared" si="1"/>
        <v>micrargus.herbigradus</v>
      </c>
      <c r="H72" s="2">
        <v>2</v>
      </c>
      <c r="I72" t="s">
        <v>459</v>
      </c>
    </row>
    <row r="73" spans="1:9" x14ac:dyDescent="0.25">
      <c r="A73" t="s">
        <v>121</v>
      </c>
      <c r="C73" t="s">
        <v>466</v>
      </c>
      <c r="D73" t="s">
        <v>25</v>
      </c>
      <c r="E73" t="s">
        <v>26</v>
      </c>
      <c r="F73" t="s">
        <v>37</v>
      </c>
      <c r="G73" t="str">
        <f t="shared" si="1"/>
        <v>oedothorax.retusus</v>
      </c>
      <c r="H73" s="2">
        <v>3</v>
      </c>
      <c r="I73" t="s">
        <v>460</v>
      </c>
    </row>
    <row r="74" spans="1:9" x14ac:dyDescent="0.25">
      <c r="A74" s="32" t="s">
        <v>121</v>
      </c>
      <c r="B74" s="32"/>
      <c r="C74" t="s">
        <v>466</v>
      </c>
      <c r="D74" s="32" t="s">
        <v>25</v>
      </c>
      <c r="E74" s="32" t="s">
        <v>26</v>
      </c>
      <c r="F74" s="32" t="s">
        <v>27</v>
      </c>
      <c r="G74" s="32" t="str">
        <f t="shared" si="1"/>
        <v>oedothorax.fuscus</v>
      </c>
      <c r="H74" s="33">
        <v>1</v>
      </c>
      <c r="I74" t="s">
        <v>460</v>
      </c>
    </row>
    <row r="75" spans="1:9" x14ac:dyDescent="0.25">
      <c r="A75" t="s">
        <v>121</v>
      </c>
      <c r="C75" t="s">
        <v>466</v>
      </c>
      <c r="D75" t="s">
        <v>25</v>
      </c>
      <c r="E75" t="s">
        <v>26</v>
      </c>
      <c r="F75" t="s">
        <v>27</v>
      </c>
      <c r="G75" t="str">
        <f t="shared" si="1"/>
        <v>oedothorax.fuscus</v>
      </c>
      <c r="H75" s="2">
        <v>1</v>
      </c>
      <c r="I75" t="s">
        <v>460</v>
      </c>
    </row>
    <row r="76" spans="1:9" x14ac:dyDescent="0.25">
      <c r="A76" t="s">
        <v>121</v>
      </c>
      <c r="C76" t="s">
        <v>466</v>
      </c>
      <c r="D76" t="s">
        <v>25</v>
      </c>
      <c r="E76" t="s">
        <v>26</v>
      </c>
      <c r="F76" t="s">
        <v>37</v>
      </c>
      <c r="G76" t="str">
        <f t="shared" si="1"/>
        <v>oedothorax.retusus</v>
      </c>
      <c r="H76" s="2">
        <v>4</v>
      </c>
      <c r="I76" t="s">
        <v>460</v>
      </c>
    </row>
    <row r="77" spans="1:9" x14ac:dyDescent="0.25">
      <c r="A77" t="s">
        <v>121</v>
      </c>
      <c r="C77" t="s">
        <v>466</v>
      </c>
      <c r="D77" t="s">
        <v>25</v>
      </c>
      <c r="E77" t="s">
        <v>26</v>
      </c>
      <c r="F77" t="s">
        <v>27</v>
      </c>
      <c r="G77" t="str">
        <f t="shared" si="1"/>
        <v>oedothorax.fuscus</v>
      </c>
      <c r="H77" s="2">
        <v>2</v>
      </c>
      <c r="I77" t="s">
        <v>460</v>
      </c>
    </row>
    <row r="78" spans="1:9" x14ac:dyDescent="0.25">
      <c r="A78" t="s">
        <v>121</v>
      </c>
      <c r="C78" t="s">
        <v>466</v>
      </c>
      <c r="D78" t="s">
        <v>25</v>
      </c>
      <c r="E78" t="s">
        <v>26</v>
      </c>
      <c r="F78" t="s">
        <v>37</v>
      </c>
      <c r="G78" t="str">
        <f t="shared" si="1"/>
        <v>oedothorax.retusus</v>
      </c>
      <c r="H78" s="2">
        <v>5</v>
      </c>
      <c r="I78" t="s">
        <v>460</v>
      </c>
    </row>
    <row r="79" spans="1:9" x14ac:dyDescent="0.25">
      <c r="A79" t="s">
        <v>121</v>
      </c>
      <c r="C79" t="s">
        <v>466</v>
      </c>
      <c r="D79" t="s">
        <v>25</v>
      </c>
      <c r="E79" t="s">
        <v>26</v>
      </c>
      <c r="F79" t="s">
        <v>37</v>
      </c>
      <c r="G79" t="str">
        <f t="shared" si="1"/>
        <v>oedothorax.retusus</v>
      </c>
      <c r="H79" s="2">
        <v>1</v>
      </c>
      <c r="I79" t="s">
        <v>460</v>
      </c>
    </row>
    <row r="80" spans="1:9" x14ac:dyDescent="0.25">
      <c r="A80" t="s">
        <v>121</v>
      </c>
      <c r="C80" t="s">
        <v>466</v>
      </c>
      <c r="D80" t="s">
        <v>25</v>
      </c>
      <c r="E80" t="s">
        <v>26</v>
      </c>
      <c r="F80" t="s">
        <v>37</v>
      </c>
      <c r="G80" t="str">
        <f t="shared" si="1"/>
        <v>oedothorax.retusus</v>
      </c>
      <c r="H80" s="2">
        <v>2</v>
      </c>
      <c r="I80" t="s">
        <v>460</v>
      </c>
    </row>
    <row r="81" spans="1:9" x14ac:dyDescent="0.25">
      <c r="A81" t="s">
        <v>121</v>
      </c>
      <c r="C81" t="s">
        <v>466</v>
      </c>
      <c r="D81" t="s">
        <v>25</v>
      </c>
      <c r="E81" t="s">
        <v>58</v>
      </c>
      <c r="F81" t="s">
        <v>73</v>
      </c>
      <c r="G81" t="str">
        <f t="shared" si="1"/>
        <v>palliduphantes.ericaeus</v>
      </c>
      <c r="H81" s="2">
        <v>1</v>
      </c>
      <c r="I81" t="s">
        <v>459</v>
      </c>
    </row>
    <row r="82" spans="1:9" x14ac:dyDescent="0.25">
      <c r="A82" t="s">
        <v>121</v>
      </c>
      <c r="C82" t="s">
        <v>466</v>
      </c>
      <c r="D82" t="s">
        <v>25</v>
      </c>
      <c r="E82" t="s">
        <v>58</v>
      </c>
      <c r="F82" t="s">
        <v>73</v>
      </c>
      <c r="G82" t="str">
        <f t="shared" si="1"/>
        <v>palliduphantes.ericaeus</v>
      </c>
      <c r="H82" s="2">
        <v>2</v>
      </c>
      <c r="I82" t="s">
        <v>459</v>
      </c>
    </row>
    <row r="83" spans="1:9" x14ac:dyDescent="0.25">
      <c r="A83" t="s">
        <v>121</v>
      </c>
      <c r="C83" t="s">
        <v>466</v>
      </c>
      <c r="D83" t="s">
        <v>25</v>
      </c>
      <c r="E83" t="s">
        <v>60</v>
      </c>
      <c r="F83" t="s">
        <v>61</v>
      </c>
      <c r="G83" t="str">
        <f t="shared" si="1"/>
        <v>pocadicnemis.pumila</v>
      </c>
      <c r="H83" s="2">
        <v>1</v>
      </c>
      <c r="I83" t="s">
        <v>459</v>
      </c>
    </row>
    <row r="84" spans="1:9" x14ac:dyDescent="0.25">
      <c r="A84" t="s">
        <v>121</v>
      </c>
      <c r="C84" t="s">
        <v>466</v>
      </c>
      <c r="D84" t="s">
        <v>25</v>
      </c>
      <c r="E84" t="s">
        <v>60</v>
      </c>
      <c r="F84" t="s">
        <v>61</v>
      </c>
      <c r="G84" t="str">
        <f t="shared" si="1"/>
        <v>pocadicnemis.pumila</v>
      </c>
      <c r="H84" s="2">
        <v>1</v>
      </c>
      <c r="I84" t="s">
        <v>459</v>
      </c>
    </row>
    <row r="85" spans="1:9" x14ac:dyDescent="0.25">
      <c r="A85" s="32" t="s">
        <v>121</v>
      </c>
      <c r="B85" s="32"/>
      <c r="C85" t="s">
        <v>466</v>
      </c>
      <c r="D85" s="32" t="s">
        <v>25</v>
      </c>
      <c r="E85" s="32" t="s">
        <v>31</v>
      </c>
      <c r="F85" s="32" t="s">
        <v>32</v>
      </c>
      <c r="G85" s="32" t="str">
        <f t="shared" si="1"/>
        <v>savignia.frontata</v>
      </c>
      <c r="H85" s="33">
        <v>5</v>
      </c>
      <c r="I85" t="s">
        <v>459</v>
      </c>
    </row>
    <row r="86" spans="1:9" x14ac:dyDescent="0.25">
      <c r="A86" t="s">
        <v>121</v>
      </c>
      <c r="C86" t="s">
        <v>466</v>
      </c>
      <c r="D86" t="s">
        <v>25</v>
      </c>
      <c r="E86" t="s">
        <v>31</v>
      </c>
      <c r="F86" t="s">
        <v>32</v>
      </c>
      <c r="G86" t="str">
        <f t="shared" si="1"/>
        <v>savignia.frontata</v>
      </c>
      <c r="H86" s="2">
        <v>9</v>
      </c>
      <c r="I86" t="s">
        <v>459</v>
      </c>
    </row>
    <row r="87" spans="1:9" x14ac:dyDescent="0.25">
      <c r="A87" t="s">
        <v>121</v>
      </c>
      <c r="C87" t="s">
        <v>466</v>
      </c>
      <c r="D87" t="s">
        <v>25</v>
      </c>
      <c r="E87" t="s">
        <v>31</v>
      </c>
      <c r="F87" t="s">
        <v>32</v>
      </c>
      <c r="G87" t="str">
        <f t="shared" si="1"/>
        <v>savignia.frontata</v>
      </c>
      <c r="H87" s="2">
        <v>14</v>
      </c>
      <c r="I87" t="s">
        <v>459</v>
      </c>
    </row>
    <row r="88" spans="1:9" x14ac:dyDescent="0.25">
      <c r="A88" t="s">
        <v>121</v>
      </c>
      <c r="C88" t="s">
        <v>466</v>
      </c>
      <c r="D88" t="s">
        <v>25</v>
      </c>
      <c r="E88" t="s">
        <v>31</v>
      </c>
      <c r="F88" t="s">
        <v>32</v>
      </c>
      <c r="G88" t="str">
        <f t="shared" si="1"/>
        <v>savignia.frontata</v>
      </c>
      <c r="H88" s="2">
        <v>6</v>
      </c>
      <c r="I88" t="s">
        <v>459</v>
      </c>
    </row>
    <row r="89" spans="1:9" x14ac:dyDescent="0.25">
      <c r="A89" t="s">
        <v>121</v>
      </c>
      <c r="C89" t="s">
        <v>466</v>
      </c>
      <c r="D89" t="s">
        <v>25</v>
      </c>
      <c r="E89" t="s">
        <v>31</v>
      </c>
      <c r="F89" t="s">
        <v>32</v>
      </c>
      <c r="G89" t="str">
        <f t="shared" si="1"/>
        <v>savignia.frontata</v>
      </c>
      <c r="H89" s="2">
        <v>13</v>
      </c>
      <c r="I89" t="s">
        <v>459</v>
      </c>
    </row>
    <row r="90" spans="1:9" x14ac:dyDescent="0.25">
      <c r="A90" t="s">
        <v>121</v>
      </c>
      <c r="C90" t="s">
        <v>466</v>
      </c>
      <c r="D90" t="s">
        <v>25</v>
      </c>
      <c r="E90" t="s">
        <v>45</v>
      </c>
      <c r="F90" t="s">
        <v>46</v>
      </c>
      <c r="G90" t="str">
        <f t="shared" si="1"/>
        <v>tenuiphantes.tenuis</v>
      </c>
      <c r="H90" s="2">
        <v>1</v>
      </c>
      <c r="I90" t="s">
        <v>459</v>
      </c>
    </row>
    <row r="91" spans="1:9" x14ac:dyDescent="0.25">
      <c r="A91" t="s">
        <v>121</v>
      </c>
      <c r="C91" t="s">
        <v>466</v>
      </c>
      <c r="D91" t="s">
        <v>25</v>
      </c>
      <c r="E91" t="s">
        <v>45</v>
      </c>
      <c r="F91" t="s">
        <v>46</v>
      </c>
      <c r="G91" t="str">
        <f t="shared" si="1"/>
        <v>tenuiphantes.tenuis</v>
      </c>
      <c r="H91" s="2">
        <v>1</v>
      </c>
      <c r="I91" t="s">
        <v>459</v>
      </c>
    </row>
    <row r="92" spans="1:9" x14ac:dyDescent="0.25">
      <c r="A92" t="s">
        <v>121</v>
      </c>
      <c r="C92" t="s">
        <v>466</v>
      </c>
      <c r="D92" t="s">
        <v>25</v>
      </c>
      <c r="E92" t="s">
        <v>56</v>
      </c>
      <c r="F92" t="s">
        <v>57</v>
      </c>
      <c r="G92" t="str">
        <f t="shared" si="1"/>
        <v>tiso.vagans</v>
      </c>
      <c r="H92" s="2">
        <v>1</v>
      </c>
      <c r="I92" t="s">
        <v>459</v>
      </c>
    </row>
    <row r="93" spans="1:9" x14ac:dyDescent="0.25">
      <c r="A93" t="s">
        <v>121</v>
      </c>
      <c r="C93" t="s">
        <v>466</v>
      </c>
      <c r="D93" t="s">
        <v>25</v>
      </c>
      <c r="E93" t="s">
        <v>56</v>
      </c>
      <c r="F93" t="s">
        <v>57</v>
      </c>
      <c r="G93" t="str">
        <f t="shared" si="1"/>
        <v>tiso.vagans</v>
      </c>
      <c r="H93" s="2">
        <v>3</v>
      </c>
      <c r="I93" t="s">
        <v>459</v>
      </c>
    </row>
    <row r="94" spans="1:9" x14ac:dyDescent="0.25">
      <c r="A94" t="s">
        <v>121</v>
      </c>
      <c r="C94" t="s">
        <v>466</v>
      </c>
      <c r="D94" t="s">
        <v>25</v>
      </c>
      <c r="E94" t="s">
        <v>56</v>
      </c>
      <c r="F94" t="s">
        <v>57</v>
      </c>
      <c r="G94" t="str">
        <f t="shared" si="1"/>
        <v>tiso.vagans</v>
      </c>
      <c r="H94" s="2">
        <v>4</v>
      </c>
      <c r="I94" t="s">
        <v>459</v>
      </c>
    </row>
    <row r="95" spans="1:9" x14ac:dyDescent="0.25">
      <c r="A95" s="32" t="s">
        <v>121</v>
      </c>
      <c r="B95" s="32"/>
      <c r="C95" t="s">
        <v>466</v>
      </c>
      <c r="D95" s="32" t="s">
        <v>25</v>
      </c>
      <c r="E95" s="32" t="s">
        <v>62</v>
      </c>
      <c r="F95" s="32" t="s">
        <v>63</v>
      </c>
      <c r="G95" s="32" t="str">
        <f t="shared" si="1"/>
        <v>walckenaeria.vigilax</v>
      </c>
      <c r="H95" s="33">
        <v>1</v>
      </c>
      <c r="I95" t="s">
        <v>459</v>
      </c>
    </row>
    <row r="96" spans="1:9" x14ac:dyDescent="0.25">
      <c r="A96" t="s">
        <v>121</v>
      </c>
      <c r="C96" t="s">
        <v>466</v>
      </c>
      <c r="D96" t="s">
        <v>25</v>
      </c>
      <c r="E96" t="s">
        <v>62</v>
      </c>
      <c r="F96" t="s">
        <v>63</v>
      </c>
      <c r="G96" t="str">
        <f t="shared" si="1"/>
        <v>walckenaeria.vigilax</v>
      </c>
      <c r="H96" s="2">
        <v>1</v>
      </c>
      <c r="I96" t="s">
        <v>459</v>
      </c>
    </row>
    <row r="97" spans="1:9" x14ac:dyDescent="0.25">
      <c r="A97" t="s">
        <v>121</v>
      </c>
      <c r="C97" t="s">
        <v>466</v>
      </c>
      <c r="D97" t="s">
        <v>25</v>
      </c>
      <c r="E97" t="s">
        <v>62</v>
      </c>
      <c r="F97" t="s">
        <v>63</v>
      </c>
      <c r="G97" t="str">
        <f t="shared" si="1"/>
        <v>walckenaeria.vigilax</v>
      </c>
      <c r="H97" s="2">
        <v>2</v>
      </c>
      <c r="I97" t="s">
        <v>459</v>
      </c>
    </row>
    <row r="98" spans="1:9" x14ac:dyDescent="0.25">
      <c r="A98" t="s">
        <v>121</v>
      </c>
      <c r="C98" t="s">
        <v>466</v>
      </c>
      <c r="D98" t="s">
        <v>25</v>
      </c>
      <c r="E98" t="s">
        <v>62</v>
      </c>
      <c r="F98" t="s">
        <v>63</v>
      </c>
      <c r="G98" t="str">
        <f t="shared" si="1"/>
        <v>walckenaeria.vigilax</v>
      </c>
      <c r="H98" s="2">
        <v>1</v>
      </c>
      <c r="I98" t="s">
        <v>459</v>
      </c>
    </row>
    <row r="99" spans="1:9" x14ac:dyDescent="0.25">
      <c r="A99" t="s">
        <v>121</v>
      </c>
      <c r="C99" t="s">
        <v>466</v>
      </c>
      <c r="D99" t="s">
        <v>21</v>
      </c>
      <c r="E99" t="s">
        <v>77</v>
      </c>
      <c r="F99" t="s">
        <v>78</v>
      </c>
      <c r="G99" t="str">
        <f t="shared" si="1"/>
        <v>alopecosa.pulverulenta</v>
      </c>
      <c r="H99" s="2">
        <v>1</v>
      </c>
      <c r="I99" t="s">
        <v>461</v>
      </c>
    </row>
    <row r="100" spans="1:9" x14ac:dyDescent="0.25">
      <c r="A100" t="s">
        <v>121</v>
      </c>
      <c r="C100" t="s">
        <v>466</v>
      </c>
      <c r="D100" t="s">
        <v>21</v>
      </c>
      <c r="E100" t="s">
        <v>77</v>
      </c>
      <c r="F100" t="s">
        <v>78</v>
      </c>
      <c r="G100" t="str">
        <f t="shared" si="1"/>
        <v>alopecosa.pulverulenta</v>
      </c>
      <c r="H100" s="2">
        <v>2</v>
      </c>
      <c r="I100" t="s">
        <v>461</v>
      </c>
    </row>
    <row r="101" spans="1:9" x14ac:dyDescent="0.25">
      <c r="A101" t="s">
        <v>121</v>
      </c>
      <c r="C101" t="s">
        <v>466</v>
      </c>
      <c r="D101" t="s">
        <v>21</v>
      </c>
      <c r="E101" t="s">
        <v>77</v>
      </c>
      <c r="F101" t="s">
        <v>78</v>
      </c>
      <c r="G101" t="str">
        <f t="shared" si="1"/>
        <v>alopecosa.pulverulenta</v>
      </c>
      <c r="H101" s="2">
        <v>7</v>
      </c>
      <c r="I101" t="s">
        <v>461</v>
      </c>
    </row>
    <row r="102" spans="1:9" x14ac:dyDescent="0.25">
      <c r="A102" t="s">
        <v>121</v>
      </c>
      <c r="C102" t="s">
        <v>466</v>
      </c>
      <c r="D102" t="s">
        <v>21</v>
      </c>
      <c r="E102" t="s">
        <v>77</v>
      </c>
      <c r="F102" t="s">
        <v>78</v>
      </c>
      <c r="G102" t="str">
        <f t="shared" si="1"/>
        <v>alopecosa.pulverulenta</v>
      </c>
      <c r="H102" s="2">
        <v>3</v>
      </c>
      <c r="I102" t="s">
        <v>461</v>
      </c>
    </row>
    <row r="103" spans="1:9" x14ac:dyDescent="0.25">
      <c r="A103" t="s">
        <v>121</v>
      </c>
      <c r="C103" t="s">
        <v>466</v>
      </c>
      <c r="D103" t="s">
        <v>21</v>
      </c>
      <c r="E103" t="s">
        <v>22</v>
      </c>
      <c r="F103" t="s">
        <v>24</v>
      </c>
      <c r="G103" t="str">
        <f t="shared" si="1"/>
        <v>pardosa.palustris</v>
      </c>
      <c r="H103" s="2">
        <v>20</v>
      </c>
      <c r="I103" t="s">
        <v>461</v>
      </c>
    </row>
    <row r="104" spans="1:9" x14ac:dyDescent="0.25">
      <c r="A104" t="s">
        <v>121</v>
      </c>
      <c r="C104" t="s">
        <v>466</v>
      </c>
      <c r="D104" t="s">
        <v>21</v>
      </c>
      <c r="E104" t="s">
        <v>22</v>
      </c>
      <c r="F104" t="s">
        <v>23</v>
      </c>
      <c r="G104" t="str">
        <f t="shared" si="1"/>
        <v>pardosa.pullata</v>
      </c>
      <c r="H104" s="2">
        <v>24</v>
      </c>
      <c r="I104" t="s">
        <v>461</v>
      </c>
    </row>
    <row r="105" spans="1:9" x14ac:dyDescent="0.25">
      <c r="A105" t="s">
        <v>121</v>
      </c>
      <c r="C105" t="s">
        <v>466</v>
      </c>
      <c r="D105" t="s">
        <v>21</v>
      </c>
      <c r="E105" t="s">
        <v>22</v>
      </c>
      <c r="F105" t="s">
        <v>23</v>
      </c>
      <c r="G105" t="str">
        <f t="shared" si="1"/>
        <v>pardosa.pullata</v>
      </c>
      <c r="H105" s="2">
        <v>46</v>
      </c>
      <c r="I105" t="s">
        <v>461</v>
      </c>
    </row>
    <row r="106" spans="1:9" x14ac:dyDescent="0.25">
      <c r="A106" t="s">
        <v>121</v>
      </c>
      <c r="C106" t="s">
        <v>466</v>
      </c>
      <c r="D106" t="s">
        <v>21</v>
      </c>
      <c r="E106" t="s">
        <v>22</v>
      </c>
      <c r="F106" t="s">
        <v>24</v>
      </c>
      <c r="G106" t="str">
        <f t="shared" si="1"/>
        <v>pardosa.palustris</v>
      </c>
      <c r="H106" s="2">
        <v>35</v>
      </c>
      <c r="I106" t="s">
        <v>461</v>
      </c>
    </row>
    <row r="107" spans="1:9" x14ac:dyDescent="0.25">
      <c r="A107" s="32" t="s">
        <v>121</v>
      </c>
      <c r="B107" s="32"/>
      <c r="C107" t="s">
        <v>466</v>
      </c>
      <c r="D107" s="32" t="s">
        <v>21</v>
      </c>
      <c r="E107" s="32" t="s">
        <v>22</v>
      </c>
      <c r="F107" s="32" t="s">
        <v>76</v>
      </c>
      <c r="G107" s="32" t="str">
        <f t="shared" si="1"/>
        <v>pardosa.amentata</v>
      </c>
      <c r="H107" s="33">
        <v>1</v>
      </c>
      <c r="I107" t="s">
        <v>461</v>
      </c>
    </row>
    <row r="108" spans="1:9" x14ac:dyDescent="0.25">
      <c r="A108" t="s">
        <v>121</v>
      </c>
      <c r="C108" t="s">
        <v>466</v>
      </c>
      <c r="D108" t="s">
        <v>21</v>
      </c>
      <c r="E108" t="s">
        <v>22</v>
      </c>
      <c r="F108" t="s">
        <v>23</v>
      </c>
      <c r="G108" t="str">
        <f t="shared" si="1"/>
        <v>pardosa.pullata</v>
      </c>
      <c r="H108" s="2">
        <v>30</v>
      </c>
      <c r="I108" t="s">
        <v>461</v>
      </c>
    </row>
    <row r="109" spans="1:9" x14ac:dyDescent="0.25">
      <c r="A109" t="s">
        <v>121</v>
      </c>
      <c r="C109" t="s">
        <v>466</v>
      </c>
      <c r="D109" t="s">
        <v>21</v>
      </c>
      <c r="E109" t="s">
        <v>22</v>
      </c>
      <c r="F109" t="s">
        <v>24</v>
      </c>
      <c r="G109" t="str">
        <f t="shared" si="1"/>
        <v>pardosa.palustris</v>
      </c>
      <c r="H109" s="2">
        <v>50</v>
      </c>
      <c r="I109" t="s">
        <v>461</v>
      </c>
    </row>
    <row r="110" spans="1:9" x14ac:dyDescent="0.25">
      <c r="A110" t="s">
        <v>121</v>
      </c>
      <c r="C110" t="s">
        <v>466</v>
      </c>
      <c r="D110" t="s">
        <v>21</v>
      </c>
      <c r="E110" t="s">
        <v>22</v>
      </c>
      <c r="F110" t="s">
        <v>23</v>
      </c>
      <c r="G110" t="str">
        <f t="shared" si="1"/>
        <v>pardosa.pullata</v>
      </c>
      <c r="H110" s="2">
        <v>40</v>
      </c>
      <c r="I110" t="s">
        <v>461</v>
      </c>
    </row>
    <row r="111" spans="1:9" x14ac:dyDescent="0.25">
      <c r="A111" t="s">
        <v>121</v>
      </c>
      <c r="C111" t="s">
        <v>466</v>
      </c>
      <c r="D111" t="s">
        <v>21</v>
      </c>
      <c r="E111" t="s">
        <v>22</v>
      </c>
      <c r="F111" t="s">
        <v>24</v>
      </c>
      <c r="G111" t="str">
        <f t="shared" si="1"/>
        <v>pardosa.palustris</v>
      </c>
      <c r="H111" s="2">
        <v>30</v>
      </c>
      <c r="I111" t="s">
        <v>461</v>
      </c>
    </row>
    <row r="112" spans="1:9" x14ac:dyDescent="0.25">
      <c r="A112" t="s">
        <v>121</v>
      </c>
      <c r="C112" t="s">
        <v>466</v>
      </c>
      <c r="D112" t="s">
        <v>21</v>
      </c>
      <c r="E112" t="s">
        <v>22</v>
      </c>
      <c r="F112" t="s">
        <v>23</v>
      </c>
      <c r="G112" t="str">
        <f t="shared" si="1"/>
        <v>pardosa.pullata</v>
      </c>
      <c r="H112" s="2">
        <v>30</v>
      </c>
      <c r="I112" t="s">
        <v>461</v>
      </c>
    </row>
    <row r="113" spans="1:9" x14ac:dyDescent="0.25">
      <c r="A113" t="s">
        <v>121</v>
      </c>
      <c r="C113" t="s">
        <v>466</v>
      </c>
      <c r="D113" t="s">
        <v>21</v>
      </c>
      <c r="E113" t="s">
        <v>22</v>
      </c>
      <c r="F113" t="s">
        <v>24</v>
      </c>
      <c r="G113" t="str">
        <f t="shared" si="1"/>
        <v>pardosa.palustris</v>
      </c>
      <c r="H113" s="2">
        <v>24</v>
      </c>
      <c r="I113" t="s">
        <v>461</v>
      </c>
    </row>
    <row r="114" spans="1:9" x14ac:dyDescent="0.25">
      <c r="A114" t="s">
        <v>121</v>
      </c>
      <c r="C114" t="s">
        <v>466</v>
      </c>
      <c r="D114" t="s">
        <v>28</v>
      </c>
      <c r="E114" t="s">
        <v>29</v>
      </c>
      <c r="F114" t="s">
        <v>30</v>
      </c>
      <c r="G114" t="str">
        <f t="shared" si="1"/>
        <v>pachygnatha.degeeri</v>
      </c>
      <c r="H114" s="2">
        <v>4</v>
      </c>
      <c r="I114" t="s">
        <v>461</v>
      </c>
    </row>
    <row r="115" spans="1:9" x14ac:dyDescent="0.25">
      <c r="A115" t="s">
        <v>121</v>
      </c>
      <c r="C115" t="s">
        <v>466</v>
      </c>
      <c r="D115" t="s">
        <v>28</v>
      </c>
      <c r="E115" t="s">
        <v>29</v>
      </c>
      <c r="F115" t="s">
        <v>30</v>
      </c>
      <c r="G115" t="str">
        <f t="shared" si="1"/>
        <v>pachygnatha.degeeri</v>
      </c>
      <c r="H115" s="2">
        <v>12</v>
      </c>
      <c r="I115" t="s">
        <v>461</v>
      </c>
    </row>
    <row r="116" spans="1:9" x14ac:dyDescent="0.25">
      <c r="A116" t="s">
        <v>121</v>
      </c>
      <c r="C116" t="s">
        <v>466</v>
      </c>
      <c r="D116" t="s">
        <v>28</v>
      </c>
      <c r="E116" t="s">
        <v>29</v>
      </c>
      <c r="F116" t="s">
        <v>30</v>
      </c>
      <c r="G116" t="str">
        <f t="shared" si="1"/>
        <v>pachygnatha.degeeri</v>
      </c>
      <c r="H116" s="2">
        <v>29</v>
      </c>
      <c r="I116" t="s">
        <v>461</v>
      </c>
    </row>
    <row r="117" spans="1:9" x14ac:dyDescent="0.25">
      <c r="A117" t="s">
        <v>121</v>
      </c>
      <c r="C117" t="s">
        <v>466</v>
      </c>
      <c r="D117" t="s">
        <v>28</v>
      </c>
      <c r="E117" t="s">
        <v>29</v>
      </c>
      <c r="F117" t="s">
        <v>30</v>
      </c>
      <c r="G117" t="str">
        <f t="shared" si="1"/>
        <v>pachygnatha.degeeri</v>
      </c>
      <c r="H117" s="2">
        <v>22</v>
      </c>
      <c r="I117" t="s">
        <v>461</v>
      </c>
    </row>
    <row r="118" spans="1:9" x14ac:dyDescent="0.25">
      <c r="A118" t="s">
        <v>121</v>
      </c>
      <c r="C118" t="s">
        <v>466</v>
      </c>
      <c r="D118" t="s">
        <v>28</v>
      </c>
      <c r="E118" t="s">
        <v>29</v>
      </c>
      <c r="F118" t="s">
        <v>30</v>
      </c>
      <c r="G118" t="str">
        <f t="shared" si="1"/>
        <v>pachygnatha.degeeri</v>
      </c>
      <c r="H118" s="2">
        <v>1</v>
      </c>
      <c r="I118" t="s">
        <v>461</v>
      </c>
    </row>
    <row r="119" spans="1:9" x14ac:dyDescent="0.25">
      <c r="A119" s="32" t="s">
        <v>121</v>
      </c>
      <c r="B119" s="32"/>
      <c r="C119" t="s">
        <v>466</v>
      </c>
      <c r="D119" s="32" t="s">
        <v>108</v>
      </c>
      <c r="E119" s="32" t="s">
        <v>119</v>
      </c>
      <c r="F119" s="32" t="s">
        <v>120</v>
      </c>
      <c r="G119" s="32" t="str">
        <f t="shared" si="1"/>
        <v>ozyptila.trux</v>
      </c>
      <c r="H119" s="33">
        <v>1</v>
      </c>
      <c r="I119" t="s">
        <v>462</v>
      </c>
    </row>
    <row r="120" spans="1:9" x14ac:dyDescent="0.25">
      <c r="A120" t="s">
        <v>123</v>
      </c>
      <c r="C120" t="s">
        <v>466</v>
      </c>
      <c r="D120" t="s">
        <v>89</v>
      </c>
      <c r="E120" t="s">
        <v>90</v>
      </c>
      <c r="F120" t="s">
        <v>91</v>
      </c>
      <c r="G120" t="str">
        <f t="shared" si="1"/>
        <v>clubiona.reclusa</v>
      </c>
      <c r="H120" s="2">
        <v>1</v>
      </c>
      <c r="I120" t="s">
        <v>460</v>
      </c>
    </row>
    <row r="121" spans="1:9" x14ac:dyDescent="0.25">
      <c r="A121" t="s">
        <v>123</v>
      </c>
      <c r="C121" t="s">
        <v>466</v>
      </c>
      <c r="D121" t="s">
        <v>25</v>
      </c>
      <c r="E121" t="s">
        <v>38</v>
      </c>
      <c r="F121" t="s">
        <v>39</v>
      </c>
      <c r="G121" t="str">
        <f t="shared" si="1"/>
        <v>bathyphantes.gracilis</v>
      </c>
      <c r="H121" s="2">
        <v>4</v>
      </c>
      <c r="I121" t="s">
        <v>459</v>
      </c>
    </row>
    <row r="122" spans="1:9" x14ac:dyDescent="0.25">
      <c r="A122" t="s">
        <v>123</v>
      </c>
      <c r="C122" t="s">
        <v>466</v>
      </c>
      <c r="D122" t="s">
        <v>25</v>
      </c>
      <c r="E122" t="s">
        <v>105</v>
      </c>
      <c r="F122" t="s">
        <v>106</v>
      </c>
      <c r="G122" t="str">
        <f t="shared" si="1"/>
        <v>centromerita.bicolor</v>
      </c>
      <c r="H122" s="2">
        <v>1</v>
      </c>
      <c r="I122" t="s">
        <v>459</v>
      </c>
    </row>
    <row r="123" spans="1:9" x14ac:dyDescent="0.25">
      <c r="A123" t="s">
        <v>123</v>
      </c>
      <c r="C123" t="s">
        <v>466</v>
      </c>
      <c r="D123" t="s">
        <v>25</v>
      </c>
      <c r="E123" t="s">
        <v>43</v>
      </c>
      <c r="F123" t="s">
        <v>44</v>
      </c>
      <c r="G123" t="str">
        <f t="shared" si="1"/>
        <v>dicymbium.nigrum</v>
      </c>
      <c r="H123" s="2">
        <v>3</v>
      </c>
      <c r="I123" t="s">
        <v>459</v>
      </c>
    </row>
    <row r="124" spans="1:9" x14ac:dyDescent="0.25">
      <c r="A124" t="s">
        <v>123</v>
      </c>
      <c r="C124" t="s">
        <v>466</v>
      </c>
      <c r="D124" t="s">
        <v>25</v>
      </c>
      <c r="E124" t="s">
        <v>43</v>
      </c>
      <c r="F124" t="s">
        <v>44</v>
      </c>
      <c r="G124" t="str">
        <f t="shared" si="1"/>
        <v>dicymbium.nigrum</v>
      </c>
      <c r="H124" s="2">
        <v>1</v>
      </c>
      <c r="I124" t="s">
        <v>459</v>
      </c>
    </row>
    <row r="125" spans="1:9" x14ac:dyDescent="0.25">
      <c r="A125" t="s">
        <v>123</v>
      </c>
      <c r="C125" t="s">
        <v>466</v>
      </c>
      <c r="D125" t="s">
        <v>25</v>
      </c>
      <c r="E125" t="s">
        <v>43</v>
      </c>
      <c r="F125" t="s">
        <v>44</v>
      </c>
      <c r="G125" t="str">
        <f t="shared" si="1"/>
        <v>dicymbium.nigrum</v>
      </c>
      <c r="H125" s="2">
        <v>3</v>
      </c>
      <c r="I125" t="s">
        <v>459</v>
      </c>
    </row>
    <row r="126" spans="1:9" x14ac:dyDescent="0.25">
      <c r="A126" t="s">
        <v>123</v>
      </c>
      <c r="C126" t="s">
        <v>466</v>
      </c>
      <c r="D126" t="s">
        <v>25</v>
      </c>
      <c r="E126" t="s">
        <v>43</v>
      </c>
      <c r="F126" t="s">
        <v>44</v>
      </c>
      <c r="G126" t="str">
        <f t="shared" si="1"/>
        <v>dicymbium.nigrum</v>
      </c>
      <c r="H126" s="2">
        <v>2</v>
      </c>
      <c r="I126" t="s">
        <v>459</v>
      </c>
    </row>
    <row r="127" spans="1:9" x14ac:dyDescent="0.25">
      <c r="A127" t="s">
        <v>123</v>
      </c>
      <c r="C127" t="s">
        <v>466</v>
      </c>
      <c r="D127" t="s">
        <v>25</v>
      </c>
      <c r="E127" t="s">
        <v>43</v>
      </c>
      <c r="F127" t="s">
        <v>44</v>
      </c>
      <c r="G127" t="str">
        <f t="shared" si="1"/>
        <v>dicymbium.nigrum</v>
      </c>
      <c r="H127" s="2">
        <v>1</v>
      </c>
      <c r="I127" t="s">
        <v>459</v>
      </c>
    </row>
    <row r="128" spans="1:9" x14ac:dyDescent="0.25">
      <c r="A128" t="s">
        <v>123</v>
      </c>
      <c r="C128" t="s">
        <v>466</v>
      </c>
      <c r="D128" t="s">
        <v>25</v>
      </c>
      <c r="E128" t="s">
        <v>124</v>
      </c>
      <c r="F128" t="s">
        <v>125</v>
      </c>
      <c r="G128" t="str">
        <f t="shared" si="1"/>
        <v>dismodicus.bifrons</v>
      </c>
      <c r="H128" s="2">
        <v>1</v>
      </c>
      <c r="I128" t="s">
        <v>459</v>
      </c>
    </row>
    <row r="129" spans="1:9" x14ac:dyDescent="0.25">
      <c r="A129" t="s">
        <v>123</v>
      </c>
      <c r="C129" t="s">
        <v>466</v>
      </c>
      <c r="D129" t="s">
        <v>25</v>
      </c>
      <c r="E129" t="s">
        <v>124</v>
      </c>
      <c r="F129" t="s">
        <v>125</v>
      </c>
      <c r="G129" t="str">
        <f t="shared" ref="G129:G192" si="2">LOWER(E129&amp;"."&amp;F129)</f>
        <v>dismodicus.bifrons</v>
      </c>
      <c r="H129" s="2">
        <v>1</v>
      </c>
      <c r="I129" t="s">
        <v>459</v>
      </c>
    </row>
    <row r="130" spans="1:9" x14ac:dyDescent="0.25">
      <c r="A130" t="s">
        <v>123</v>
      </c>
      <c r="C130" t="s">
        <v>466</v>
      </c>
      <c r="D130" t="s">
        <v>25</v>
      </c>
      <c r="E130" t="s">
        <v>33</v>
      </c>
      <c r="F130" t="s">
        <v>40</v>
      </c>
      <c r="G130" t="str">
        <f t="shared" si="2"/>
        <v>erigone.atra</v>
      </c>
      <c r="H130" s="2">
        <v>2</v>
      </c>
      <c r="I130" t="s">
        <v>460</v>
      </c>
    </row>
    <row r="131" spans="1:9" x14ac:dyDescent="0.25">
      <c r="A131" s="32" t="s">
        <v>123</v>
      </c>
      <c r="B131" s="32"/>
      <c r="C131" t="s">
        <v>466</v>
      </c>
      <c r="D131" s="32" t="s">
        <v>25</v>
      </c>
      <c r="E131" s="32" t="s">
        <v>35</v>
      </c>
      <c r="F131" s="32" t="s">
        <v>36</v>
      </c>
      <c r="G131" s="32" t="str">
        <f t="shared" si="2"/>
        <v>gongylidiellum.vivum</v>
      </c>
      <c r="H131" s="33">
        <v>1</v>
      </c>
      <c r="I131" t="s">
        <v>459</v>
      </c>
    </row>
    <row r="132" spans="1:9" x14ac:dyDescent="0.25">
      <c r="A132" t="s">
        <v>123</v>
      </c>
      <c r="C132" t="s">
        <v>466</v>
      </c>
      <c r="D132" t="s">
        <v>25</v>
      </c>
      <c r="E132" t="s">
        <v>35</v>
      </c>
      <c r="F132" t="s">
        <v>36</v>
      </c>
      <c r="G132" t="str">
        <f t="shared" si="2"/>
        <v>gongylidiellum.vivum</v>
      </c>
      <c r="H132" s="2">
        <v>1</v>
      </c>
      <c r="I132" t="s">
        <v>459</v>
      </c>
    </row>
    <row r="133" spans="1:9" x14ac:dyDescent="0.25">
      <c r="A133" t="s">
        <v>123</v>
      </c>
      <c r="C133" t="s">
        <v>466</v>
      </c>
      <c r="D133" t="s">
        <v>25</v>
      </c>
      <c r="E133" t="s">
        <v>35</v>
      </c>
      <c r="F133" t="s">
        <v>36</v>
      </c>
      <c r="G133" t="str">
        <f t="shared" si="2"/>
        <v>gongylidiellum.vivum</v>
      </c>
      <c r="H133" s="2">
        <v>2</v>
      </c>
      <c r="I133" t="s">
        <v>459</v>
      </c>
    </row>
    <row r="134" spans="1:9" x14ac:dyDescent="0.25">
      <c r="A134" t="s">
        <v>123</v>
      </c>
      <c r="C134" t="s">
        <v>466</v>
      </c>
      <c r="D134" t="s">
        <v>25</v>
      </c>
      <c r="E134" t="s">
        <v>26</v>
      </c>
      <c r="F134" t="s">
        <v>37</v>
      </c>
      <c r="G134" t="str">
        <f t="shared" si="2"/>
        <v>oedothorax.retusus</v>
      </c>
      <c r="H134" s="2">
        <v>1</v>
      </c>
      <c r="I134" t="s">
        <v>460</v>
      </c>
    </row>
    <row r="135" spans="1:9" x14ac:dyDescent="0.25">
      <c r="A135" t="s">
        <v>123</v>
      </c>
      <c r="C135" t="s">
        <v>466</v>
      </c>
      <c r="D135" t="s">
        <v>25</v>
      </c>
      <c r="E135" t="s">
        <v>26</v>
      </c>
      <c r="F135" t="s">
        <v>27</v>
      </c>
      <c r="G135" t="str">
        <f t="shared" si="2"/>
        <v>oedothorax.fuscus</v>
      </c>
      <c r="H135" s="2">
        <v>1</v>
      </c>
      <c r="I135" t="s">
        <v>460</v>
      </c>
    </row>
    <row r="136" spans="1:9" x14ac:dyDescent="0.25">
      <c r="A136" t="s">
        <v>123</v>
      </c>
      <c r="C136" t="s">
        <v>466</v>
      </c>
      <c r="D136" t="s">
        <v>25</v>
      </c>
      <c r="E136" t="s">
        <v>26</v>
      </c>
      <c r="F136" t="s">
        <v>37</v>
      </c>
      <c r="G136" t="str">
        <f t="shared" si="2"/>
        <v>oedothorax.retusus</v>
      </c>
      <c r="H136" s="2">
        <v>1</v>
      </c>
      <c r="I136" t="s">
        <v>460</v>
      </c>
    </row>
    <row r="137" spans="1:9" x14ac:dyDescent="0.25">
      <c r="A137" t="s">
        <v>123</v>
      </c>
      <c r="C137" t="s">
        <v>466</v>
      </c>
      <c r="D137" t="s">
        <v>25</v>
      </c>
      <c r="E137" t="s">
        <v>58</v>
      </c>
      <c r="F137" t="s">
        <v>73</v>
      </c>
      <c r="G137" t="str">
        <f t="shared" si="2"/>
        <v>palliduphantes.ericaeus</v>
      </c>
      <c r="H137" s="2">
        <v>1</v>
      </c>
      <c r="I137" t="s">
        <v>459</v>
      </c>
    </row>
    <row r="138" spans="1:9" x14ac:dyDescent="0.25">
      <c r="A138" t="s">
        <v>123</v>
      </c>
      <c r="C138" t="s">
        <v>466</v>
      </c>
      <c r="D138" t="s">
        <v>25</v>
      </c>
      <c r="E138" t="s">
        <v>58</v>
      </c>
      <c r="F138" t="s">
        <v>73</v>
      </c>
      <c r="G138" t="str">
        <f t="shared" si="2"/>
        <v>palliduphantes.ericaeus</v>
      </c>
      <c r="H138" s="2">
        <v>2</v>
      </c>
      <c r="I138" t="s">
        <v>459</v>
      </c>
    </row>
    <row r="139" spans="1:9" x14ac:dyDescent="0.25">
      <c r="A139" t="s">
        <v>123</v>
      </c>
      <c r="C139" t="s">
        <v>466</v>
      </c>
      <c r="D139" t="s">
        <v>25</v>
      </c>
      <c r="E139" t="s">
        <v>31</v>
      </c>
      <c r="F139" t="s">
        <v>32</v>
      </c>
      <c r="G139" t="str">
        <f t="shared" si="2"/>
        <v>savignia.frontata</v>
      </c>
      <c r="H139" s="2">
        <v>10</v>
      </c>
      <c r="I139" t="s">
        <v>459</v>
      </c>
    </row>
    <row r="140" spans="1:9" x14ac:dyDescent="0.25">
      <c r="A140" s="32" t="s">
        <v>123</v>
      </c>
      <c r="B140" s="32"/>
      <c r="C140" t="s">
        <v>466</v>
      </c>
      <c r="D140" s="32" t="s">
        <v>25</v>
      </c>
      <c r="E140" s="32" t="s">
        <v>31</v>
      </c>
      <c r="F140" s="32" t="s">
        <v>32</v>
      </c>
      <c r="G140" s="32" t="str">
        <f t="shared" si="2"/>
        <v>savignia.frontata</v>
      </c>
      <c r="H140" s="33">
        <v>3</v>
      </c>
      <c r="I140" t="s">
        <v>459</v>
      </c>
    </row>
    <row r="141" spans="1:9" x14ac:dyDescent="0.25">
      <c r="A141" t="s">
        <v>123</v>
      </c>
      <c r="C141" t="s">
        <v>466</v>
      </c>
      <c r="D141" t="s">
        <v>25</v>
      </c>
      <c r="E141" t="s">
        <v>31</v>
      </c>
      <c r="F141" t="s">
        <v>32</v>
      </c>
      <c r="G141" t="str">
        <f t="shared" si="2"/>
        <v>savignia.frontata</v>
      </c>
      <c r="H141" s="2">
        <v>5</v>
      </c>
      <c r="I141" t="s">
        <v>459</v>
      </c>
    </row>
    <row r="142" spans="1:9" x14ac:dyDescent="0.25">
      <c r="A142" t="s">
        <v>123</v>
      </c>
      <c r="C142" t="s">
        <v>466</v>
      </c>
      <c r="D142" t="s">
        <v>25</v>
      </c>
      <c r="E142" t="s">
        <v>31</v>
      </c>
      <c r="F142" t="s">
        <v>32</v>
      </c>
      <c r="G142" t="str">
        <f t="shared" si="2"/>
        <v>savignia.frontata</v>
      </c>
      <c r="H142" s="2">
        <v>2</v>
      </c>
      <c r="I142" t="s">
        <v>459</v>
      </c>
    </row>
    <row r="143" spans="1:9" x14ac:dyDescent="0.25">
      <c r="A143" t="s">
        <v>123</v>
      </c>
      <c r="C143" t="s">
        <v>466</v>
      </c>
      <c r="D143" t="s">
        <v>25</v>
      </c>
      <c r="E143" t="s">
        <v>31</v>
      </c>
      <c r="F143" t="s">
        <v>32</v>
      </c>
      <c r="G143" t="str">
        <f t="shared" si="2"/>
        <v>savignia.frontata</v>
      </c>
      <c r="H143" s="2">
        <v>1</v>
      </c>
      <c r="I143" t="s">
        <v>459</v>
      </c>
    </row>
    <row r="144" spans="1:9" x14ac:dyDescent="0.25">
      <c r="A144" t="s">
        <v>123</v>
      </c>
      <c r="C144" t="s">
        <v>466</v>
      </c>
      <c r="D144" t="s">
        <v>25</v>
      </c>
      <c r="E144" t="s">
        <v>45</v>
      </c>
      <c r="F144" t="s">
        <v>46</v>
      </c>
      <c r="G144" t="str">
        <f t="shared" si="2"/>
        <v>tenuiphantes.tenuis</v>
      </c>
      <c r="H144" s="2">
        <v>1</v>
      </c>
      <c r="I144" t="s">
        <v>459</v>
      </c>
    </row>
    <row r="145" spans="1:9" x14ac:dyDescent="0.25">
      <c r="A145" t="s">
        <v>123</v>
      </c>
      <c r="C145" t="s">
        <v>466</v>
      </c>
      <c r="D145" t="s">
        <v>25</v>
      </c>
      <c r="E145" t="s">
        <v>62</v>
      </c>
      <c r="F145" t="s">
        <v>63</v>
      </c>
      <c r="G145" t="str">
        <f t="shared" si="2"/>
        <v>walckenaeria.vigilax</v>
      </c>
      <c r="H145" s="2">
        <v>1</v>
      </c>
      <c r="I145" t="s">
        <v>459</v>
      </c>
    </row>
    <row r="146" spans="1:9" x14ac:dyDescent="0.25">
      <c r="A146" t="s">
        <v>123</v>
      </c>
      <c r="C146" t="s">
        <v>466</v>
      </c>
      <c r="D146" t="s">
        <v>21</v>
      </c>
      <c r="E146" t="s">
        <v>77</v>
      </c>
      <c r="F146" t="s">
        <v>78</v>
      </c>
      <c r="G146" t="str">
        <f t="shared" si="2"/>
        <v>alopecosa.pulverulenta</v>
      </c>
      <c r="H146" s="2">
        <v>1</v>
      </c>
      <c r="I146" t="s">
        <v>461</v>
      </c>
    </row>
    <row r="147" spans="1:9" x14ac:dyDescent="0.25">
      <c r="A147" t="s">
        <v>123</v>
      </c>
      <c r="C147" t="s">
        <v>466</v>
      </c>
      <c r="D147" t="s">
        <v>21</v>
      </c>
      <c r="E147" t="s">
        <v>22</v>
      </c>
      <c r="F147" t="s">
        <v>23</v>
      </c>
      <c r="G147" t="str">
        <f t="shared" si="2"/>
        <v>pardosa.pullata</v>
      </c>
      <c r="H147" s="2">
        <v>32</v>
      </c>
      <c r="I147" t="s">
        <v>461</v>
      </c>
    </row>
    <row r="148" spans="1:9" x14ac:dyDescent="0.25">
      <c r="A148" t="s">
        <v>123</v>
      </c>
      <c r="C148" t="s">
        <v>466</v>
      </c>
      <c r="D148" t="s">
        <v>21</v>
      </c>
      <c r="E148" t="s">
        <v>22</v>
      </c>
      <c r="F148" t="s">
        <v>76</v>
      </c>
      <c r="G148" t="str">
        <f t="shared" si="2"/>
        <v>pardosa.amentata</v>
      </c>
      <c r="H148" s="2">
        <v>2</v>
      </c>
      <c r="I148" t="s">
        <v>461</v>
      </c>
    </row>
    <row r="149" spans="1:9" x14ac:dyDescent="0.25">
      <c r="A149" s="32" t="s">
        <v>123</v>
      </c>
      <c r="B149" s="32"/>
      <c r="C149" t="s">
        <v>466</v>
      </c>
      <c r="D149" s="32" t="s">
        <v>21</v>
      </c>
      <c r="E149" s="32" t="s">
        <v>22</v>
      </c>
      <c r="F149" s="32" t="s">
        <v>24</v>
      </c>
      <c r="G149" s="32" t="str">
        <f t="shared" si="2"/>
        <v>pardosa.palustris</v>
      </c>
      <c r="H149" s="33">
        <v>12</v>
      </c>
      <c r="I149" t="s">
        <v>461</v>
      </c>
    </row>
    <row r="150" spans="1:9" x14ac:dyDescent="0.25">
      <c r="A150" t="s">
        <v>123</v>
      </c>
      <c r="C150" t="s">
        <v>466</v>
      </c>
      <c r="D150" t="s">
        <v>21</v>
      </c>
      <c r="E150" t="s">
        <v>22</v>
      </c>
      <c r="F150" t="s">
        <v>95</v>
      </c>
      <c r="G150" t="str">
        <f t="shared" si="2"/>
        <v>pardosa.nigriceps</v>
      </c>
      <c r="H150" s="2">
        <v>1</v>
      </c>
      <c r="I150" t="s">
        <v>461</v>
      </c>
    </row>
    <row r="151" spans="1:9" x14ac:dyDescent="0.25">
      <c r="A151" t="s">
        <v>123</v>
      </c>
      <c r="C151" t="s">
        <v>466</v>
      </c>
      <c r="D151" t="s">
        <v>21</v>
      </c>
      <c r="E151" t="s">
        <v>22</v>
      </c>
      <c r="F151" t="s">
        <v>23</v>
      </c>
      <c r="G151" t="str">
        <f t="shared" si="2"/>
        <v>pardosa.pullata</v>
      </c>
      <c r="H151" s="2">
        <v>10</v>
      </c>
      <c r="I151" t="s">
        <v>461</v>
      </c>
    </row>
    <row r="152" spans="1:9" x14ac:dyDescent="0.25">
      <c r="A152" t="s">
        <v>123</v>
      </c>
      <c r="C152" t="s">
        <v>466</v>
      </c>
      <c r="D152" t="s">
        <v>21</v>
      </c>
      <c r="E152" t="s">
        <v>22</v>
      </c>
      <c r="F152" t="s">
        <v>24</v>
      </c>
      <c r="G152" t="str">
        <f t="shared" si="2"/>
        <v>pardosa.palustris</v>
      </c>
      <c r="H152" s="2">
        <v>8</v>
      </c>
      <c r="I152" t="s">
        <v>461</v>
      </c>
    </row>
    <row r="153" spans="1:9" x14ac:dyDescent="0.25">
      <c r="A153" t="s">
        <v>123</v>
      </c>
      <c r="C153" t="s">
        <v>466</v>
      </c>
      <c r="D153" t="s">
        <v>21</v>
      </c>
      <c r="E153" t="s">
        <v>22</v>
      </c>
      <c r="F153" t="s">
        <v>76</v>
      </c>
      <c r="G153" t="str">
        <f t="shared" si="2"/>
        <v>pardosa.amentata</v>
      </c>
      <c r="H153" s="2">
        <v>1</v>
      </c>
      <c r="I153" t="s">
        <v>461</v>
      </c>
    </row>
    <row r="154" spans="1:9" x14ac:dyDescent="0.25">
      <c r="A154" t="s">
        <v>123</v>
      </c>
      <c r="C154" t="s">
        <v>466</v>
      </c>
      <c r="D154" t="s">
        <v>21</v>
      </c>
      <c r="E154" t="s">
        <v>22</v>
      </c>
      <c r="F154" t="s">
        <v>23</v>
      </c>
      <c r="G154" t="str">
        <f t="shared" si="2"/>
        <v>pardosa.pullata</v>
      </c>
      <c r="H154" s="2">
        <v>2</v>
      </c>
      <c r="I154" t="s">
        <v>461</v>
      </c>
    </row>
    <row r="155" spans="1:9" x14ac:dyDescent="0.25">
      <c r="A155" t="s">
        <v>123</v>
      </c>
      <c r="C155" t="s">
        <v>466</v>
      </c>
      <c r="D155" t="s">
        <v>21</v>
      </c>
      <c r="E155" t="s">
        <v>22</v>
      </c>
      <c r="F155" t="s">
        <v>24</v>
      </c>
      <c r="G155" t="str">
        <f t="shared" si="2"/>
        <v>pardosa.palustris</v>
      </c>
      <c r="H155" s="2">
        <v>1</v>
      </c>
      <c r="I155" t="s">
        <v>461</v>
      </c>
    </row>
    <row r="156" spans="1:9" x14ac:dyDescent="0.25">
      <c r="A156" t="s">
        <v>123</v>
      </c>
      <c r="C156" t="s">
        <v>466</v>
      </c>
      <c r="D156" t="s">
        <v>21</v>
      </c>
      <c r="E156" t="s">
        <v>22</v>
      </c>
      <c r="F156" t="s">
        <v>23</v>
      </c>
      <c r="G156" t="str">
        <f t="shared" si="2"/>
        <v>pardosa.pullata</v>
      </c>
      <c r="H156" s="2">
        <v>12</v>
      </c>
      <c r="I156" t="s">
        <v>461</v>
      </c>
    </row>
    <row r="157" spans="1:9" x14ac:dyDescent="0.25">
      <c r="A157" s="32" t="s">
        <v>123</v>
      </c>
      <c r="B157" s="32"/>
      <c r="C157" t="s">
        <v>466</v>
      </c>
      <c r="D157" s="32" t="s">
        <v>21</v>
      </c>
      <c r="E157" s="32" t="s">
        <v>22</v>
      </c>
      <c r="F157" s="32" t="s">
        <v>23</v>
      </c>
      <c r="G157" s="32" t="str">
        <f t="shared" si="2"/>
        <v>pardosa.pullata</v>
      </c>
      <c r="H157" s="33">
        <v>6</v>
      </c>
      <c r="I157" t="s">
        <v>461</v>
      </c>
    </row>
    <row r="158" spans="1:9" x14ac:dyDescent="0.25">
      <c r="A158" t="s">
        <v>123</v>
      </c>
      <c r="C158" t="s">
        <v>466</v>
      </c>
      <c r="D158" t="s">
        <v>21</v>
      </c>
      <c r="E158" t="s">
        <v>22</v>
      </c>
      <c r="F158" t="s">
        <v>76</v>
      </c>
      <c r="G158" t="str">
        <f t="shared" si="2"/>
        <v>pardosa.amentata</v>
      </c>
      <c r="H158" s="2">
        <v>1</v>
      </c>
      <c r="I158" t="s">
        <v>461</v>
      </c>
    </row>
    <row r="159" spans="1:9" x14ac:dyDescent="0.25">
      <c r="A159" t="s">
        <v>123</v>
      </c>
      <c r="C159" t="s">
        <v>466</v>
      </c>
      <c r="D159" t="s">
        <v>21</v>
      </c>
      <c r="E159" t="s">
        <v>22</v>
      </c>
      <c r="F159" t="s">
        <v>24</v>
      </c>
      <c r="G159" t="str">
        <f t="shared" si="2"/>
        <v>pardosa.palustris</v>
      </c>
      <c r="H159" s="2">
        <v>1</v>
      </c>
      <c r="I159" t="s">
        <v>461</v>
      </c>
    </row>
    <row r="160" spans="1:9" x14ac:dyDescent="0.25">
      <c r="A160" t="s">
        <v>123</v>
      </c>
      <c r="C160" t="s">
        <v>466</v>
      </c>
      <c r="D160" t="s">
        <v>21</v>
      </c>
      <c r="E160" t="s">
        <v>71</v>
      </c>
      <c r="F160" t="s">
        <v>72</v>
      </c>
      <c r="G160" t="str">
        <f t="shared" si="2"/>
        <v>pirata.piraticus</v>
      </c>
      <c r="H160" s="2">
        <v>1</v>
      </c>
      <c r="I160" t="s">
        <v>461</v>
      </c>
    </row>
    <row r="161" spans="1:9" x14ac:dyDescent="0.25">
      <c r="A161" t="s">
        <v>123</v>
      </c>
      <c r="C161" t="s">
        <v>466</v>
      </c>
      <c r="D161" t="s">
        <v>21</v>
      </c>
      <c r="E161" t="s">
        <v>71</v>
      </c>
      <c r="F161" t="s">
        <v>72</v>
      </c>
      <c r="G161" t="str">
        <f t="shared" si="2"/>
        <v>pirata.piraticus</v>
      </c>
      <c r="H161" s="2">
        <v>2</v>
      </c>
      <c r="I161" t="s">
        <v>461</v>
      </c>
    </row>
    <row r="162" spans="1:9" x14ac:dyDescent="0.25">
      <c r="A162" t="s">
        <v>123</v>
      </c>
      <c r="C162" t="s">
        <v>466</v>
      </c>
      <c r="D162" t="s">
        <v>28</v>
      </c>
      <c r="E162" t="s">
        <v>29</v>
      </c>
      <c r="F162" t="s">
        <v>30</v>
      </c>
      <c r="G162" t="str">
        <f t="shared" si="2"/>
        <v>pachygnatha.degeeri</v>
      </c>
      <c r="H162" s="2">
        <v>11</v>
      </c>
      <c r="I162" t="s">
        <v>461</v>
      </c>
    </row>
    <row r="163" spans="1:9" x14ac:dyDescent="0.25">
      <c r="A163" t="s">
        <v>123</v>
      </c>
      <c r="C163" t="s">
        <v>466</v>
      </c>
      <c r="D163" t="s">
        <v>28</v>
      </c>
      <c r="E163" t="s">
        <v>29</v>
      </c>
      <c r="F163" t="s">
        <v>30</v>
      </c>
      <c r="G163" t="str">
        <f t="shared" si="2"/>
        <v>pachygnatha.degeeri</v>
      </c>
      <c r="H163" s="2">
        <v>3</v>
      </c>
      <c r="I163" t="s">
        <v>461</v>
      </c>
    </row>
    <row r="164" spans="1:9" x14ac:dyDescent="0.25">
      <c r="A164" t="s">
        <v>123</v>
      </c>
      <c r="C164" t="s">
        <v>466</v>
      </c>
      <c r="D164" t="s">
        <v>28</v>
      </c>
      <c r="E164" t="s">
        <v>29</v>
      </c>
      <c r="F164" t="s">
        <v>30</v>
      </c>
      <c r="G164" t="str">
        <f t="shared" si="2"/>
        <v>pachygnatha.degeeri</v>
      </c>
      <c r="H164" s="2">
        <v>2</v>
      </c>
      <c r="I164" t="s">
        <v>461</v>
      </c>
    </row>
    <row r="165" spans="1:9" x14ac:dyDescent="0.25">
      <c r="A165" t="s">
        <v>123</v>
      </c>
      <c r="C165" t="s">
        <v>466</v>
      </c>
      <c r="D165" t="s">
        <v>28</v>
      </c>
      <c r="E165" t="s">
        <v>29</v>
      </c>
      <c r="F165" t="s">
        <v>30</v>
      </c>
      <c r="G165" t="str">
        <f t="shared" si="2"/>
        <v>pachygnatha.degeeri</v>
      </c>
      <c r="H165" s="2">
        <v>4</v>
      </c>
      <c r="I165" t="s">
        <v>461</v>
      </c>
    </row>
    <row r="166" spans="1:9" x14ac:dyDescent="0.25">
      <c r="A166" t="s">
        <v>123</v>
      </c>
      <c r="C166" t="s">
        <v>466</v>
      </c>
      <c r="D166" t="s">
        <v>28</v>
      </c>
      <c r="E166" t="s">
        <v>29</v>
      </c>
      <c r="F166" t="s">
        <v>30</v>
      </c>
      <c r="G166" t="str">
        <f t="shared" si="2"/>
        <v>pachygnatha.degeeri</v>
      </c>
      <c r="H166" s="2">
        <v>6</v>
      </c>
      <c r="I166" t="s">
        <v>461</v>
      </c>
    </row>
    <row r="167" spans="1:9" x14ac:dyDescent="0.25">
      <c r="A167" t="s">
        <v>123</v>
      </c>
      <c r="C167" t="s">
        <v>466</v>
      </c>
      <c r="D167" t="s">
        <v>108</v>
      </c>
      <c r="E167" t="s">
        <v>109</v>
      </c>
      <c r="F167" t="s">
        <v>110</v>
      </c>
      <c r="G167" t="str">
        <f t="shared" si="2"/>
        <v>xysticus.cristatus</v>
      </c>
      <c r="H167" s="2">
        <v>2</v>
      </c>
      <c r="I167" t="s">
        <v>462</v>
      </c>
    </row>
    <row r="168" spans="1:9" x14ac:dyDescent="0.25">
      <c r="A168" t="s">
        <v>126</v>
      </c>
      <c r="C168" t="s">
        <v>466</v>
      </c>
      <c r="D168" t="s">
        <v>25</v>
      </c>
      <c r="E168" t="s">
        <v>43</v>
      </c>
      <c r="F168" t="s">
        <v>44</v>
      </c>
      <c r="G168" t="str">
        <f t="shared" si="2"/>
        <v>dicymbium.nigrum</v>
      </c>
      <c r="H168" s="2">
        <v>1</v>
      </c>
      <c r="I168" t="s">
        <v>459</v>
      </c>
    </row>
    <row r="169" spans="1:9" x14ac:dyDescent="0.25">
      <c r="A169" s="32" t="s">
        <v>126</v>
      </c>
      <c r="B169" s="32"/>
      <c r="C169" t="s">
        <v>466</v>
      </c>
      <c r="D169" s="32" t="s">
        <v>25</v>
      </c>
      <c r="E169" s="32" t="s">
        <v>43</v>
      </c>
      <c r="F169" s="32" t="s">
        <v>44</v>
      </c>
      <c r="G169" s="32" t="str">
        <f t="shared" si="2"/>
        <v>dicymbium.nigrum</v>
      </c>
      <c r="H169" s="33">
        <v>1</v>
      </c>
      <c r="I169" t="s">
        <v>459</v>
      </c>
    </row>
    <row r="170" spans="1:9" x14ac:dyDescent="0.25">
      <c r="A170" t="s">
        <v>126</v>
      </c>
      <c r="C170" t="s">
        <v>466</v>
      </c>
      <c r="D170" t="s">
        <v>25</v>
      </c>
      <c r="E170" t="s">
        <v>127</v>
      </c>
      <c r="F170" t="s">
        <v>128</v>
      </c>
      <c r="G170" t="str">
        <f t="shared" si="2"/>
        <v>diplocephalus.permixtus</v>
      </c>
      <c r="H170" s="2">
        <v>1</v>
      </c>
      <c r="I170" t="s">
        <v>459</v>
      </c>
    </row>
    <row r="171" spans="1:9" x14ac:dyDescent="0.25">
      <c r="A171" t="s">
        <v>126</v>
      </c>
      <c r="C171" t="s">
        <v>466</v>
      </c>
      <c r="D171" t="s">
        <v>25</v>
      </c>
      <c r="E171" t="s">
        <v>35</v>
      </c>
      <c r="F171" t="s">
        <v>36</v>
      </c>
      <c r="G171" t="str">
        <f t="shared" si="2"/>
        <v>gongylidiellum.vivum</v>
      </c>
      <c r="H171" s="2">
        <v>1</v>
      </c>
      <c r="I171" t="s">
        <v>459</v>
      </c>
    </row>
    <row r="172" spans="1:9" x14ac:dyDescent="0.25">
      <c r="A172" t="s">
        <v>126</v>
      </c>
      <c r="C172" t="s">
        <v>466</v>
      </c>
      <c r="D172" t="s">
        <v>25</v>
      </c>
      <c r="E172" t="s">
        <v>35</v>
      </c>
      <c r="F172" t="s">
        <v>36</v>
      </c>
      <c r="G172" t="str">
        <f t="shared" si="2"/>
        <v>gongylidiellum.vivum</v>
      </c>
      <c r="H172" s="2">
        <v>1</v>
      </c>
      <c r="I172" t="s">
        <v>459</v>
      </c>
    </row>
    <row r="173" spans="1:9" x14ac:dyDescent="0.25">
      <c r="A173" t="s">
        <v>126</v>
      </c>
      <c r="C173" t="s">
        <v>466</v>
      </c>
      <c r="D173" t="s">
        <v>25</v>
      </c>
      <c r="E173" t="s">
        <v>35</v>
      </c>
      <c r="F173" t="s">
        <v>36</v>
      </c>
      <c r="G173" t="str">
        <f t="shared" si="2"/>
        <v>gongylidiellum.vivum</v>
      </c>
      <c r="H173" s="2">
        <v>7</v>
      </c>
      <c r="I173" t="s">
        <v>459</v>
      </c>
    </row>
    <row r="174" spans="1:9" x14ac:dyDescent="0.25">
      <c r="A174" t="s">
        <v>126</v>
      </c>
      <c r="C174" t="s">
        <v>466</v>
      </c>
      <c r="D174" t="s">
        <v>25</v>
      </c>
      <c r="E174" t="s">
        <v>35</v>
      </c>
      <c r="F174" t="s">
        <v>36</v>
      </c>
      <c r="G174" t="str">
        <f t="shared" si="2"/>
        <v>gongylidiellum.vivum</v>
      </c>
      <c r="H174" s="2">
        <v>3</v>
      </c>
      <c r="I174" t="s">
        <v>459</v>
      </c>
    </row>
    <row r="175" spans="1:9" x14ac:dyDescent="0.25">
      <c r="A175" t="s">
        <v>126</v>
      </c>
      <c r="C175" t="s">
        <v>466</v>
      </c>
      <c r="D175" t="s">
        <v>25</v>
      </c>
      <c r="E175" t="s">
        <v>35</v>
      </c>
      <c r="F175" t="s">
        <v>36</v>
      </c>
      <c r="G175" t="str">
        <f t="shared" si="2"/>
        <v>gongylidiellum.vivum</v>
      </c>
      <c r="H175" s="2">
        <v>1</v>
      </c>
      <c r="I175" t="s">
        <v>459</v>
      </c>
    </row>
    <row r="176" spans="1:9" x14ac:dyDescent="0.25">
      <c r="A176" t="s">
        <v>126</v>
      </c>
      <c r="C176" t="s">
        <v>466</v>
      </c>
      <c r="D176" t="s">
        <v>25</v>
      </c>
      <c r="E176" t="s">
        <v>97</v>
      </c>
      <c r="F176" t="s">
        <v>98</v>
      </c>
      <c r="G176" t="str">
        <f t="shared" si="2"/>
        <v>micrargus.herbigradus</v>
      </c>
      <c r="H176" s="2">
        <v>1</v>
      </c>
      <c r="I176" t="s">
        <v>459</v>
      </c>
    </row>
    <row r="177" spans="1:9" x14ac:dyDescent="0.25">
      <c r="A177" t="s">
        <v>126</v>
      </c>
      <c r="C177" t="s">
        <v>466</v>
      </c>
      <c r="D177" t="s">
        <v>25</v>
      </c>
      <c r="E177" t="s">
        <v>26</v>
      </c>
      <c r="F177" t="s">
        <v>37</v>
      </c>
      <c r="G177" t="str">
        <f t="shared" si="2"/>
        <v>oedothorax.retusus</v>
      </c>
      <c r="H177" s="2">
        <v>3</v>
      </c>
      <c r="I177" t="s">
        <v>460</v>
      </c>
    </row>
    <row r="178" spans="1:9" x14ac:dyDescent="0.25">
      <c r="A178" t="s">
        <v>126</v>
      </c>
      <c r="C178" t="s">
        <v>466</v>
      </c>
      <c r="D178" t="s">
        <v>25</v>
      </c>
      <c r="E178" t="s">
        <v>26</v>
      </c>
      <c r="F178" t="s">
        <v>37</v>
      </c>
      <c r="G178" t="str">
        <f t="shared" si="2"/>
        <v>oedothorax.retusus</v>
      </c>
      <c r="H178" s="2">
        <v>3</v>
      </c>
      <c r="I178" t="s">
        <v>460</v>
      </c>
    </row>
    <row r="179" spans="1:9" x14ac:dyDescent="0.25">
      <c r="A179" s="32" t="s">
        <v>126</v>
      </c>
      <c r="B179" s="32"/>
      <c r="C179" t="s">
        <v>466</v>
      </c>
      <c r="D179" s="32" t="s">
        <v>25</v>
      </c>
      <c r="E179" s="32" t="s">
        <v>26</v>
      </c>
      <c r="F179" s="32" t="s">
        <v>37</v>
      </c>
      <c r="G179" s="32" t="str">
        <f t="shared" si="2"/>
        <v>oedothorax.retusus</v>
      </c>
      <c r="H179" s="33">
        <v>1</v>
      </c>
      <c r="I179" t="s">
        <v>460</v>
      </c>
    </row>
    <row r="180" spans="1:9" x14ac:dyDescent="0.25">
      <c r="A180" t="s">
        <v>126</v>
      </c>
      <c r="C180" t="s">
        <v>466</v>
      </c>
      <c r="D180" t="s">
        <v>25</v>
      </c>
      <c r="E180" t="s">
        <v>26</v>
      </c>
      <c r="F180" t="s">
        <v>27</v>
      </c>
      <c r="G180" t="str">
        <f t="shared" si="2"/>
        <v>oedothorax.fuscus</v>
      </c>
      <c r="H180" s="2">
        <v>1</v>
      </c>
      <c r="I180" t="s">
        <v>460</v>
      </c>
    </row>
    <row r="181" spans="1:9" x14ac:dyDescent="0.25">
      <c r="A181" t="s">
        <v>126</v>
      </c>
      <c r="C181" t="s">
        <v>466</v>
      </c>
      <c r="D181" t="s">
        <v>25</v>
      </c>
      <c r="E181" t="s">
        <v>26</v>
      </c>
      <c r="F181" t="s">
        <v>37</v>
      </c>
      <c r="G181" t="str">
        <f t="shared" si="2"/>
        <v>oedothorax.retusus</v>
      </c>
      <c r="H181" s="2">
        <v>6</v>
      </c>
      <c r="I181" t="s">
        <v>460</v>
      </c>
    </row>
    <row r="182" spans="1:9" x14ac:dyDescent="0.25">
      <c r="A182" t="s">
        <v>126</v>
      </c>
      <c r="C182" t="s">
        <v>466</v>
      </c>
      <c r="D182" t="s">
        <v>25</v>
      </c>
      <c r="E182" t="s">
        <v>58</v>
      </c>
      <c r="F182" t="s">
        <v>73</v>
      </c>
      <c r="G182" t="str">
        <f t="shared" si="2"/>
        <v>palliduphantes.ericaeus</v>
      </c>
      <c r="H182" s="2">
        <v>1</v>
      </c>
      <c r="I182" t="s">
        <v>459</v>
      </c>
    </row>
    <row r="183" spans="1:9" x14ac:dyDescent="0.25">
      <c r="A183" t="s">
        <v>126</v>
      </c>
      <c r="C183" t="s">
        <v>466</v>
      </c>
      <c r="D183" t="s">
        <v>25</v>
      </c>
      <c r="E183" t="s">
        <v>58</v>
      </c>
      <c r="F183" t="s">
        <v>73</v>
      </c>
      <c r="G183" t="str">
        <f t="shared" si="2"/>
        <v>palliduphantes.ericaeus</v>
      </c>
      <c r="H183" s="2">
        <v>2</v>
      </c>
      <c r="I183" t="s">
        <v>459</v>
      </c>
    </row>
    <row r="184" spans="1:9" x14ac:dyDescent="0.25">
      <c r="A184" t="s">
        <v>126</v>
      </c>
      <c r="C184" t="s">
        <v>466</v>
      </c>
      <c r="D184" t="s">
        <v>25</v>
      </c>
      <c r="E184" t="s">
        <v>60</v>
      </c>
      <c r="F184" t="s">
        <v>61</v>
      </c>
      <c r="G184" t="str">
        <f t="shared" si="2"/>
        <v>pocadicnemis.pumila</v>
      </c>
      <c r="H184" s="2">
        <v>1</v>
      </c>
      <c r="I184" t="s">
        <v>459</v>
      </c>
    </row>
    <row r="185" spans="1:9" x14ac:dyDescent="0.25">
      <c r="A185" t="s">
        <v>126</v>
      </c>
      <c r="C185" t="s">
        <v>466</v>
      </c>
      <c r="D185" t="s">
        <v>25</v>
      </c>
      <c r="E185" t="s">
        <v>60</v>
      </c>
      <c r="F185" t="s">
        <v>61</v>
      </c>
      <c r="G185" t="str">
        <f t="shared" si="2"/>
        <v>pocadicnemis.pumila</v>
      </c>
      <c r="H185" s="2">
        <v>1</v>
      </c>
      <c r="I185" t="s">
        <v>459</v>
      </c>
    </row>
    <row r="186" spans="1:9" x14ac:dyDescent="0.25">
      <c r="A186" t="s">
        <v>126</v>
      </c>
      <c r="C186" t="s">
        <v>466</v>
      </c>
      <c r="D186" t="s">
        <v>25</v>
      </c>
      <c r="E186" t="s">
        <v>31</v>
      </c>
      <c r="F186" t="s">
        <v>32</v>
      </c>
      <c r="G186" t="str">
        <f t="shared" si="2"/>
        <v>savignia.frontata</v>
      </c>
      <c r="H186" s="2">
        <v>5</v>
      </c>
      <c r="I186" t="s">
        <v>459</v>
      </c>
    </row>
    <row r="187" spans="1:9" x14ac:dyDescent="0.25">
      <c r="A187" t="s">
        <v>126</v>
      </c>
      <c r="C187" t="s">
        <v>466</v>
      </c>
      <c r="D187" t="s">
        <v>25</v>
      </c>
      <c r="E187" t="s">
        <v>31</v>
      </c>
      <c r="F187" t="s">
        <v>32</v>
      </c>
      <c r="G187" t="str">
        <f t="shared" si="2"/>
        <v>savignia.frontata</v>
      </c>
      <c r="H187" s="2">
        <v>2</v>
      </c>
      <c r="I187" t="s">
        <v>459</v>
      </c>
    </row>
    <row r="188" spans="1:9" x14ac:dyDescent="0.25">
      <c r="A188" t="s">
        <v>126</v>
      </c>
      <c r="C188" t="s">
        <v>466</v>
      </c>
      <c r="D188" t="s">
        <v>25</v>
      </c>
      <c r="E188" t="s">
        <v>31</v>
      </c>
      <c r="F188" t="s">
        <v>32</v>
      </c>
      <c r="G188" t="str">
        <f t="shared" si="2"/>
        <v>savignia.frontata</v>
      </c>
      <c r="H188" s="2">
        <v>11</v>
      </c>
      <c r="I188" t="s">
        <v>459</v>
      </c>
    </row>
    <row r="189" spans="1:9" x14ac:dyDescent="0.25">
      <c r="A189" s="32" t="s">
        <v>126</v>
      </c>
      <c r="B189" s="32"/>
      <c r="C189" t="s">
        <v>466</v>
      </c>
      <c r="D189" s="32" t="s">
        <v>25</v>
      </c>
      <c r="E189" s="32" t="s">
        <v>31</v>
      </c>
      <c r="F189" s="32" t="s">
        <v>32</v>
      </c>
      <c r="G189" s="32" t="str">
        <f t="shared" si="2"/>
        <v>savignia.frontata</v>
      </c>
      <c r="H189" s="33">
        <v>2</v>
      </c>
      <c r="I189" t="s">
        <v>459</v>
      </c>
    </row>
    <row r="190" spans="1:9" x14ac:dyDescent="0.25">
      <c r="A190" t="s">
        <v>126</v>
      </c>
      <c r="C190" t="s">
        <v>466</v>
      </c>
      <c r="D190" t="s">
        <v>25</v>
      </c>
      <c r="E190" t="s">
        <v>31</v>
      </c>
      <c r="F190" t="s">
        <v>32</v>
      </c>
      <c r="G190" t="str">
        <f t="shared" si="2"/>
        <v>savignia.frontata</v>
      </c>
      <c r="H190" s="2">
        <v>11</v>
      </c>
      <c r="I190" t="s">
        <v>459</v>
      </c>
    </row>
    <row r="191" spans="1:9" x14ac:dyDescent="0.25">
      <c r="A191" t="s">
        <v>126</v>
      </c>
      <c r="C191" t="s">
        <v>466</v>
      </c>
      <c r="D191" t="s">
        <v>25</v>
      </c>
      <c r="E191" t="s">
        <v>45</v>
      </c>
      <c r="F191" t="s">
        <v>46</v>
      </c>
      <c r="G191" t="str">
        <f t="shared" si="2"/>
        <v>tenuiphantes.tenuis</v>
      </c>
      <c r="H191" s="2">
        <v>1</v>
      </c>
      <c r="I191" t="s">
        <v>459</v>
      </c>
    </row>
    <row r="192" spans="1:9" x14ac:dyDescent="0.25">
      <c r="A192" t="s">
        <v>126</v>
      </c>
      <c r="C192" t="s">
        <v>466</v>
      </c>
      <c r="D192" t="s">
        <v>25</v>
      </c>
      <c r="E192" t="s">
        <v>45</v>
      </c>
      <c r="F192" t="s">
        <v>116</v>
      </c>
      <c r="G192" t="str">
        <f t="shared" si="2"/>
        <v>tenuiphantes.zimmermanni</v>
      </c>
      <c r="H192" s="2">
        <v>1</v>
      </c>
      <c r="I192" t="s">
        <v>459</v>
      </c>
    </row>
    <row r="193" spans="1:14" x14ac:dyDescent="0.25">
      <c r="A193" t="s">
        <v>126</v>
      </c>
      <c r="C193" t="s">
        <v>466</v>
      </c>
      <c r="D193" t="s">
        <v>25</v>
      </c>
      <c r="E193" t="s">
        <v>45</v>
      </c>
      <c r="F193" t="s">
        <v>46</v>
      </c>
      <c r="G193" t="str">
        <f t="shared" ref="G193:G210" si="3">LOWER(E193&amp;"."&amp;F193)</f>
        <v>tenuiphantes.tenuis</v>
      </c>
      <c r="H193" s="2">
        <v>1</v>
      </c>
      <c r="I193" t="s">
        <v>459</v>
      </c>
    </row>
    <row r="194" spans="1:14" x14ac:dyDescent="0.25">
      <c r="A194" t="s">
        <v>126</v>
      </c>
      <c r="C194" t="s">
        <v>466</v>
      </c>
      <c r="D194" t="s">
        <v>25</v>
      </c>
      <c r="E194" t="s">
        <v>56</v>
      </c>
      <c r="F194" t="s">
        <v>57</v>
      </c>
      <c r="G194" t="str">
        <f t="shared" si="3"/>
        <v>tiso.vagans</v>
      </c>
      <c r="H194" s="2">
        <v>1</v>
      </c>
      <c r="I194" t="s">
        <v>459</v>
      </c>
    </row>
    <row r="195" spans="1:14" x14ac:dyDescent="0.25">
      <c r="A195" t="s">
        <v>126</v>
      </c>
      <c r="C195" t="s">
        <v>466</v>
      </c>
      <c r="D195" t="s">
        <v>25</v>
      </c>
      <c r="E195" t="s">
        <v>62</v>
      </c>
      <c r="F195" t="s">
        <v>63</v>
      </c>
      <c r="G195" t="str">
        <f t="shared" si="3"/>
        <v>walckenaeria.vigilax</v>
      </c>
      <c r="H195" s="2">
        <v>2</v>
      </c>
      <c r="I195" t="s">
        <v>459</v>
      </c>
    </row>
    <row r="196" spans="1:14" x14ac:dyDescent="0.25">
      <c r="A196" t="s">
        <v>126</v>
      </c>
      <c r="C196" t="s">
        <v>466</v>
      </c>
      <c r="D196" t="s">
        <v>21</v>
      </c>
      <c r="E196" t="s">
        <v>22</v>
      </c>
      <c r="F196" t="s">
        <v>95</v>
      </c>
      <c r="G196" t="str">
        <f t="shared" si="3"/>
        <v>pardosa.nigriceps</v>
      </c>
      <c r="H196" s="2">
        <v>1</v>
      </c>
      <c r="I196" t="s">
        <v>461</v>
      </c>
    </row>
    <row r="197" spans="1:14" x14ac:dyDescent="0.25">
      <c r="A197" s="32" t="s">
        <v>126</v>
      </c>
      <c r="B197" s="32"/>
      <c r="C197" t="s">
        <v>466</v>
      </c>
      <c r="D197" s="32" t="s">
        <v>21</v>
      </c>
      <c r="E197" s="32" t="s">
        <v>22</v>
      </c>
      <c r="F197" s="32" t="s">
        <v>23</v>
      </c>
      <c r="G197" s="32" t="str">
        <f t="shared" si="3"/>
        <v>pardosa.pullata</v>
      </c>
      <c r="H197" s="33">
        <v>1</v>
      </c>
      <c r="I197" t="s">
        <v>461</v>
      </c>
    </row>
    <row r="198" spans="1:14" x14ac:dyDescent="0.25">
      <c r="A198" t="s">
        <v>126</v>
      </c>
      <c r="C198" t="s">
        <v>466</v>
      </c>
      <c r="D198" t="s">
        <v>21</v>
      </c>
      <c r="E198" t="s">
        <v>22</v>
      </c>
      <c r="F198" t="s">
        <v>76</v>
      </c>
      <c r="G198" t="str">
        <f t="shared" si="3"/>
        <v>pardosa.amentata</v>
      </c>
      <c r="H198" s="2">
        <v>1</v>
      </c>
      <c r="I198" t="s">
        <v>461</v>
      </c>
    </row>
    <row r="199" spans="1:14" x14ac:dyDescent="0.25">
      <c r="A199" t="s">
        <v>126</v>
      </c>
      <c r="C199" t="s">
        <v>466</v>
      </c>
      <c r="D199" t="s">
        <v>21</v>
      </c>
      <c r="E199" t="s">
        <v>22</v>
      </c>
      <c r="F199" t="s">
        <v>76</v>
      </c>
      <c r="G199" t="str">
        <f t="shared" si="3"/>
        <v>pardosa.amentata</v>
      </c>
      <c r="H199" s="2">
        <v>7</v>
      </c>
      <c r="I199" t="s">
        <v>461</v>
      </c>
    </row>
    <row r="200" spans="1:14" x14ac:dyDescent="0.25">
      <c r="A200" t="s">
        <v>126</v>
      </c>
      <c r="C200" t="s">
        <v>466</v>
      </c>
      <c r="D200" t="s">
        <v>21</v>
      </c>
      <c r="E200" t="s">
        <v>22</v>
      </c>
      <c r="F200" t="s">
        <v>23</v>
      </c>
      <c r="G200" t="str">
        <f t="shared" si="3"/>
        <v>pardosa.pullata</v>
      </c>
      <c r="H200" s="2">
        <v>6</v>
      </c>
      <c r="I200" t="s">
        <v>461</v>
      </c>
    </row>
    <row r="201" spans="1:14" x14ac:dyDescent="0.25">
      <c r="A201" t="s">
        <v>126</v>
      </c>
      <c r="C201" t="s">
        <v>466</v>
      </c>
      <c r="D201" t="s">
        <v>21</v>
      </c>
      <c r="E201" t="s">
        <v>22</v>
      </c>
      <c r="F201" t="s">
        <v>76</v>
      </c>
      <c r="G201" t="str">
        <f t="shared" si="3"/>
        <v>pardosa.amentata</v>
      </c>
      <c r="H201" s="2">
        <v>2</v>
      </c>
      <c r="I201" t="s">
        <v>461</v>
      </c>
    </row>
    <row r="202" spans="1:14" x14ac:dyDescent="0.25">
      <c r="A202" t="s">
        <v>126</v>
      </c>
      <c r="C202" t="s">
        <v>466</v>
      </c>
      <c r="D202" t="s">
        <v>21</v>
      </c>
      <c r="E202" t="s">
        <v>22</v>
      </c>
      <c r="F202" t="s">
        <v>23</v>
      </c>
      <c r="G202" t="str">
        <f t="shared" si="3"/>
        <v>pardosa.pullata</v>
      </c>
      <c r="H202" s="2">
        <v>11</v>
      </c>
      <c r="I202" t="s">
        <v>461</v>
      </c>
    </row>
    <row r="203" spans="1:14" x14ac:dyDescent="0.25">
      <c r="A203" t="s">
        <v>126</v>
      </c>
      <c r="C203" t="s">
        <v>466</v>
      </c>
      <c r="D203" t="s">
        <v>21</v>
      </c>
      <c r="E203" t="s">
        <v>22</v>
      </c>
      <c r="F203" t="s">
        <v>23</v>
      </c>
      <c r="G203" t="str">
        <f t="shared" si="3"/>
        <v>pardosa.pullata</v>
      </c>
      <c r="H203" s="2">
        <v>9</v>
      </c>
      <c r="I203" t="s">
        <v>461</v>
      </c>
    </row>
    <row r="204" spans="1:14" x14ac:dyDescent="0.25">
      <c r="A204" t="s">
        <v>126</v>
      </c>
      <c r="C204" t="s">
        <v>466</v>
      </c>
      <c r="D204" t="s">
        <v>21</v>
      </c>
      <c r="E204" t="s">
        <v>22</v>
      </c>
      <c r="F204" t="s">
        <v>76</v>
      </c>
      <c r="G204" t="str">
        <f t="shared" si="3"/>
        <v>pardosa.amentata</v>
      </c>
      <c r="H204" s="2">
        <v>3</v>
      </c>
      <c r="I204" t="s">
        <v>461</v>
      </c>
    </row>
    <row r="205" spans="1:14" x14ac:dyDescent="0.25">
      <c r="A205" t="s">
        <v>126</v>
      </c>
      <c r="C205" t="s">
        <v>466</v>
      </c>
      <c r="D205" t="s">
        <v>21</v>
      </c>
      <c r="E205" t="s">
        <v>22</v>
      </c>
      <c r="F205" t="s">
        <v>76</v>
      </c>
      <c r="G205" t="str">
        <f t="shared" si="3"/>
        <v>pardosa.amentata</v>
      </c>
      <c r="H205" s="2">
        <v>7</v>
      </c>
      <c r="I205" t="s">
        <v>461</v>
      </c>
      <c r="M205">
        <f>SUM(H:H)</f>
        <v>1238</v>
      </c>
      <c r="N205" s="38"/>
    </row>
    <row r="206" spans="1:14" x14ac:dyDescent="0.25">
      <c r="A206" t="s">
        <v>126</v>
      </c>
      <c r="C206" t="s">
        <v>466</v>
      </c>
      <c r="D206" t="s">
        <v>21</v>
      </c>
      <c r="E206" t="s">
        <v>22</v>
      </c>
      <c r="F206" t="s">
        <v>23</v>
      </c>
      <c r="G206" t="str">
        <f t="shared" si="3"/>
        <v>pardosa.pullata</v>
      </c>
      <c r="H206" s="2">
        <v>7</v>
      </c>
      <c r="I206" t="s">
        <v>461</v>
      </c>
      <c r="L206" t="s">
        <v>459</v>
      </c>
      <c r="M206">
        <f>SUMIF(I:I, "sheet", H:H)</f>
        <v>278</v>
      </c>
      <c r="N206" s="38">
        <f>M206/$M$205</f>
        <v>0.2245557350565428</v>
      </c>
    </row>
    <row r="207" spans="1:14" x14ac:dyDescent="0.25">
      <c r="A207" t="s">
        <v>126</v>
      </c>
      <c r="C207" t="s">
        <v>466</v>
      </c>
      <c r="D207" t="s">
        <v>21</v>
      </c>
      <c r="E207" t="s">
        <v>22</v>
      </c>
      <c r="F207" t="s">
        <v>24</v>
      </c>
      <c r="G207" t="str">
        <f t="shared" si="3"/>
        <v>pardosa.palustris</v>
      </c>
      <c r="H207" s="2">
        <v>1</v>
      </c>
      <c r="I207" t="s">
        <v>461</v>
      </c>
      <c r="L207" t="s">
        <v>461</v>
      </c>
      <c r="M207">
        <f>SUMIF(I:I, "ground", H:H)</f>
        <v>910</v>
      </c>
      <c r="N207" s="38">
        <f t="shared" ref="N207:N210" si="4">M207/$M$205</f>
        <v>0.73505654281098542</v>
      </c>
    </row>
    <row r="208" spans="1:14" x14ac:dyDescent="0.25">
      <c r="A208" t="s">
        <v>126</v>
      </c>
      <c r="C208" t="s">
        <v>466</v>
      </c>
      <c r="D208" t="s">
        <v>28</v>
      </c>
      <c r="E208" t="s">
        <v>29</v>
      </c>
      <c r="F208" t="s">
        <v>30</v>
      </c>
      <c r="G208" t="str">
        <f t="shared" si="3"/>
        <v>pachygnatha.degeeri</v>
      </c>
      <c r="H208" s="2">
        <v>1</v>
      </c>
      <c r="I208" t="s">
        <v>461</v>
      </c>
      <c r="L208" t="s">
        <v>463</v>
      </c>
      <c r="M208">
        <f>SUMIF(I:I, "space", H:H)</f>
        <v>0</v>
      </c>
      <c r="N208" s="38">
        <f t="shared" si="4"/>
        <v>0</v>
      </c>
    </row>
    <row r="209" spans="1:14" x14ac:dyDescent="0.25">
      <c r="A209" t="s">
        <v>126</v>
      </c>
      <c r="C209" t="s">
        <v>466</v>
      </c>
      <c r="D209" t="s">
        <v>28</v>
      </c>
      <c r="E209" t="s">
        <v>29</v>
      </c>
      <c r="F209" t="s">
        <v>30</v>
      </c>
      <c r="G209" t="str">
        <f t="shared" si="3"/>
        <v>pachygnatha.degeeri</v>
      </c>
      <c r="H209" s="2">
        <v>1</v>
      </c>
      <c r="I209" t="s">
        <v>461</v>
      </c>
      <c r="L209" t="s">
        <v>460</v>
      </c>
      <c r="M209">
        <f>SUMIF(I:I, "other", H:H)</f>
        <v>46</v>
      </c>
      <c r="N209" s="38">
        <f t="shared" si="4"/>
        <v>3.7156704361873988E-2</v>
      </c>
    </row>
    <row r="210" spans="1:14" x14ac:dyDescent="0.25">
      <c r="A210" t="s">
        <v>126</v>
      </c>
      <c r="C210" t="s">
        <v>466</v>
      </c>
      <c r="D210" t="s">
        <v>28</v>
      </c>
      <c r="E210" t="s">
        <v>29</v>
      </c>
      <c r="F210" t="s">
        <v>112</v>
      </c>
      <c r="G210" t="str">
        <f t="shared" si="3"/>
        <v>pachygnatha.clercki</v>
      </c>
      <c r="H210" s="2">
        <v>1</v>
      </c>
      <c r="I210" t="s">
        <v>461</v>
      </c>
      <c r="L210" t="s">
        <v>462</v>
      </c>
      <c r="M210">
        <f>SUMIF(I:I, "ambush", H:H)</f>
        <v>4</v>
      </c>
      <c r="N210" s="38">
        <f t="shared" si="4"/>
        <v>3.2310177705977385E-3</v>
      </c>
    </row>
    <row r="211" spans="1:14" x14ac:dyDescent="0.25">
      <c r="N211" s="38">
        <f>SUM(N206:N210)</f>
        <v>1</v>
      </c>
    </row>
  </sheetData>
  <dataValidations count="1">
    <dataValidation type="list" allowBlank="1" showInputMessage="1" showErrorMessage="1" sqref="I1:I15 I17:I210" xr:uid="{748CD46B-7781-4E88-BCC9-40A7E9E84E52}">
      <formula1>"ground, sheet, other, ambush, space"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AED1-4D00-453A-93A2-D3D3F555FC79}">
  <dimension ref="A1:N122"/>
  <sheetViews>
    <sheetView topLeftCell="A106" workbookViewId="0">
      <selection activeCell="L115" sqref="L115:N121"/>
    </sheetView>
  </sheetViews>
  <sheetFormatPr defaultRowHeight="15" x14ac:dyDescent="0.25"/>
  <sheetData>
    <row r="1" spans="1:9" x14ac:dyDescent="0.25">
      <c r="A1" t="s">
        <v>159</v>
      </c>
      <c r="C1" t="s">
        <v>88</v>
      </c>
      <c r="D1" t="s">
        <v>25</v>
      </c>
      <c r="E1" t="s">
        <v>38</v>
      </c>
      <c r="F1" t="s">
        <v>39</v>
      </c>
      <c r="G1" t="str">
        <f t="shared" ref="G1:G32" si="0">LOWER(E1&amp;"."&amp;F1)</f>
        <v>bathyphantes.gracilis</v>
      </c>
      <c r="H1" s="2">
        <v>1</v>
      </c>
      <c r="I1" t="s">
        <v>459</v>
      </c>
    </row>
    <row r="2" spans="1:9" x14ac:dyDescent="0.25">
      <c r="A2" t="s">
        <v>159</v>
      </c>
      <c r="C2" t="s">
        <v>88</v>
      </c>
      <c r="D2" t="s">
        <v>25</v>
      </c>
      <c r="E2" t="s">
        <v>38</v>
      </c>
      <c r="F2" t="s">
        <v>39</v>
      </c>
      <c r="G2" t="str">
        <f t="shared" si="0"/>
        <v>bathyphantes.gracilis</v>
      </c>
      <c r="H2" s="2">
        <v>1</v>
      </c>
      <c r="I2" t="s">
        <v>459</v>
      </c>
    </row>
    <row r="3" spans="1:9" x14ac:dyDescent="0.25">
      <c r="A3" t="s">
        <v>159</v>
      </c>
      <c r="C3" t="s">
        <v>88</v>
      </c>
      <c r="D3" t="s">
        <v>25</v>
      </c>
      <c r="E3" t="s">
        <v>38</v>
      </c>
      <c r="F3" t="s">
        <v>39</v>
      </c>
      <c r="G3" t="str">
        <f t="shared" si="0"/>
        <v>bathyphantes.gracilis</v>
      </c>
      <c r="H3" s="2">
        <v>1</v>
      </c>
      <c r="I3" t="s">
        <v>459</v>
      </c>
    </row>
    <row r="4" spans="1:9" x14ac:dyDescent="0.25">
      <c r="A4" t="s">
        <v>159</v>
      </c>
      <c r="C4" t="s">
        <v>88</v>
      </c>
      <c r="D4" t="s">
        <v>25</v>
      </c>
      <c r="E4" t="s">
        <v>33</v>
      </c>
      <c r="F4" t="s">
        <v>34</v>
      </c>
      <c r="G4" t="str">
        <f t="shared" si="0"/>
        <v>erigone.dentipalpis</v>
      </c>
      <c r="H4" s="2">
        <v>1</v>
      </c>
      <c r="I4" t="s">
        <v>460</v>
      </c>
    </row>
    <row r="5" spans="1:9" x14ac:dyDescent="0.25">
      <c r="A5" t="s">
        <v>159</v>
      </c>
      <c r="C5" t="s">
        <v>88</v>
      </c>
      <c r="D5" t="s">
        <v>25</v>
      </c>
      <c r="E5" t="s">
        <v>79</v>
      </c>
      <c r="F5" t="s">
        <v>80</v>
      </c>
      <c r="G5" t="str">
        <f t="shared" si="0"/>
        <v>hypomma.bituberculatum</v>
      </c>
      <c r="H5" s="2">
        <v>1</v>
      </c>
      <c r="I5" t="s">
        <v>459</v>
      </c>
    </row>
    <row r="6" spans="1:9" x14ac:dyDescent="0.25">
      <c r="A6" t="s">
        <v>159</v>
      </c>
      <c r="C6" t="s">
        <v>88</v>
      </c>
      <c r="D6" t="s">
        <v>25</v>
      </c>
      <c r="E6" t="s">
        <v>79</v>
      </c>
      <c r="F6" t="s">
        <v>80</v>
      </c>
      <c r="G6" t="str">
        <f t="shared" si="0"/>
        <v>hypomma.bituberculatum</v>
      </c>
      <c r="H6" s="2">
        <v>2</v>
      </c>
      <c r="I6" t="s">
        <v>459</v>
      </c>
    </row>
    <row r="7" spans="1:9" x14ac:dyDescent="0.25">
      <c r="A7" s="30" t="s">
        <v>159</v>
      </c>
      <c r="B7" s="30"/>
      <c r="C7" s="30" t="s">
        <v>88</v>
      </c>
      <c r="D7" s="30" t="s">
        <v>25</v>
      </c>
      <c r="E7" s="30" t="s">
        <v>26</v>
      </c>
      <c r="F7" s="30" t="s">
        <v>37</v>
      </c>
      <c r="G7" s="30" t="str">
        <f t="shared" si="0"/>
        <v>oedothorax.retusus</v>
      </c>
      <c r="H7" s="31">
        <v>19</v>
      </c>
      <c r="I7" t="s">
        <v>460</v>
      </c>
    </row>
    <row r="8" spans="1:9" x14ac:dyDescent="0.25">
      <c r="A8" t="s">
        <v>159</v>
      </c>
      <c r="C8" t="s">
        <v>88</v>
      </c>
      <c r="D8" t="s">
        <v>25</v>
      </c>
      <c r="E8" t="s">
        <v>26</v>
      </c>
      <c r="F8" t="s">
        <v>27</v>
      </c>
      <c r="G8" t="str">
        <f t="shared" si="0"/>
        <v>oedothorax.fuscus</v>
      </c>
      <c r="H8" s="2">
        <v>3</v>
      </c>
      <c r="I8" t="s">
        <v>460</v>
      </c>
    </row>
    <row r="9" spans="1:9" x14ac:dyDescent="0.25">
      <c r="A9" t="s">
        <v>159</v>
      </c>
      <c r="C9" t="s">
        <v>88</v>
      </c>
      <c r="D9" t="s">
        <v>25</v>
      </c>
      <c r="E9" t="s">
        <v>26</v>
      </c>
      <c r="F9" t="s">
        <v>37</v>
      </c>
      <c r="G9" t="str">
        <f t="shared" si="0"/>
        <v>oedothorax.retusus</v>
      </c>
      <c r="H9" s="2">
        <v>15</v>
      </c>
      <c r="I9" t="s">
        <v>460</v>
      </c>
    </row>
    <row r="10" spans="1:9" x14ac:dyDescent="0.25">
      <c r="A10" t="s">
        <v>159</v>
      </c>
      <c r="C10" t="s">
        <v>88</v>
      </c>
      <c r="D10" t="s">
        <v>25</v>
      </c>
      <c r="E10" t="s">
        <v>26</v>
      </c>
      <c r="F10" t="s">
        <v>27</v>
      </c>
      <c r="G10" t="str">
        <f t="shared" si="0"/>
        <v>oedothorax.fuscus</v>
      </c>
      <c r="H10" s="2">
        <v>3</v>
      </c>
      <c r="I10" t="s">
        <v>460</v>
      </c>
    </row>
    <row r="11" spans="1:9" x14ac:dyDescent="0.25">
      <c r="A11" t="s">
        <v>159</v>
      </c>
      <c r="C11" t="s">
        <v>88</v>
      </c>
      <c r="D11" t="s">
        <v>25</v>
      </c>
      <c r="E11" t="s">
        <v>26</v>
      </c>
      <c r="F11" t="s">
        <v>37</v>
      </c>
      <c r="G11" t="str">
        <f t="shared" si="0"/>
        <v>oedothorax.retusus</v>
      </c>
      <c r="H11" s="2">
        <v>10</v>
      </c>
      <c r="I11" t="s">
        <v>460</v>
      </c>
    </row>
    <row r="12" spans="1:9" x14ac:dyDescent="0.25">
      <c r="A12" t="s">
        <v>159</v>
      </c>
      <c r="C12" t="s">
        <v>88</v>
      </c>
      <c r="D12" t="s">
        <v>25</v>
      </c>
      <c r="E12" t="s">
        <v>26</v>
      </c>
      <c r="F12" t="s">
        <v>27</v>
      </c>
      <c r="G12" t="str">
        <f t="shared" si="0"/>
        <v>oedothorax.fuscus</v>
      </c>
      <c r="H12" s="2">
        <v>4</v>
      </c>
      <c r="I12" t="s">
        <v>460</v>
      </c>
    </row>
    <row r="13" spans="1:9" x14ac:dyDescent="0.25">
      <c r="A13" t="s">
        <v>159</v>
      </c>
      <c r="C13" t="s">
        <v>88</v>
      </c>
      <c r="D13" t="s">
        <v>25</v>
      </c>
      <c r="E13" t="s">
        <v>26</v>
      </c>
      <c r="F13" t="s">
        <v>37</v>
      </c>
      <c r="G13" t="str">
        <f t="shared" si="0"/>
        <v>oedothorax.retusus</v>
      </c>
      <c r="H13" s="2">
        <v>29</v>
      </c>
      <c r="I13" t="s">
        <v>460</v>
      </c>
    </row>
    <row r="14" spans="1:9" x14ac:dyDescent="0.25">
      <c r="A14" t="s">
        <v>159</v>
      </c>
      <c r="C14" t="s">
        <v>88</v>
      </c>
      <c r="D14" t="s">
        <v>25</v>
      </c>
      <c r="E14" t="s">
        <v>26</v>
      </c>
      <c r="F14" t="s">
        <v>37</v>
      </c>
      <c r="G14" t="str">
        <f t="shared" si="0"/>
        <v>oedothorax.retusus</v>
      </c>
      <c r="H14" s="2">
        <v>11</v>
      </c>
      <c r="I14" t="s">
        <v>460</v>
      </c>
    </row>
    <row r="15" spans="1:9" x14ac:dyDescent="0.25">
      <c r="A15" s="30" t="s">
        <v>159</v>
      </c>
      <c r="B15" s="30"/>
      <c r="C15" s="30" t="s">
        <v>88</v>
      </c>
      <c r="D15" s="30" t="s">
        <v>25</v>
      </c>
      <c r="E15" s="30" t="s">
        <v>26</v>
      </c>
      <c r="F15" s="30" t="s">
        <v>27</v>
      </c>
      <c r="G15" s="30" t="str">
        <f t="shared" si="0"/>
        <v>oedothorax.fuscus</v>
      </c>
      <c r="H15" s="31">
        <v>1</v>
      </c>
      <c r="I15" t="s">
        <v>460</v>
      </c>
    </row>
    <row r="16" spans="1:9" x14ac:dyDescent="0.25">
      <c r="A16" t="s">
        <v>159</v>
      </c>
      <c r="C16" t="s">
        <v>88</v>
      </c>
      <c r="D16" t="s">
        <v>25</v>
      </c>
      <c r="E16" t="s">
        <v>58</v>
      </c>
      <c r="F16" t="s">
        <v>73</v>
      </c>
      <c r="G16" t="str">
        <f t="shared" si="0"/>
        <v>palliduphantes.ericaeus</v>
      </c>
      <c r="H16" s="2">
        <v>1</v>
      </c>
      <c r="I16" t="s">
        <v>459</v>
      </c>
    </row>
    <row r="17" spans="1:9" x14ac:dyDescent="0.25">
      <c r="A17" t="s">
        <v>159</v>
      </c>
      <c r="C17" t="s">
        <v>88</v>
      </c>
      <c r="D17" t="s">
        <v>25</v>
      </c>
      <c r="E17" t="s">
        <v>31</v>
      </c>
      <c r="F17" t="s">
        <v>32</v>
      </c>
      <c r="G17" t="str">
        <f t="shared" si="0"/>
        <v>savignia.frontata</v>
      </c>
      <c r="H17" s="2">
        <v>1</v>
      </c>
      <c r="I17" t="s">
        <v>459</v>
      </c>
    </row>
    <row r="18" spans="1:9" x14ac:dyDescent="0.25">
      <c r="A18" t="s">
        <v>159</v>
      </c>
      <c r="C18" t="s">
        <v>88</v>
      </c>
      <c r="D18" t="s">
        <v>25</v>
      </c>
      <c r="E18" t="s">
        <v>31</v>
      </c>
      <c r="F18" t="s">
        <v>32</v>
      </c>
      <c r="G18" t="str">
        <f t="shared" si="0"/>
        <v>savignia.frontata</v>
      </c>
      <c r="H18" s="2">
        <v>5</v>
      </c>
      <c r="I18" t="s">
        <v>459</v>
      </c>
    </row>
    <row r="19" spans="1:9" x14ac:dyDescent="0.25">
      <c r="A19" t="s">
        <v>159</v>
      </c>
      <c r="C19" t="s">
        <v>88</v>
      </c>
      <c r="D19" t="s">
        <v>25</v>
      </c>
      <c r="E19" t="s">
        <v>31</v>
      </c>
      <c r="F19" t="s">
        <v>32</v>
      </c>
      <c r="G19" t="str">
        <f t="shared" si="0"/>
        <v>savignia.frontata</v>
      </c>
      <c r="H19" s="2">
        <v>1</v>
      </c>
      <c r="I19" t="s">
        <v>459</v>
      </c>
    </row>
    <row r="20" spans="1:9" x14ac:dyDescent="0.25">
      <c r="A20" t="s">
        <v>159</v>
      </c>
      <c r="C20" t="s">
        <v>88</v>
      </c>
      <c r="D20" t="s">
        <v>25</v>
      </c>
      <c r="E20" t="s">
        <v>56</v>
      </c>
      <c r="F20" t="s">
        <v>57</v>
      </c>
      <c r="G20" t="str">
        <f t="shared" si="0"/>
        <v>tiso.vagans</v>
      </c>
      <c r="H20" s="2">
        <v>1</v>
      </c>
      <c r="I20" t="s">
        <v>459</v>
      </c>
    </row>
    <row r="21" spans="1:9" x14ac:dyDescent="0.25">
      <c r="A21" t="s">
        <v>159</v>
      </c>
      <c r="C21" t="s">
        <v>88</v>
      </c>
      <c r="D21" t="s">
        <v>25</v>
      </c>
      <c r="E21" t="s">
        <v>62</v>
      </c>
      <c r="F21" t="s">
        <v>63</v>
      </c>
      <c r="G21" t="str">
        <f t="shared" si="0"/>
        <v>walckenaeria.vigilax</v>
      </c>
      <c r="H21" s="2">
        <v>2</v>
      </c>
      <c r="I21" t="s">
        <v>459</v>
      </c>
    </row>
    <row r="22" spans="1:9" x14ac:dyDescent="0.25">
      <c r="A22" t="s">
        <v>159</v>
      </c>
      <c r="C22" t="s">
        <v>88</v>
      </c>
      <c r="D22" t="s">
        <v>21</v>
      </c>
      <c r="E22" t="s">
        <v>22</v>
      </c>
      <c r="F22" t="s">
        <v>23</v>
      </c>
      <c r="G22" t="str">
        <f t="shared" si="0"/>
        <v>pardosa.pullata</v>
      </c>
      <c r="H22" s="2">
        <v>10</v>
      </c>
      <c r="I22" t="s">
        <v>461</v>
      </c>
    </row>
    <row r="23" spans="1:9" x14ac:dyDescent="0.25">
      <c r="A23" t="s">
        <v>159</v>
      </c>
      <c r="C23" t="s">
        <v>88</v>
      </c>
      <c r="D23" t="s">
        <v>21</v>
      </c>
      <c r="E23" t="s">
        <v>22</v>
      </c>
      <c r="F23" t="s">
        <v>76</v>
      </c>
      <c r="G23" t="str">
        <f t="shared" si="0"/>
        <v>pardosa.amentata</v>
      </c>
      <c r="H23" s="2">
        <v>1</v>
      </c>
      <c r="I23" t="s">
        <v>461</v>
      </c>
    </row>
    <row r="24" spans="1:9" x14ac:dyDescent="0.25">
      <c r="A24" t="s">
        <v>159</v>
      </c>
      <c r="C24" t="s">
        <v>88</v>
      </c>
      <c r="D24" t="s">
        <v>21</v>
      </c>
      <c r="E24" t="s">
        <v>22</v>
      </c>
      <c r="F24" t="s">
        <v>24</v>
      </c>
      <c r="G24" t="str">
        <f t="shared" si="0"/>
        <v>pardosa.palustris</v>
      </c>
      <c r="H24" s="2">
        <v>2</v>
      </c>
      <c r="I24" t="s">
        <v>461</v>
      </c>
    </row>
    <row r="25" spans="1:9" x14ac:dyDescent="0.25">
      <c r="A25" s="30" t="s">
        <v>159</v>
      </c>
      <c r="B25" s="30"/>
      <c r="C25" s="30" t="s">
        <v>88</v>
      </c>
      <c r="D25" s="30" t="s">
        <v>21</v>
      </c>
      <c r="E25" s="30" t="s">
        <v>22</v>
      </c>
      <c r="F25" s="30" t="s">
        <v>76</v>
      </c>
      <c r="G25" s="30" t="str">
        <f t="shared" si="0"/>
        <v>pardosa.amentata</v>
      </c>
      <c r="H25" s="31">
        <v>2</v>
      </c>
      <c r="I25" t="s">
        <v>461</v>
      </c>
    </row>
    <row r="26" spans="1:9" x14ac:dyDescent="0.25">
      <c r="A26" t="s">
        <v>159</v>
      </c>
      <c r="C26" t="s">
        <v>88</v>
      </c>
      <c r="D26" t="s">
        <v>21</v>
      </c>
      <c r="E26" t="s">
        <v>22</v>
      </c>
      <c r="F26" t="s">
        <v>23</v>
      </c>
      <c r="G26" t="str">
        <f t="shared" si="0"/>
        <v>pardosa.pullata</v>
      </c>
      <c r="H26" s="2">
        <v>5</v>
      </c>
      <c r="I26" t="s">
        <v>461</v>
      </c>
    </row>
    <row r="27" spans="1:9" x14ac:dyDescent="0.25">
      <c r="A27" t="s">
        <v>159</v>
      </c>
      <c r="C27" t="s">
        <v>88</v>
      </c>
      <c r="D27" t="s">
        <v>21</v>
      </c>
      <c r="E27" t="s">
        <v>22</v>
      </c>
      <c r="F27" t="s">
        <v>23</v>
      </c>
      <c r="G27" t="str">
        <f t="shared" si="0"/>
        <v>pardosa.pullata</v>
      </c>
      <c r="H27" s="2">
        <v>10</v>
      </c>
      <c r="I27" t="s">
        <v>461</v>
      </c>
    </row>
    <row r="28" spans="1:9" x14ac:dyDescent="0.25">
      <c r="A28" t="s">
        <v>159</v>
      </c>
      <c r="C28" t="s">
        <v>88</v>
      </c>
      <c r="D28" t="s">
        <v>21</v>
      </c>
      <c r="E28" t="s">
        <v>22</v>
      </c>
      <c r="F28" t="s">
        <v>24</v>
      </c>
      <c r="G28" t="str">
        <f t="shared" si="0"/>
        <v>pardosa.palustris</v>
      </c>
      <c r="H28" s="2">
        <v>1</v>
      </c>
      <c r="I28" t="s">
        <v>461</v>
      </c>
    </row>
    <row r="29" spans="1:9" x14ac:dyDescent="0.25">
      <c r="A29" t="s">
        <v>159</v>
      </c>
      <c r="C29" t="s">
        <v>88</v>
      </c>
      <c r="D29" t="s">
        <v>21</v>
      </c>
      <c r="E29" t="s">
        <v>22</v>
      </c>
      <c r="F29" t="s">
        <v>76</v>
      </c>
      <c r="G29" t="str">
        <f t="shared" si="0"/>
        <v>pardosa.amentata</v>
      </c>
      <c r="H29" s="2">
        <v>2</v>
      </c>
      <c r="I29" t="s">
        <v>461</v>
      </c>
    </row>
    <row r="30" spans="1:9" x14ac:dyDescent="0.25">
      <c r="A30" t="s">
        <v>159</v>
      </c>
      <c r="C30" t="s">
        <v>88</v>
      </c>
      <c r="D30" t="s">
        <v>21</v>
      </c>
      <c r="E30" t="s">
        <v>22</v>
      </c>
      <c r="F30" t="s">
        <v>23</v>
      </c>
      <c r="G30" t="str">
        <f t="shared" si="0"/>
        <v>pardosa.pullata</v>
      </c>
      <c r="H30" s="2">
        <v>18</v>
      </c>
      <c r="I30" t="s">
        <v>461</v>
      </c>
    </row>
    <row r="31" spans="1:9" x14ac:dyDescent="0.25">
      <c r="A31" t="s">
        <v>159</v>
      </c>
      <c r="C31" t="s">
        <v>88</v>
      </c>
      <c r="D31" t="s">
        <v>21</v>
      </c>
      <c r="E31" t="s">
        <v>22</v>
      </c>
      <c r="F31" t="s">
        <v>24</v>
      </c>
      <c r="G31" t="str">
        <f t="shared" si="0"/>
        <v>pardosa.palustris</v>
      </c>
      <c r="H31" s="2">
        <v>4</v>
      </c>
      <c r="I31" t="s">
        <v>461</v>
      </c>
    </row>
    <row r="32" spans="1:9" x14ac:dyDescent="0.25">
      <c r="A32" t="s">
        <v>159</v>
      </c>
      <c r="C32" t="s">
        <v>88</v>
      </c>
      <c r="D32" t="s">
        <v>21</v>
      </c>
      <c r="E32" t="s">
        <v>22</v>
      </c>
      <c r="F32" t="s">
        <v>76</v>
      </c>
      <c r="G32" t="str">
        <f t="shared" si="0"/>
        <v>pardosa.amentata</v>
      </c>
      <c r="H32" s="2">
        <v>1</v>
      </c>
      <c r="I32" t="s">
        <v>461</v>
      </c>
    </row>
    <row r="33" spans="1:9" x14ac:dyDescent="0.25">
      <c r="A33" t="s">
        <v>159</v>
      </c>
      <c r="C33" t="s">
        <v>88</v>
      </c>
      <c r="D33" t="s">
        <v>21</v>
      </c>
      <c r="E33" t="s">
        <v>22</v>
      </c>
      <c r="F33" t="s">
        <v>23</v>
      </c>
      <c r="G33" t="str">
        <f t="shared" ref="G33:G64" si="1">LOWER(E33&amp;"."&amp;F33)</f>
        <v>pardosa.pullata</v>
      </c>
      <c r="H33" s="2">
        <v>10</v>
      </c>
      <c r="I33" t="s">
        <v>461</v>
      </c>
    </row>
    <row r="34" spans="1:9" x14ac:dyDescent="0.25">
      <c r="A34" t="s">
        <v>159</v>
      </c>
      <c r="C34" t="s">
        <v>88</v>
      </c>
      <c r="D34" t="s">
        <v>21</v>
      </c>
      <c r="E34" t="s">
        <v>22</v>
      </c>
      <c r="F34" t="s">
        <v>24</v>
      </c>
      <c r="G34" t="str">
        <f t="shared" si="1"/>
        <v>pardosa.palustris</v>
      </c>
      <c r="H34" s="2">
        <v>3</v>
      </c>
      <c r="I34" t="s">
        <v>461</v>
      </c>
    </row>
    <row r="35" spans="1:9" x14ac:dyDescent="0.25">
      <c r="A35" s="30" t="s">
        <v>159</v>
      </c>
      <c r="B35" s="30"/>
      <c r="C35" s="30" t="s">
        <v>88</v>
      </c>
      <c r="D35" s="30" t="s">
        <v>28</v>
      </c>
      <c r="E35" s="30" t="s">
        <v>29</v>
      </c>
      <c r="F35" s="30" t="s">
        <v>30</v>
      </c>
      <c r="G35" s="30" t="str">
        <f t="shared" si="1"/>
        <v>pachygnatha.degeeri</v>
      </c>
      <c r="H35" s="31">
        <v>2</v>
      </c>
      <c r="I35" t="s">
        <v>461</v>
      </c>
    </row>
    <row r="36" spans="1:9" x14ac:dyDescent="0.25">
      <c r="A36" t="s">
        <v>159</v>
      </c>
      <c r="C36" t="s">
        <v>88</v>
      </c>
      <c r="D36" t="s">
        <v>28</v>
      </c>
      <c r="E36" t="s">
        <v>29</v>
      </c>
      <c r="F36" t="s">
        <v>112</v>
      </c>
      <c r="G36" t="str">
        <f t="shared" si="1"/>
        <v>pachygnatha.clercki</v>
      </c>
      <c r="H36" s="2">
        <v>1</v>
      </c>
      <c r="I36" t="s">
        <v>461</v>
      </c>
    </row>
    <row r="37" spans="1:9" x14ac:dyDescent="0.25">
      <c r="A37" t="s">
        <v>159</v>
      </c>
      <c r="C37" t="s">
        <v>88</v>
      </c>
      <c r="D37" t="s">
        <v>28</v>
      </c>
      <c r="E37" t="s">
        <v>29</v>
      </c>
      <c r="F37" t="s">
        <v>30</v>
      </c>
      <c r="G37" t="str">
        <f t="shared" si="1"/>
        <v>pachygnatha.degeeri</v>
      </c>
      <c r="H37" s="2">
        <v>8</v>
      </c>
      <c r="I37" t="s">
        <v>461</v>
      </c>
    </row>
    <row r="38" spans="1:9" x14ac:dyDescent="0.25">
      <c r="A38" t="s">
        <v>159</v>
      </c>
      <c r="C38" t="s">
        <v>88</v>
      </c>
      <c r="D38" t="s">
        <v>28</v>
      </c>
      <c r="E38" t="s">
        <v>29</v>
      </c>
      <c r="F38" t="s">
        <v>30</v>
      </c>
      <c r="G38" t="str">
        <f t="shared" si="1"/>
        <v>pachygnatha.degeeri</v>
      </c>
      <c r="H38" s="2">
        <v>6</v>
      </c>
      <c r="I38" t="s">
        <v>461</v>
      </c>
    </row>
    <row r="39" spans="1:9" x14ac:dyDescent="0.25">
      <c r="A39" t="s">
        <v>159</v>
      </c>
      <c r="C39" t="s">
        <v>88</v>
      </c>
      <c r="D39" t="s">
        <v>28</v>
      </c>
      <c r="E39" t="s">
        <v>29</v>
      </c>
      <c r="F39" t="s">
        <v>30</v>
      </c>
      <c r="G39" t="str">
        <f t="shared" si="1"/>
        <v>pachygnatha.degeeri</v>
      </c>
      <c r="H39" s="2">
        <v>10</v>
      </c>
      <c r="I39" t="s">
        <v>461</v>
      </c>
    </row>
    <row r="40" spans="1:9" x14ac:dyDescent="0.25">
      <c r="A40" t="s">
        <v>159</v>
      </c>
      <c r="C40" t="s">
        <v>88</v>
      </c>
      <c r="D40" t="s">
        <v>28</v>
      </c>
      <c r="E40" t="s">
        <v>29</v>
      </c>
      <c r="F40" t="s">
        <v>30</v>
      </c>
      <c r="G40" t="str">
        <f t="shared" si="1"/>
        <v>pachygnatha.degeeri</v>
      </c>
      <c r="H40" s="2">
        <v>3</v>
      </c>
      <c r="I40" t="s">
        <v>461</v>
      </c>
    </row>
    <row r="41" spans="1:9" x14ac:dyDescent="0.25">
      <c r="A41" t="s">
        <v>155</v>
      </c>
      <c r="C41" t="s">
        <v>88</v>
      </c>
      <c r="D41" t="s">
        <v>25</v>
      </c>
      <c r="E41" t="s">
        <v>38</v>
      </c>
      <c r="F41" t="s">
        <v>39</v>
      </c>
      <c r="G41" t="str">
        <f t="shared" si="1"/>
        <v>bathyphantes.gracilis</v>
      </c>
      <c r="H41" s="2">
        <v>1</v>
      </c>
      <c r="I41" t="s">
        <v>459</v>
      </c>
    </row>
    <row r="42" spans="1:9" x14ac:dyDescent="0.25">
      <c r="A42" t="s">
        <v>155</v>
      </c>
      <c r="C42" t="s">
        <v>88</v>
      </c>
      <c r="D42" t="s">
        <v>25</v>
      </c>
      <c r="E42" t="s">
        <v>127</v>
      </c>
      <c r="F42" t="s">
        <v>128</v>
      </c>
      <c r="G42" t="str">
        <f t="shared" si="1"/>
        <v>diplocephalus.permixtus</v>
      </c>
      <c r="H42" s="2">
        <v>1</v>
      </c>
      <c r="I42" t="s">
        <v>459</v>
      </c>
    </row>
    <row r="43" spans="1:9" x14ac:dyDescent="0.25">
      <c r="A43" t="s">
        <v>155</v>
      </c>
      <c r="C43" t="s">
        <v>88</v>
      </c>
      <c r="D43" t="s">
        <v>25</v>
      </c>
      <c r="E43" t="s">
        <v>124</v>
      </c>
      <c r="F43" t="s">
        <v>125</v>
      </c>
      <c r="G43" t="str">
        <f t="shared" si="1"/>
        <v>dismodicus.bifrons</v>
      </c>
      <c r="H43" s="2">
        <v>1</v>
      </c>
      <c r="I43" t="s">
        <v>459</v>
      </c>
    </row>
    <row r="44" spans="1:9" x14ac:dyDescent="0.25">
      <c r="A44" t="s">
        <v>155</v>
      </c>
      <c r="C44" t="s">
        <v>88</v>
      </c>
      <c r="D44" t="s">
        <v>25</v>
      </c>
      <c r="E44" t="s">
        <v>35</v>
      </c>
      <c r="F44" t="s">
        <v>36</v>
      </c>
      <c r="G44" t="str">
        <f t="shared" si="1"/>
        <v>gongylidiellum.vivum</v>
      </c>
      <c r="H44" s="2">
        <v>3</v>
      </c>
      <c r="I44" t="s">
        <v>459</v>
      </c>
    </row>
    <row r="45" spans="1:9" x14ac:dyDescent="0.25">
      <c r="A45" t="s">
        <v>155</v>
      </c>
      <c r="C45" t="s">
        <v>88</v>
      </c>
      <c r="D45" t="s">
        <v>25</v>
      </c>
      <c r="E45" t="s">
        <v>35</v>
      </c>
      <c r="F45" t="s">
        <v>36</v>
      </c>
      <c r="G45" t="str">
        <f t="shared" si="1"/>
        <v>gongylidiellum.vivum</v>
      </c>
      <c r="H45" s="2">
        <v>1</v>
      </c>
      <c r="I45" t="s">
        <v>459</v>
      </c>
    </row>
    <row r="46" spans="1:9" x14ac:dyDescent="0.25">
      <c r="A46" t="s">
        <v>155</v>
      </c>
      <c r="C46" t="s">
        <v>88</v>
      </c>
      <c r="D46" t="s">
        <v>25</v>
      </c>
      <c r="E46" t="s">
        <v>35</v>
      </c>
      <c r="F46" t="s">
        <v>36</v>
      </c>
      <c r="G46" t="str">
        <f t="shared" si="1"/>
        <v>gongylidiellum.vivum</v>
      </c>
      <c r="H46" s="2">
        <v>2</v>
      </c>
      <c r="I46" t="s">
        <v>459</v>
      </c>
    </row>
    <row r="47" spans="1:9" x14ac:dyDescent="0.25">
      <c r="A47" t="s">
        <v>155</v>
      </c>
      <c r="C47" t="s">
        <v>88</v>
      </c>
      <c r="D47" t="s">
        <v>25</v>
      </c>
      <c r="E47" t="s">
        <v>35</v>
      </c>
      <c r="F47" t="s">
        <v>36</v>
      </c>
      <c r="G47" t="str">
        <f t="shared" si="1"/>
        <v>gongylidiellum.vivum</v>
      </c>
      <c r="H47" s="2">
        <v>1</v>
      </c>
      <c r="I47" t="s">
        <v>459</v>
      </c>
    </row>
    <row r="48" spans="1:9" x14ac:dyDescent="0.25">
      <c r="A48" t="s">
        <v>155</v>
      </c>
      <c r="C48" t="s">
        <v>88</v>
      </c>
      <c r="D48" t="s">
        <v>25</v>
      </c>
      <c r="E48" t="s">
        <v>35</v>
      </c>
      <c r="F48" t="s">
        <v>36</v>
      </c>
      <c r="G48" t="str">
        <f t="shared" si="1"/>
        <v>gongylidiellum.vivum</v>
      </c>
      <c r="H48" s="2">
        <v>1</v>
      </c>
      <c r="I48" t="s">
        <v>459</v>
      </c>
    </row>
    <row r="49" spans="1:9" x14ac:dyDescent="0.25">
      <c r="A49" t="s">
        <v>155</v>
      </c>
      <c r="C49" t="s">
        <v>88</v>
      </c>
      <c r="D49" t="s">
        <v>25</v>
      </c>
      <c r="E49" t="s">
        <v>26</v>
      </c>
      <c r="F49" t="s">
        <v>37</v>
      </c>
      <c r="G49" t="str">
        <f t="shared" si="1"/>
        <v>oedothorax.retusus</v>
      </c>
      <c r="H49" s="2">
        <v>6</v>
      </c>
      <c r="I49" t="s">
        <v>460</v>
      </c>
    </row>
    <row r="50" spans="1:9" x14ac:dyDescent="0.25">
      <c r="A50" t="s">
        <v>155</v>
      </c>
      <c r="C50" t="s">
        <v>88</v>
      </c>
      <c r="D50" t="s">
        <v>25</v>
      </c>
      <c r="E50" t="s">
        <v>26</v>
      </c>
      <c r="F50" t="s">
        <v>27</v>
      </c>
      <c r="G50" t="str">
        <f t="shared" si="1"/>
        <v>oedothorax.fuscus</v>
      </c>
      <c r="H50" s="2">
        <v>2</v>
      </c>
      <c r="I50" t="s">
        <v>460</v>
      </c>
    </row>
    <row r="51" spans="1:9" x14ac:dyDescent="0.25">
      <c r="A51" s="30" t="s">
        <v>155</v>
      </c>
      <c r="B51" s="30"/>
      <c r="C51" s="30" t="s">
        <v>88</v>
      </c>
      <c r="D51" s="30" t="s">
        <v>25</v>
      </c>
      <c r="E51" s="30" t="s">
        <v>26</v>
      </c>
      <c r="F51" s="30" t="s">
        <v>37</v>
      </c>
      <c r="G51" s="30" t="str">
        <f t="shared" si="1"/>
        <v>oedothorax.retusus</v>
      </c>
      <c r="H51" s="31">
        <v>5</v>
      </c>
      <c r="I51" t="s">
        <v>460</v>
      </c>
    </row>
    <row r="52" spans="1:9" x14ac:dyDescent="0.25">
      <c r="A52" t="s">
        <v>155</v>
      </c>
      <c r="C52" t="s">
        <v>88</v>
      </c>
      <c r="D52" t="s">
        <v>25</v>
      </c>
      <c r="E52" t="s">
        <v>26</v>
      </c>
      <c r="F52" t="s">
        <v>37</v>
      </c>
      <c r="G52" t="str">
        <f t="shared" si="1"/>
        <v>oedothorax.retusus</v>
      </c>
      <c r="H52" s="2">
        <v>2</v>
      </c>
      <c r="I52" t="s">
        <v>460</v>
      </c>
    </row>
    <row r="53" spans="1:9" x14ac:dyDescent="0.25">
      <c r="A53" t="s">
        <v>155</v>
      </c>
      <c r="C53" t="s">
        <v>88</v>
      </c>
      <c r="D53" t="s">
        <v>25</v>
      </c>
      <c r="E53" t="s">
        <v>26</v>
      </c>
      <c r="F53" t="s">
        <v>27</v>
      </c>
      <c r="G53" t="str">
        <f t="shared" si="1"/>
        <v>oedothorax.fuscus</v>
      </c>
      <c r="H53" s="2">
        <v>2</v>
      </c>
      <c r="I53" t="s">
        <v>460</v>
      </c>
    </row>
    <row r="54" spans="1:9" x14ac:dyDescent="0.25">
      <c r="A54" t="s">
        <v>155</v>
      </c>
      <c r="C54" t="s">
        <v>88</v>
      </c>
      <c r="D54" t="s">
        <v>25</v>
      </c>
      <c r="E54" t="s">
        <v>58</v>
      </c>
      <c r="F54" t="s">
        <v>73</v>
      </c>
      <c r="G54" t="str">
        <f t="shared" si="1"/>
        <v>palliduphantes.ericaeus</v>
      </c>
      <c r="H54" s="2">
        <v>1</v>
      </c>
      <c r="I54" t="s">
        <v>459</v>
      </c>
    </row>
    <row r="55" spans="1:9" x14ac:dyDescent="0.25">
      <c r="A55" t="s">
        <v>155</v>
      </c>
      <c r="C55" t="s">
        <v>88</v>
      </c>
      <c r="D55" t="s">
        <v>25</v>
      </c>
      <c r="E55" t="s">
        <v>58</v>
      </c>
      <c r="F55" t="s">
        <v>73</v>
      </c>
      <c r="G55" t="str">
        <f t="shared" si="1"/>
        <v>palliduphantes.ericaeus</v>
      </c>
      <c r="H55" s="2">
        <v>2</v>
      </c>
      <c r="I55" t="s">
        <v>459</v>
      </c>
    </row>
    <row r="56" spans="1:9" x14ac:dyDescent="0.25">
      <c r="A56" t="s">
        <v>155</v>
      </c>
      <c r="C56" t="s">
        <v>88</v>
      </c>
      <c r="D56" t="s">
        <v>25</v>
      </c>
      <c r="E56" t="s">
        <v>31</v>
      </c>
      <c r="F56" t="s">
        <v>32</v>
      </c>
      <c r="G56" t="str">
        <f t="shared" si="1"/>
        <v>savignia.frontata</v>
      </c>
      <c r="H56" s="2">
        <v>5</v>
      </c>
      <c r="I56" t="s">
        <v>459</v>
      </c>
    </row>
    <row r="57" spans="1:9" x14ac:dyDescent="0.25">
      <c r="A57" t="s">
        <v>155</v>
      </c>
      <c r="C57" t="s">
        <v>88</v>
      </c>
      <c r="D57" t="s">
        <v>25</v>
      </c>
      <c r="E57" t="s">
        <v>31</v>
      </c>
      <c r="F57" t="s">
        <v>32</v>
      </c>
      <c r="G57" t="str">
        <f t="shared" si="1"/>
        <v>savignia.frontata</v>
      </c>
      <c r="H57" s="2">
        <v>5</v>
      </c>
      <c r="I57" t="s">
        <v>459</v>
      </c>
    </row>
    <row r="58" spans="1:9" x14ac:dyDescent="0.25">
      <c r="A58" s="30" t="s">
        <v>155</v>
      </c>
      <c r="B58" s="30"/>
      <c r="C58" s="30" t="s">
        <v>88</v>
      </c>
      <c r="D58" s="30" t="s">
        <v>25</v>
      </c>
      <c r="E58" s="30" t="s">
        <v>45</v>
      </c>
      <c r="F58" s="30" t="s">
        <v>46</v>
      </c>
      <c r="G58" s="30" t="str">
        <f t="shared" si="1"/>
        <v>tenuiphantes.tenuis</v>
      </c>
      <c r="H58" s="31">
        <v>1</v>
      </c>
      <c r="I58" t="s">
        <v>459</v>
      </c>
    </row>
    <row r="59" spans="1:9" x14ac:dyDescent="0.25">
      <c r="A59" t="s">
        <v>155</v>
      </c>
      <c r="C59" t="s">
        <v>88</v>
      </c>
      <c r="D59" t="s">
        <v>25</v>
      </c>
      <c r="E59" t="s">
        <v>56</v>
      </c>
      <c r="F59" t="s">
        <v>57</v>
      </c>
      <c r="G59" t="str">
        <f t="shared" si="1"/>
        <v>tiso.vagans</v>
      </c>
      <c r="H59" s="2">
        <v>1</v>
      </c>
      <c r="I59" t="s">
        <v>459</v>
      </c>
    </row>
    <row r="60" spans="1:9" x14ac:dyDescent="0.25">
      <c r="A60" t="s">
        <v>155</v>
      </c>
      <c r="C60" t="s">
        <v>88</v>
      </c>
      <c r="D60" t="s">
        <v>25</v>
      </c>
      <c r="E60" t="s">
        <v>56</v>
      </c>
      <c r="F60" t="s">
        <v>57</v>
      </c>
      <c r="G60" t="str">
        <f t="shared" si="1"/>
        <v>tiso.vagans</v>
      </c>
      <c r="H60" s="2">
        <v>3</v>
      </c>
      <c r="I60" t="s">
        <v>459</v>
      </c>
    </row>
    <row r="61" spans="1:9" x14ac:dyDescent="0.25">
      <c r="A61" t="s">
        <v>155</v>
      </c>
      <c r="C61" t="s">
        <v>88</v>
      </c>
      <c r="D61" t="s">
        <v>21</v>
      </c>
      <c r="E61" t="s">
        <v>77</v>
      </c>
      <c r="F61" t="s">
        <v>78</v>
      </c>
      <c r="G61" t="str">
        <f t="shared" si="1"/>
        <v>alopecosa.pulverulenta</v>
      </c>
      <c r="H61" s="2">
        <v>1</v>
      </c>
      <c r="I61" t="s">
        <v>461</v>
      </c>
    </row>
    <row r="62" spans="1:9" x14ac:dyDescent="0.25">
      <c r="A62" t="s">
        <v>155</v>
      </c>
      <c r="C62" t="s">
        <v>88</v>
      </c>
      <c r="D62" t="s">
        <v>21</v>
      </c>
      <c r="E62" t="s">
        <v>22</v>
      </c>
      <c r="F62" t="s">
        <v>76</v>
      </c>
      <c r="G62" t="str">
        <f t="shared" si="1"/>
        <v>pardosa.amentata</v>
      </c>
      <c r="H62" s="2">
        <v>8</v>
      </c>
      <c r="I62" t="s">
        <v>461</v>
      </c>
    </row>
    <row r="63" spans="1:9" x14ac:dyDescent="0.25">
      <c r="A63" t="s">
        <v>155</v>
      </c>
      <c r="C63" t="s">
        <v>88</v>
      </c>
      <c r="D63" t="s">
        <v>21</v>
      </c>
      <c r="E63" t="s">
        <v>22</v>
      </c>
      <c r="F63" t="s">
        <v>23</v>
      </c>
      <c r="G63" t="str">
        <f t="shared" si="1"/>
        <v>pardosa.pullata</v>
      </c>
      <c r="H63" s="2">
        <v>12</v>
      </c>
      <c r="I63" t="s">
        <v>461</v>
      </c>
    </row>
    <row r="64" spans="1:9" x14ac:dyDescent="0.25">
      <c r="A64" t="s">
        <v>155</v>
      </c>
      <c r="C64" t="s">
        <v>88</v>
      </c>
      <c r="D64" t="s">
        <v>21</v>
      </c>
      <c r="E64" t="s">
        <v>22</v>
      </c>
      <c r="F64" t="s">
        <v>24</v>
      </c>
      <c r="G64" t="str">
        <f t="shared" si="1"/>
        <v>pardosa.palustris</v>
      </c>
      <c r="H64" s="2">
        <v>5</v>
      </c>
      <c r="I64" t="s">
        <v>461</v>
      </c>
    </row>
    <row r="65" spans="1:9" x14ac:dyDescent="0.25">
      <c r="A65" t="s">
        <v>155</v>
      </c>
      <c r="C65" t="s">
        <v>88</v>
      </c>
      <c r="D65" t="s">
        <v>21</v>
      </c>
      <c r="E65" t="s">
        <v>22</v>
      </c>
      <c r="F65" t="s">
        <v>76</v>
      </c>
      <c r="G65" t="str">
        <f t="shared" ref="G65:G96" si="2">LOWER(E65&amp;"."&amp;F65)</f>
        <v>pardosa.amentata</v>
      </c>
      <c r="H65" s="2">
        <v>2</v>
      </c>
      <c r="I65" t="s">
        <v>461</v>
      </c>
    </row>
    <row r="66" spans="1:9" x14ac:dyDescent="0.25">
      <c r="A66" t="s">
        <v>155</v>
      </c>
      <c r="C66" t="s">
        <v>88</v>
      </c>
      <c r="D66" t="s">
        <v>21</v>
      </c>
      <c r="E66" t="s">
        <v>22</v>
      </c>
      <c r="F66" t="s">
        <v>23</v>
      </c>
      <c r="G66" t="str">
        <f t="shared" si="2"/>
        <v>pardosa.pullata</v>
      </c>
      <c r="H66" s="2">
        <v>4</v>
      </c>
      <c r="I66" t="s">
        <v>461</v>
      </c>
    </row>
    <row r="67" spans="1:9" x14ac:dyDescent="0.25">
      <c r="A67" s="30" t="s">
        <v>155</v>
      </c>
      <c r="B67" s="30"/>
      <c r="C67" s="30" t="s">
        <v>88</v>
      </c>
      <c r="D67" s="30" t="s">
        <v>21</v>
      </c>
      <c r="E67" s="30" t="s">
        <v>22</v>
      </c>
      <c r="F67" s="30" t="s">
        <v>76</v>
      </c>
      <c r="G67" s="30" t="str">
        <f t="shared" si="2"/>
        <v>pardosa.amentata</v>
      </c>
      <c r="H67" s="31">
        <v>9</v>
      </c>
      <c r="I67" t="s">
        <v>461</v>
      </c>
    </row>
    <row r="68" spans="1:9" x14ac:dyDescent="0.25">
      <c r="A68" t="s">
        <v>155</v>
      </c>
      <c r="C68" t="s">
        <v>88</v>
      </c>
      <c r="D68" t="s">
        <v>21</v>
      </c>
      <c r="E68" t="s">
        <v>22</v>
      </c>
      <c r="F68" t="s">
        <v>23</v>
      </c>
      <c r="G68" t="str">
        <f t="shared" si="2"/>
        <v>pardosa.pullata</v>
      </c>
      <c r="H68" s="2">
        <v>20</v>
      </c>
      <c r="I68" t="s">
        <v>461</v>
      </c>
    </row>
    <row r="69" spans="1:9" x14ac:dyDescent="0.25">
      <c r="A69" t="s">
        <v>155</v>
      </c>
      <c r="C69" t="s">
        <v>88</v>
      </c>
      <c r="D69" t="s">
        <v>21</v>
      </c>
      <c r="E69" t="s">
        <v>22</v>
      </c>
      <c r="F69" t="s">
        <v>24</v>
      </c>
      <c r="G69" t="str">
        <f t="shared" si="2"/>
        <v>pardosa.palustris</v>
      </c>
      <c r="H69" s="2">
        <v>8</v>
      </c>
      <c r="I69" t="s">
        <v>461</v>
      </c>
    </row>
    <row r="70" spans="1:9" x14ac:dyDescent="0.25">
      <c r="A70" t="s">
        <v>155</v>
      </c>
      <c r="C70" t="s">
        <v>88</v>
      </c>
      <c r="D70" t="s">
        <v>21</v>
      </c>
      <c r="E70" t="s">
        <v>22</v>
      </c>
      <c r="F70" t="s">
        <v>23</v>
      </c>
      <c r="G70" t="str">
        <f t="shared" si="2"/>
        <v>pardosa.pullata</v>
      </c>
      <c r="H70" s="2">
        <v>1</v>
      </c>
      <c r="I70" t="s">
        <v>461</v>
      </c>
    </row>
    <row r="71" spans="1:9" x14ac:dyDescent="0.25">
      <c r="A71" t="s">
        <v>155</v>
      </c>
      <c r="C71" t="s">
        <v>88</v>
      </c>
      <c r="D71" t="s">
        <v>21</v>
      </c>
      <c r="E71" t="s">
        <v>22</v>
      </c>
      <c r="F71" t="s">
        <v>23</v>
      </c>
      <c r="G71" t="str">
        <f t="shared" si="2"/>
        <v>pardosa.pullata</v>
      </c>
      <c r="H71" s="2">
        <v>12</v>
      </c>
      <c r="I71" t="s">
        <v>461</v>
      </c>
    </row>
    <row r="72" spans="1:9" x14ac:dyDescent="0.25">
      <c r="A72" t="s">
        <v>155</v>
      </c>
      <c r="C72" t="s">
        <v>88</v>
      </c>
      <c r="D72" t="s">
        <v>21</v>
      </c>
      <c r="E72" t="s">
        <v>22</v>
      </c>
      <c r="F72" t="s">
        <v>76</v>
      </c>
      <c r="G72" t="str">
        <f t="shared" si="2"/>
        <v>pardosa.amentata</v>
      </c>
      <c r="H72" s="2">
        <v>4</v>
      </c>
      <c r="I72" t="s">
        <v>461</v>
      </c>
    </row>
    <row r="73" spans="1:9" x14ac:dyDescent="0.25">
      <c r="A73" t="s">
        <v>155</v>
      </c>
      <c r="C73" t="s">
        <v>88</v>
      </c>
      <c r="D73" t="s">
        <v>21</v>
      </c>
      <c r="E73" t="s">
        <v>22</v>
      </c>
      <c r="F73" t="s">
        <v>24</v>
      </c>
      <c r="G73" t="str">
        <f t="shared" si="2"/>
        <v>pardosa.palustris</v>
      </c>
      <c r="H73" s="2">
        <v>1</v>
      </c>
      <c r="I73" t="s">
        <v>461</v>
      </c>
    </row>
    <row r="74" spans="1:9" x14ac:dyDescent="0.25">
      <c r="A74" t="s">
        <v>155</v>
      </c>
      <c r="C74" t="s">
        <v>88</v>
      </c>
      <c r="D74" t="s">
        <v>28</v>
      </c>
      <c r="E74" t="s">
        <v>29</v>
      </c>
      <c r="F74" t="s">
        <v>30</v>
      </c>
      <c r="G74" t="str">
        <f t="shared" si="2"/>
        <v>pachygnatha.degeeri</v>
      </c>
      <c r="H74" s="2">
        <v>7</v>
      </c>
      <c r="I74" t="s">
        <v>461</v>
      </c>
    </row>
    <row r="75" spans="1:9" x14ac:dyDescent="0.25">
      <c r="A75" t="s">
        <v>155</v>
      </c>
      <c r="C75" t="s">
        <v>88</v>
      </c>
      <c r="D75" t="s">
        <v>28</v>
      </c>
      <c r="E75" t="s">
        <v>29</v>
      </c>
      <c r="F75" t="s">
        <v>30</v>
      </c>
      <c r="G75" t="str">
        <f t="shared" si="2"/>
        <v>pachygnatha.degeeri</v>
      </c>
      <c r="H75" s="2">
        <v>5</v>
      </c>
      <c r="I75" t="s">
        <v>461</v>
      </c>
    </row>
    <row r="76" spans="1:9" x14ac:dyDescent="0.25">
      <c r="A76" t="s">
        <v>155</v>
      </c>
      <c r="C76" t="s">
        <v>88</v>
      </c>
      <c r="D76" t="s">
        <v>28</v>
      </c>
      <c r="E76" t="s">
        <v>29</v>
      </c>
      <c r="F76" t="s">
        <v>30</v>
      </c>
      <c r="G76" t="str">
        <f t="shared" si="2"/>
        <v>pachygnatha.degeeri</v>
      </c>
      <c r="H76" s="2">
        <v>1</v>
      </c>
      <c r="I76" t="s">
        <v>461</v>
      </c>
    </row>
    <row r="77" spans="1:9" x14ac:dyDescent="0.25">
      <c r="A77" t="s">
        <v>155</v>
      </c>
      <c r="C77" t="s">
        <v>88</v>
      </c>
      <c r="D77" t="s">
        <v>28</v>
      </c>
      <c r="E77" t="s">
        <v>29</v>
      </c>
      <c r="F77" t="s">
        <v>30</v>
      </c>
      <c r="G77" t="str">
        <f t="shared" si="2"/>
        <v>pachygnatha.degeeri</v>
      </c>
      <c r="H77" s="2">
        <v>5</v>
      </c>
      <c r="I77" t="s">
        <v>461</v>
      </c>
    </row>
    <row r="78" spans="1:9" x14ac:dyDescent="0.25">
      <c r="A78" t="s">
        <v>155</v>
      </c>
      <c r="C78" t="s">
        <v>88</v>
      </c>
      <c r="D78" t="s">
        <v>108</v>
      </c>
      <c r="E78" t="s">
        <v>109</v>
      </c>
      <c r="F78" t="s">
        <v>110</v>
      </c>
      <c r="G78" t="str">
        <f t="shared" si="2"/>
        <v>xysticus.cristatus</v>
      </c>
      <c r="H78" s="2">
        <v>1</v>
      </c>
      <c r="I78" t="s">
        <v>462</v>
      </c>
    </row>
    <row r="79" spans="1:9" x14ac:dyDescent="0.25">
      <c r="A79" t="s">
        <v>157</v>
      </c>
      <c r="C79" t="s">
        <v>88</v>
      </c>
      <c r="D79" t="s">
        <v>25</v>
      </c>
      <c r="E79" t="s">
        <v>38</v>
      </c>
      <c r="F79" t="s">
        <v>39</v>
      </c>
      <c r="G79" t="str">
        <f t="shared" si="2"/>
        <v>bathyphantes.gracilis</v>
      </c>
      <c r="H79" s="2">
        <v>4</v>
      </c>
      <c r="I79" t="s">
        <v>459</v>
      </c>
    </row>
    <row r="80" spans="1:9" x14ac:dyDescent="0.25">
      <c r="A80" s="30" t="s">
        <v>157</v>
      </c>
      <c r="B80" s="30"/>
      <c r="C80" s="30" t="s">
        <v>88</v>
      </c>
      <c r="D80" s="30" t="s">
        <v>25</v>
      </c>
      <c r="E80" s="30" t="s">
        <v>43</v>
      </c>
      <c r="F80" s="30" t="s">
        <v>44</v>
      </c>
      <c r="G80" s="30" t="str">
        <f t="shared" si="2"/>
        <v>dicymbium.nigrum</v>
      </c>
      <c r="H80" s="31">
        <v>1</v>
      </c>
      <c r="I80" t="s">
        <v>459</v>
      </c>
    </row>
    <row r="81" spans="1:9" x14ac:dyDescent="0.25">
      <c r="A81" t="s">
        <v>157</v>
      </c>
      <c r="C81" t="s">
        <v>88</v>
      </c>
      <c r="D81" t="s">
        <v>25</v>
      </c>
      <c r="E81" t="s">
        <v>124</v>
      </c>
      <c r="F81" t="s">
        <v>125</v>
      </c>
      <c r="G81" t="str">
        <f t="shared" si="2"/>
        <v>dismodicus.bifrons</v>
      </c>
      <c r="H81" s="2">
        <v>2</v>
      </c>
      <c r="I81" t="s">
        <v>459</v>
      </c>
    </row>
    <row r="82" spans="1:9" x14ac:dyDescent="0.25">
      <c r="A82" t="s">
        <v>157</v>
      </c>
      <c r="C82" t="s">
        <v>88</v>
      </c>
      <c r="D82" t="s">
        <v>25</v>
      </c>
      <c r="E82" t="s">
        <v>124</v>
      </c>
      <c r="F82" t="s">
        <v>125</v>
      </c>
      <c r="G82" t="str">
        <f t="shared" si="2"/>
        <v>dismodicus.bifrons</v>
      </c>
      <c r="H82" s="2">
        <v>1</v>
      </c>
      <c r="I82" t="s">
        <v>459</v>
      </c>
    </row>
    <row r="83" spans="1:9" x14ac:dyDescent="0.25">
      <c r="A83" t="s">
        <v>157</v>
      </c>
      <c r="C83" t="s">
        <v>88</v>
      </c>
      <c r="D83" t="s">
        <v>25</v>
      </c>
      <c r="E83" t="s">
        <v>35</v>
      </c>
      <c r="F83" t="s">
        <v>36</v>
      </c>
      <c r="G83" t="str">
        <f t="shared" si="2"/>
        <v>gongylidiellum.vivum</v>
      </c>
      <c r="H83" s="2">
        <v>1</v>
      </c>
      <c r="I83" t="s">
        <v>459</v>
      </c>
    </row>
    <row r="84" spans="1:9" x14ac:dyDescent="0.25">
      <c r="A84" t="s">
        <v>157</v>
      </c>
      <c r="C84" t="s">
        <v>88</v>
      </c>
      <c r="D84" t="s">
        <v>25</v>
      </c>
      <c r="E84" t="s">
        <v>35</v>
      </c>
      <c r="F84" t="s">
        <v>36</v>
      </c>
      <c r="G84" t="str">
        <f t="shared" si="2"/>
        <v>gongylidiellum.vivum</v>
      </c>
      <c r="H84" s="2">
        <v>1</v>
      </c>
      <c r="I84" t="s">
        <v>459</v>
      </c>
    </row>
    <row r="85" spans="1:9" x14ac:dyDescent="0.25">
      <c r="A85" t="s">
        <v>157</v>
      </c>
      <c r="C85" t="s">
        <v>88</v>
      </c>
      <c r="D85" t="s">
        <v>25</v>
      </c>
      <c r="E85" t="s">
        <v>35</v>
      </c>
      <c r="F85" t="s">
        <v>36</v>
      </c>
      <c r="G85" t="str">
        <f t="shared" si="2"/>
        <v>gongylidiellum.vivum</v>
      </c>
      <c r="H85" s="2">
        <v>3</v>
      </c>
      <c r="I85" t="s">
        <v>459</v>
      </c>
    </row>
    <row r="86" spans="1:9" x14ac:dyDescent="0.25">
      <c r="A86" t="s">
        <v>157</v>
      </c>
      <c r="C86" t="s">
        <v>88</v>
      </c>
      <c r="D86" t="s">
        <v>25</v>
      </c>
      <c r="E86" t="s">
        <v>35</v>
      </c>
      <c r="F86" t="s">
        <v>36</v>
      </c>
      <c r="G86" t="str">
        <f t="shared" si="2"/>
        <v>gongylidiellum.vivum</v>
      </c>
      <c r="H86" s="2">
        <v>5</v>
      </c>
      <c r="I86" t="s">
        <v>459</v>
      </c>
    </row>
    <row r="87" spans="1:9" x14ac:dyDescent="0.25">
      <c r="A87" t="s">
        <v>157</v>
      </c>
      <c r="C87" t="s">
        <v>88</v>
      </c>
      <c r="D87" t="s">
        <v>25</v>
      </c>
      <c r="E87" t="s">
        <v>97</v>
      </c>
      <c r="F87" t="s">
        <v>98</v>
      </c>
      <c r="G87" t="str">
        <f t="shared" si="2"/>
        <v>micrargus.herbigradus</v>
      </c>
      <c r="H87" s="2">
        <v>1</v>
      </c>
      <c r="I87" t="s">
        <v>459</v>
      </c>
    </row>
    <row r="88" spans="1:9" x14ac:dyDescent="0.25">
      <c r="A88" t="s">
        <v>157</v>
      </c>
      <c r="C88" t="s">
        <v>88</v>
      </c>
      <c r="D88" t="s">
        <v>25</v>
      </c>
      <c r="E88" t="s">
        <v>26</v>
      </c>
      <c r="F88" t="s">
        <v>37</v>
      </c>
      <c r="G88" t="str">
        <f t="shared" si="2"/>
        <v>oedothorax.retusus</v>
      </c>
      <c r="H88" s="2">
        <v>8</v>
      </c>
      <c r="I88" t="s">
        <v>460</v>
      </c>
    </row>
    <row r="89" spans="1:9" x14ac:dyDescent="0.25">
      <c r="A89" t="s">
        <v>157</v>
      </c>
      <c r="C89" t="s">
        <v>88</v>
      </c>
      <c r="D89" t="s">
        <v>25</v>
      </c>
      <c r="E89" t="s">
        <v>26</v>
      </c>
      <c r="F89" t="s">
        <v>27</v>
      </c>
      <c r="G89" t="str">
        <f t="shared" si="2"/>
        <v>oedothorax.fuscus</v>
      </c>
      <c r="H89" s="2">
        <v>1</v>
      </c>
      <c r="I89" t="s">
        <v>460</v>
      </c>
    </row>
    <row r="90" spans="1:9" x14ac:dyDescent="0.25">
      <c r="A90" t="s">
        <v>157</v>
      </c>
      <c r="C90" t="s">
        <v>88</v>
      </c>
      <c r="D90" t="s">
        <v>25</v>
      </c>
      <c r="E90" t="s">
        <v>26</v>
      </c>
      <c r="F90" t="s">
        <v>37</v>
      </c>
      <c r="G90" t="str">
        <f t="shared" si="2"/>
        <v>oedothorax.retusus</v>
      </c>
      <c r="H90" s="2">
        <v>1</v>
      </c>
      <c r="I90" t="s">
        <v>460</v>
      </c>
    </row>
    <row r="91" spans="1:9" x14ac:dyDescent="0.25">
      <c r="A91" t="s">
        <v>157</v>
      </c>
      <c r="C91" t="s">
        <v>88</v>
      </c>
      <c r="D91" t="s">
        <v>25</v>
      </c>
      <c r="E91" t="s">
        <v>26</v>
      </c>
      <c r="F91" t="s">
        <v>37</v>
      </c>
      <c r="G91" t="str">
        <f t="shared" si="2"/>
        <v>oedothorax.retusus</v>
      </c>
      <c r="H91" s="2">
        <v>11</v>
      </c>
      <c r="I91" t="s">
        <v>460</v>
      </c>
    </row>
    <row r="92" spans="1:9" x14ac:dyDescent="0.25">
      <c r="A92" s="30" t="s">
        <v>157</v>
      </c>
      <c r="B92" s="30"/>
      <c r="C92" s="30" t="s">
        <v>88</v>
      </c>
      <c r="D92" s="30" t="s">
        <v>25</v>
      </c>
      <c r="E92" s="30" t="s">
        <v>26</v>
      </c>
      <c r="F92" s="30" t="s">
        <v>27</v>
      </c>
      <c r="G92" s="30" t="str">
        <f t="shared" si="2"/>
        <v>oedothorax.fuscus</v>
      </c>
      <c r="H92" s="31">
        <v>1</v>
      </c>
      <c r="I92" t="s">
        <v>460</v>
      </c>
    </row>
    <row r="93" spans="1:9" x14ac:dyDescent="0.25">
      <c r="A93" t="s">
        <v>157</v>
      </c>
      <c r="C93" t="s">
        <v>88</v>
      </c>
      <c r="D93" t="s">
        <v>25</v>
      </c>
      <c r="E93" t="s">
        <v>26</v>
      </c>
      <c r="F93" t="s">
        <v>37</v>
      </c>
      <c r="G93" t="str">
        <f t="shared" si="2"/>
        <v>oedothorax.retusus</v>
      </c>
      <c r="H93" s="2">
        <v>4</v>
      </c>
      <c r="I93" t="s">
        <v>460</v>
      </c>
    </row>
    <row r="94" spans="1:9" x14ac:dyDescent="0.25">
      <c r="A94" t="s">
        <v>157</v>
      </c>
      <c r="C94" t="s">
        <v>88</v>
      </c>
      <c r="D94" t="s">
        <v>25</v>
      </c>
      <c r="E94" t="s">
        <v>26</v>
      </c>
      <c r="F94" t="s">
        <v>37</v>
      </c>
      <c r="G94" t="str">
        <f t="shared" si="2"/>
        <v>oedothorax.retusus</v>
      </c>
      <c r="H94" s="2">
        <v>5</v>
      </c>
      <c r="I94" t="s">
        <v>460</v>
      </c>
    </row>
    <row r="95" spans="1:9" x14ac:dyDescent="0.25">
      <c r="A95" t="s">
        <v>157</v>
      </c>
      <c r="C95" t="s">
        <v>88</v>
      </c>
      <c r="D95" t="s">
        <v>25</v>
      </c>
      <c r="E95" t="s">
        <v>26</v>
      </c>
      <c r="F95" t="s">
        <v>27</v>
      </c>
      <c r="G95" t="str">
        <f t="shared" si="2"/>
        <v>oedothorax.fuscus</v>
      </c>
      <c r="H95" s="2">
        <v>2</v>
      </c>
      <c r="I95" t="s">
        <v>460</v>
      </c>
    </row>
    <row r="96" spans="1:9" x14ac:dyDescent="0.25">
      <c r="A96" t="s">
        <v>157</v>
      </c>
      <c r="C96" t="s">
        <v>88</v>
      </c>
      <c r="D96" t="s">
        <v>25</v>
      </c>
      <c r="E96" t="s">
        <v>31</v>
      </c>
      <c r="F96" t="s">
        <v>32</v>
      </c>
      <c r="G96" t="str">
        <f t="shared" si="2"/>
        <v>savignia.frontata</v>
      </c>
      <c r="H96" s="2">
        <v>2</v>
      </c>
      <c r="I96" t="s">
        <v>459</v>
      </c>
    </row>
    <row r="97" spans="1:9" x14ac:dyDescent="0.25">
      <c r="A97" t="s">
        <v>157</v>
      </c>
      <c r="C97" t="s">
        <v>88</v>
      </c>
      <c r="D97" t="s">
        <v>25</v>
      </c>
      <c r="E97" t="s">
        <v>31</v>
      </c>
      <c r="F97" t="s">
        <v>32</v>
      </c>
      <c r="G97" t="str">
        <f t="shared" ref="G97:G122" si="3">LOWER(E97&amp;"."&amp;F97)</f>
        <v>savignia.frontata</v>
      </c>
      <c r="H97" s="2">
        <v>1</v>
      </c>
      <c r="I97" t="s">
        <v>459</v>
      </c>
    </row>
    <row r="98" spans="1:9" x14ac:dyDescent="0.25">
      <c r="A98" t="s">
        <v>157</v>
      </c>
      <c r="C98" t="s">
        <v>88</v>
      </c>
      <c r="D98" t="s">
        <v>25</v>
      </c>
      <c r="E98" t="s">
        <v>31</v>
      </c>
      <c r="F98" t="s">
        <v>32</v>
      </c>
      <c r="G98" t="str">
        <f t="shared" si="3"/>
        <v>savignia.frontata</v>
      </c>
      <c r="H98" s="2">
        <v>1</v>
      </c>
      <c r="I98" t="s">
        <v>459</v>
      </c>
    </row>
    <row r="99" spans="1:9" x14ac:dyDescent="0.25">
      <c r="A99" t="s">
        <v>157</v>
      </c>
      <c r="C99" t="s">
        <v>88</v>
      </c>
      <c r="D99" t="s">
        <v>25</v>
      </c>
      <c r="E99" t="s">
        <v>45</v>
      </c>
      <c r="F99" t="s">
        <v>46</v>
      </c>
      <c r="G99" t="str">
        <f t="shared" si="3"/>
        <v>tenuiphantes.tenuis</v>
      </c>
      <c r="H99" s="2">
        <v>2</v>
      </c>
      <c r="I99" t="s">
        <v>459</v>
      </c>
    </row>
    <row r="100" spans="1:9" x14ac:dyDescent="0.25">
      <c r="A100" t="s">
        <v>157</v>
      </c>
      <c r="C100" t="s">
        <v>88</v>
      </c>
      <c r="D100" t="s">
        <v>25</v>
      </c>
      <c r="E100" t="s">
        <v>56</v>
      </c>
      <c r="F100" t="s">
        <v>57</v>
      </c>
      <c r="G100" t="str">
        <f t="shared" si="3"/>
        <v>tiso.vagans</v>
      </c>
      <c r="H100" s="2">
        <v>2</v>
      </c>
      <c r="I100" t="s">
        <v>459</v>
      </c>
    </row>
    <row r="101" spans="1:9" x14ac:dyDescent="0.25">
      <c r="A101" t="s">
        <v>157</v>
      </c>
      <c r="C101" t="s">
        <v>88</v>
      </c>
      <c r="D101" t="s">
        <v>25</v>
      </c>
      <c r="E101" t="s">
        <v>56</v>
      </c>
      <c r="F101" t="s">
        <v>57</v>
      </c>
      <c r="G101" t="str">
        <f t="shared" si="3"/>
        <v>tiso.vagans</v>
      </c>
      <c r="H101" s="2">
        <v>1</v>
      </c>
      <c r="I101" t="s">
        <v>459</v>
      </c>
    </row>
    <row r="102" spans="1:9" x14ac:dyDescent="0.25">
      <c r="A102" t="s">
        <v>157</v>
      </c>
      <c r="C102" t="s">
        <v>88</v>
      </c>
      <c r="D102" t="s">
        <v>25</v>
      </c>
      <c r="E102" t="s">
        <v>56</v>
      </c>
      <c r="F102" t="s">
        <v>57</v>
      </c>
      <c r="G102" t="str">
        <f t="shared" si="3"/>
        <v>tiso.vagans</v>
      </c>
      <c r="H102" s="2">
        <v>1</v>
      </c>
      <c r="I102" t="s">
        <v>459</v>
      </c>
    </row>
    <row r="103" spans="1:9" x14ac:dyDescent="0.25">
      <c r="A103" t="s">
        <v>157</v>
      </c>
      <c r="C103" t="s">
        <v>88</v>
      </c>
      <c r="D103" t="s">
        <v>21</v>
      </c>
      <c r="E103" t="s">
        <v>22</v>
      </c>
      <c r="F103" t="s">
        <v>23</v>
      </c>
      <c r="G103" t="str">
        <f t="shared" si="3"/>
        <v>pardosa.pullata</v>
      </c>
      <c r="H103" s="2">
        <v>3</v>
      </c>
      <c r="I103" t="s">
        <v>461</v>
      </c>
    </row>
    <row r="104" spans="1:9" x14ac:dyDescent="0.25">
      <c r="A104" t="s">
        <v>157</v>
      </c>
      <c r="C104" t="s">
        <v>88</v>
      </c>
      <c r="D104" t="s">
        <v>21</v>
      </c>
      <c r="E104" t="s">
        <v>22</v>
      </c>
      <c r="F104" t="s">
        <v>76</v>
      </c>
      <c r="G104" t="str">
        <f t="shared" si="3"/>
        <v>pardosa.amentata</v>
      </c>
      <c r="H104" s="2">
        <v>1</v>
      </c>
      <c r="I104" t="s">
        <v>461</v>
      </c>
    </row>
    <row r="105" spans="1:9" x14ac:dyDescent="0.25">
      <c r="A105" t="s">
        <v>157</v>
      </c>
      <c r="C105" t="s">
        <v>88</v>
      </c>
      <c r="D105" t="s">
        <v>21</v>
      </c>
      <c r="E105" t="s">
        <v>22</v>
      </c>
      <c r="F105" t="s">
        <v>76</v>
      </c>
      <c r="G105" t="str">
        <f t="shared" si="3"/>
        <v>pardosa.amentata</v>
      </c>
      <c r="H105" s="2">
        <v>16</v>
      </c>
      <c r="I105" t="s">
        <v>461</v>
      </c>
    </row>
    <row r="106" spans="1:9" x14ac:dyDescent="0.25">
      <c r="A106" t="s">
        <v>157</v>
      </c>
      <c r="C106" t="s">
        <v>88</v>
      </c>
      <c r="D106" t="s">
        <v>21</v>
      </c>
      <c r="E106" t="s">
        <v>22</v>
      </c>
      <c r="F106" t="s">
        <v>24</v>
      </c>
      <c r="G106" t="str">
        <f t="shared" si="3"/>
        <v>pardosa.palustris</v>
      </c>
      <c r="H106" s="2">
        <v>3</v>
      </c>
      <c r="I106" t="s">
        <v>461</v>
      </c>
    </row>
    <row r="107" spans="1:9" x14ac:dyDescent="0.25">
      <c r="A107" t="s">
        <v>157</v>
      </c>
      <c r="C107" t="s">
        <v>88</v>
      </c>
      <c r="D107" t="s">
        <v>21</v>
      </c>
      <c r="E107" t="s">
        <v>22</v>
      </c>
      <c r="F107" t="s">
        <v>23</v>
      </c>
      <c r="G107" t="str">
        <f t="shared" si="3"/>
        <v>pardosa.pullata</v>
      </c>
      <c r="H107" s="2">
        <v>4</v>
      </c>
      <c r="I107" t="s">
        <v>461</v>
      </c>
    </row>
    <row r="108" spans="1:9" x14ac:dyDescent="0.25">
      <c r="A108" t="s">
        <v>157</v>
      </c>
      <c r="C108" t="s">
        <v>88</v>
      </c>
      <c r="D108" t="s">
        <v>21</v>
      </c>
      <c r="E108" t="s">
        <v>22</v>
      </c>
      <c r="F108" t="s">
        <v>76</v>
      </c>
      <c r="G108" t="str">
        <f t="shared" si="3"/>
        <v>pardosa.amentata</v>
      </c>
      <c r="H108" s="2">
        <v>19</v>
      </c>
      <c r="I108" t="s">
        <v>461</v>
      </c>
    </row>
    <row r="109" spans="1:9" x14ac:dyDescent="0.25">
      <c r="A109" s="30" t="s">
        <v>157</v>
      </c>
      <c r="B109" s="30"/>
      <c r="C109" s="30" t="s">
        <v>88</v>
      </c>
      <c r="D109" s="30" t="s">
        <v>21</v>
      </c>
      <c r="E109" s="30" t="s">
        <v>22</v>
      </c>
      <c r="F109" s="30" t="s">
        <v>24</v>
      </c>
      <c r="G109" s="30" t="str">
        <f t="shared" si="3"/>
        <v>pardosa.palustris</v>
      </c>
      <c r="H109" s="31">
        <v>18</v>
      </c>
      <c r="I109" t="s">
        <v>461</v>
      </c>
    </row>
    <row r="110" spans="1:9" x14ac:dyDescent="0.25">
      <c r="A110" t="s">
        <v>157</v>
      </c>
      <c r="C110" t="s">
        <v>88</v>
      </c>
      <c r="D110" t="s">
        <v>21</v>
      </c>
      <c r="E110" t="s">
        <v>22</v>
      </c>
      <c r="F110" t="s">
        <v>23</v>
      </c>
      <c r="G110" t="str">
        <f t="shared" si="3"/>
        <v>pardosa.pullata</v>
      </c>
      <c r="H110" s="2">
        <v>9</v>
      </c>
      <c r="I110" t="s">
        <v>461</v>
      </c>
    </row>
    <row r="111" spans="1:9" x14ac:dyDescent="0.25">
      <c r="A111" t="s">
        <v>157</v>
      </c>
      <c r="C111" t="s">
        <v>88</v>
      </c>
      <c r="D111" t="s">
        <v>21</v>
      </c>
      <c r="E111" t="s">
        <v>22</v>
      </c>
      <c r="F111" t="s">
        <v>23</v>
      </c>
      <c r="G111" t="str">
        <f t="shared" si="3"/>
        <v>pardosa.pullata</v>
      </c>
      <c r="H111" s="2">
        <v>4</v>
      </c>
      <c r="I111" t="s">
        <v>461</v>
      </c>
    </row>
    <row r="112" spans="1:9" x14ac:dyDescent="0.25">
      <c r="A112" t="s">
        <v>157</v>
      </c>
      <c r="C112" t="s">
        <v>88</v>
      </c>
      <c r="D112" t="s">
        <v>21</v>
      </c>
      <c r="E112" t="s">
        <v>22</v>
      </c>
      <c r="F112" t="s">
        <v>24</v>
      </c>
      <c r="G112" t="str">
        <f t="shared" si="3"/>
        <v>pardosa.palustris</v>
      </c>
      <c r="H112" s="2">
        <v>4</v>
      </c>
      <c r="I112" t="s">
        <v>461</v>
      </c>
    </row>
    <row r="113" spans="1:14" x14ac:dyDescent="0.25">
      <c r="A113" t="s">
        <v>157</v>
      </c>
      <c r="C113" t="s">
        <v>88</v>
      </c>
      <c r="D113" t="s">
        <v>21</v>
      </c>
      <c r="E113" t="s">
        <v>22</v>
      </c>
      <c r="F113" t="s">
        <v>76</v>
      </c>
      <c r="G113" t="str">
        <f t="shared" si="3"/>
        <v>pardosa.amentata</v>
      </c>
      <c r="H113" s="2">
        <v>6</v>
      </c>
      <c r="I113" t="s">
        <v>461</v>
      </c>
    </row>
    <row r="114" spans="1:14" x14ac:dyDescent="0.25">
      <c r="A114" t="s">
        <v>157</v>
      </c>
      <c r="C114" t="s">
        <v>88</v>
      </c>
      <c r="D114" t="s">
        <v>21</v>
      </c>
      <c r="E114" t="s">
        <v>22</v>
      </c>
      <c r="F114" t="s">
        <v>23</v>
      </c>
      <c r="G114" t="str">
        <f t="shared" si="3"/>
        <v>pardosa.pullata</v>
      </c>
      <c r="H114" s="2">
        <v>1</v>
      </c>
      <c r="I114" t="s">
        <v>461</v>
      </c>
    </row>
    <row r="115" spans="1:14" x14ac:dyDescent="0.25">
      <c r="A115" t="s">
        <v>157</v>
      </c>
      <c r="C115" t="s">
        <v>88</v>
      </c>
      <c r="D115" t="s">
        <v>21</v>
      </c>
      <c r="E115" t="s">
        <v>22</v>
      </c>
      <c r="F115" t="s">
        <v>24</v>
      </c>
      <c r="G115" t="str">
        <f t="shared" si="3"/>
        <v>pardosa.palustris</v>
      </c>
      <c r="H115" s="2">
        <v>1</v>
      </c>
      <c r="I115" t="s">
        <v>461</v>
      </c>
      <c r="M115">
        <f>SUM(H:H)</f>
        <v>541</v>
      </c>
      <c r="N115" s="38"/>
    </row>
    <row r="116" spans="1:14" x14ac:dyDescent="0.25">
      <c r="A116" t="s">
        <v>157</v>
      </c>
      <c r="C116" t="s">
        <v>88</v>
      </c>
      <c r="D116" t="s">
        <v>21</v>
      </c>
      <c r="E116" t="s">
        <v>22</v>
      </c>
      <c r="F116" t="s">
        <v>76</v>
      </c>
      <c r="G116" t="str">
        <f t="shared" si="3"/>
        <v>pardosa.amentata</v>
      </c>
      <c r="H116" s="2">
        <v>6</v>
      </c>
      <c r="I116" t="s">
        <v>461</v>
      </c>
      <c r="L116" t="s">
        <v>459</v>
      </c>
      <c r="M116">
        <f>SUMIF(I:I, "sheet", H:H)</f>
        <v>75</v>
      </c>
      <c r="N116" s="38">
        <f>M116/$M$115</f>
        <v>0.13863216266173753</v>
      </c>
    </row>
    <row r="117" spans="1:14" x14ac:dyDescent="0.25">
      <c r="A117" t="s">
        <v>157</v>
      </c>
      <c r="C117" t="s">
        <v>88</v>
      </c>
      <c r="D117" t="s">
        <v>21</v>
      </c>
      <c r="E117" t="s">
        <v>22</v>
      </c>
      <c r="F117" t="s">
        <v>95</v>
      </c>
      <c r="G117" t="str">
        <f t="shared" si="3"/>
        <v>pardosa.nigriceps</v>
      </c>
      <c r="H117" s="2">
        <v>1</v>
      </c>
      <c r="I117" t="s">
        <v>461</v>
      </c>
      <c r="L117" t="s">
        <v>461</v>
      </c>
      <c r="M117">
        <f>SUMIF(I:I, "ground", H:H)</f>
        <v>319</v>
      </c>
      <c r="N117" s="38">
        <f t="shared" ref="N117:N120" si="4">M117/$M$115</f>
        <v>0.58964879852125696</v>
      </c>
    </row>
    <row r="118" spans="1:14" x14ac:dyDescent="0.25">
      <c r="A118" t="s">
        <v>157</v>
      </c>
      <c r="C118" t="s">
        <v>88</v>
      </c>
      <c r="D118" t="s">
        <v>28</v>
      </c>
      <c r="E118" t="s">
        <v>29</v>
      </c>
      <c r="F118" t="s">
        <v>30</v>
      </c>
      <c r="G118" t="str">
        <f t="shared" si="3"/>
        <v>pachygnatha.degeeri</v>
      </c>
      <c r="H118" s="2">
        <v>4</v>
      </c>
      <c r="I118" t="s">
        <v>461</v>
      </c>
      <c r="L118" t="s">
        <v>463</v>
      </c>
      <c r="M118">
        <f>SUMIF(I:I, "space", H:H)</f>
        <v>0</v>
      </c>
      <c r="N118" s="38">
        <f t="shared" si="4"/>
        <v>0</v>
      </c>
    </row>
    <row r="119" spans="1:14" x14ac:dyDescent="0.25">
      <c r="A119" t="s">
        <v>157</v>
      </c>
      <c r="C119" t="s">
        <v>88</v>
      </c>
      <c r="D119" t="s">
        <v>28</v>
      </c>
      <c r="E119" t="s">
        <v>29</v>
      </c>
      <c r="F119" t="s">
        <v>30</v>
      </c>
      <c r="G119" t="str">
        <f t="shared" si="3"/>
        <v>pachygnatha.degeeri</v>
      </c>
      <c r="H119" s="2">
        <v>3</v>
      </c>
      <c r="I119" t="s">
        <v>461</v>
      </c>
      <c r="L119" t="s">
        <v>460</v>
      </c>
      <c r="M119">
        <f>SUMIF(I:I, "other", H:H)</f>
        <v>146</v>
      </c>
      <c r="N119" s="38">
        <f t="shared" si="4"/>
        <v>0.26987060998151569</v>
      </c>
    </row>
    <row r="120" spans="1:14" x14ac:dyDescent="0.25">
      <c r="A120" t="s">
        <v>157</v>
      </c>
      <c r="C120" t="s">
        <v>88</v>
      </c>
      <c r="D120" t="s">
        <v>28</v>
      </c>
      <c r="E120" t="s">
        <v>29</v>
      </c>
      <c r="F120" t="s">
        <v>30</v>
      </c>
      <c r="G120" t="str">
        <f t="shared" si="3"/>
        <v>pachygnatha.degeeri</v>
      </c>
      <c r="H120" s="2">
        <v>5</v>
      </c>
      <c r="I120" t="s">
        <v>461</v>
      </c>
      <c r="L120" t="s">
        <v>462</v>
      </c>
      <c r="M120">
        <f>SUMIF(I:I, "ambush", H:H)</f>
        <v>1</v>
      </c>
      <c r="N120" s="38">
        <f t="shared" si="4"/>
        <v>1.8484288354898336E-3</v>
      </c>
    </row>
    <row r="121" spans="1:14" x14ac:dyDescent="0.25">
      <c r="A121" t="s">
        <v>157</v>
      </c>
      <c r="C121" t="s">
        <v>88</v>
      </c>
      <c r="D121" t="s">
        <v>28</v>
      </c>
      <c r="E121" t="s">
        <v>29</v>
      </c>
      <c r="F121" t="s">
        <v>30</v>
      </c>
      <c r="G121" t="str">
        <f t="shared" si="3"/>
        <v>pachygnatha.degeeri</v>
      </c>
      <c r="H121" s="2">
        <v>3</v>
      </c>
      <c r="I121" t="s">
        <v>461</v>
      </c>
      <c r="N121" s="38">
        <f>SUM(N116:N120)</f>
        <v>1</v>
      </c>
    </row>
    <row r="122" spans="1:14" x14ac:dyDescent="0.25">
      <c r="A122" t="s">
        <v>157</v>
      </c>
      <c r="C122" t="s">
        <v>88</v>
      </c>
      <c r="D122" t="s">
        <v>28</v>
      </c>
      <c r="E122" t="s">
        <v>29</v>
      </c>
      <c r="F122" t="s">
        <v>30</v>
      </c>
      <c r="G122" t="str">
        <f t="shared" si="3"/>
        <v>pachygnatha.degeeri</v>
      </c>
      <c r="H122" s="2">
        <v>4</v>
      </c>
      <c r="I122" t="s">
        <v>461</v>
      </c>
    </row>
  </sheetData>
  <dataValidations count="1">
    <dataValidation type="list" allowBlank="1" showInputMessage="1" showErrorMessage="1" sqref="I1:I122" xr:uid="{15401F20-CF41-4675-8AB6-966210E0F825}">
      <formula1>"ground, sheet, other, ambush, space"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A75D-149B-4069-9890-A096DDAF73CF}">
  <dimension ref="A1:N123"/>
  <sheetViews>
    <sheetView topLeftCell="A108" workbookViewId="0">
      <selection activeCell="N118" sqref="N118:N122"/>
    </sheetView>
  </sheetViews>
  <sheetFormatPr defaultRowHeight="15" x14ac:dyDescent="0.25"/>
  <sheetData>
    <row r="1" spans="1:9" x14ac:dyDescent="0.25">
      <c r="A1" t="s">
        <v>167</v>
      </c>
      <c r="C1" t="s">
        <v>115</v>
      </c>
      <c r="D1" t="s">
        <v>25</v>
      </c>
      <c r="E1" t="s">
        <v>52</v>
      </c>
      <c r="F1" t="s">
        <v>53</v>
      </c>
      <c r="G1" t="str">
        <f t="shared" ref="G1:G32" si="0">LOWER(E1&amp;"."&amp;F1)</f>
        <v>agyneta.decora</v>
      </c>
      <c r="H1" s="2">
        <v>1</v>
      </c>
      <c r="I1" t="s">
        <v>459</v>
      </c>
    </row>
    <row r="2" spans="1:9" x14ac:dyDescent="0.25">
      <c r="A2" t="s">
        <v>167</v>
      </c>
      <c r="C2" t="s">
        <v>115</v>
      </c>
      <c r="D2" t="s">
        <v>25</v>
      </c>
      <c r="E2" t="s">
        <v>52</v>
      </c>
      <c r="F2" t="s">
        <v>53</v>
      </c>
      <c r="G2" t="str">
        <f t="shared" si="0"/>
        <v>agyneta.decora</v>
      </c>
      <c r="H2" s="2">
        <v>1</v>
      </c>
      <c r="I2" t="s">
        <v>459</v>
      </c>
    </row>
    <row r="3" spans="1:9" x14ac:dyDescent="0.25">
      <c r="A3" t="s">
        <v>167</v>
      </c>
      <c r="C3" t="s">
        <v>115</v>
      </c>
      <c r="D3" t="s">
        <v>25</v>
      </c>
      <c r="E3" t="s">
        <v>52</v>
      </c>
      <c r="F3" t="s">
        <v>53</v>
      </c>
      <c r="G3" t="str">
        <f t="shared" si="0"/>
        <v>agyneta.decora</v>
      </c>
      <c r="H3" s="2">
        <v>1</v>
      </c>
      <c r="I3" t="s">
        <v>459</v>
      </c>
    </row>
    <row r="4" spans="1:9" x14ac:dyDescent="0.25">
      <c r="A4" t="s">
        <v>167</v>
      </c>
      <c r="C4" t="s">
        <v>115</v>
      </c>
      <c r="D4" t="s">
        <v>25</v>
      </c>
      <c r="E4" t="s">
        <v>38</v>
      </c>
      <c r="F4" t="s">
        <v>39</v>
      </c>
      <c r="G4" t="str">
        <f t="shared" si="0"/>
        <v>bathyphantes.gracilis</v>
      </c>
      <c r="H4" s="2">
        <v>1</v>
      </c>
      <c r="I4" t="s">
        <v>459</v>
      </c>
    </row>
    <row r="5" spans="1:9" x14ac:dyDescent="0.25">
      <c r="A5" t="s">
        <v>167</v>
      </c>
      <c r="C5" t="s">
        <v>115</v>
      </c>
      <c r="D5" t="s">
        <v>25</v>
      </c>
      <c r="E5" t="s">
        <v>38</v>
      </c>
      <c r="F5" t="s">
        <v>113</v>
      </c>
      <c r="G5" t="str">
        <f t="shared" si="0"/>
        <v>bathyphantes.parvulus</v>
      </c>
      <c r="H5" s="2">
        <v>1</v>
      </c>
      <c r="I5" t="s">
        <v>459</v>
      </c>
    </row>
    <row r="6" spans="1:9" x14ac:dyDescent="0.25">
      <c r="A6" t="s">
        <v>167</v>
      </c>
      <c r="C6" t="s">
        <v>115</v>
      </c>
      <c r="D6" t="s">
        <v>25</v>
      </c>
      <c r="E6" t="s">
        <v>38</v>
      </c>
      <c r="F6" t="s">
        <v>39</v>
      </c>
      <c r="G6" t="str">
        <f t="shared" si="0"/>
        <v>bathyphantes.gracilis</v>
      </c>
      <c r="H6" s="2">
        <v>1</v>
      </c>
      <c r="I6" t="s">
        <v>459</v>
      </c>
    </row>
    <row r="7" spans="1:9" x14ac:dyDescent="0.25">
      <c r="A7" t="s">
        <v>167</v>
      </c>
      <c r="C7" t="s">
        <v>115</v>
      </c>
      <c r="D7" t="s">
        <v>25</v>
      </c>
      <c r="E7" t="s">
        <v>38</v>
      </c>
      <c r="F7" t="s">
        <v>39</v>
      </c>
      <c r="G7" t="str">
        <f t="shared" si="0"/>
        <v>bathyphantes.gracilis</v>
      </c>
      <c r="H7" s="2">
        <v>1</v>
      </c>
      <c r="I7" t="s">
        <v>459</v>
      </c>
    </row>
    <row r="8" spans="1:9" x14ac:dyDescent="0.25">
      <c r="A8" t="s">
        <v>167</v>
      </c>
      <c r="C8" t="s">
        <v>115</v>
      </c>
      <c r="D8" t="s">
        <v>25</v>
      </c>
      <c r="E8" t="s">
        <v>43</v>
      </c>
      <c r="F8" t="s">
        <v>44</v>
      </c>
      <c r="G8" t="str">
        <f t="shared" si="0"/>
        <v>dicymbium.nigrum</v>
      </c>
      <c r="H8" s="2">
        <v>2</v>
      </c>
      <c r="I8" t="s">
        <v>459</v>
      </c>
    </row>
    <row r="9" spans="1:9" x14ac:dyDescent="0.25">
      <c r="A9" t="s">
        <v>167</v>
      </c>
      <c r="C9" t="s">
        <v>115</v>
      </c>
      <c r="D9" t="s">
        <v>25</v>
      </c>
      <c r="E9" t="s">
        <v>43</v>
      </c>
      <c r="F9" t="s">
        <v>44</v>
      </c>
      <c r="G9" t="str">
        <f t="shared" si="0"/>
        <v>dicymbium.nigrum</v>
      </c>
      <c r="H9" s="2">
        <v>2</v>
      </c>
      <c r="I9" t="s">
        <v>459</v>
      </c>
    </row>
    <row r="10" spans="1:9" x14ac:dyDescent="0.25">
      <c r="A10" t="s">
        <v>167</v>
      </c>
      <c r="C10" t="s">
        <v>115</v>
      </c>
      <c r="D10" t="s">
        <v>25</v>
      </c>
      <c r="E10" t="s">
        <v>43</v>
      </c>
      <c r="F10" t="s">
        <v>44</v>
      </c>
      <c r="G10" t="str">
        <f t="shared" si="0"/>
        <v>dicymbium.nigrum</v>
      </c>
      <c r="H10" s="2">
        <v>2</v>
      </c>
      <c r="I10" t="s">
        <v>459</v>
      </c>
    </row>
    <row r="11" spans="1:9" x14ac:dyDescent="0.25">
      <c r="A11" t="s">
        <v>167</v>
      </c>
      <c r="C11" t="s">
        <v>115</v>
      </c>
      <c r="D11" t="s">
        <v>25</v>
      </c>
      <c r="E11" t="s">
        <v>43</v>
      </c>
      <c r="F11" t="s">
        <v>44</v>
      </c>
      <c r="G11" t="str">
        <f t="shared" si="0"/>
        <v>dicymbium.nigrum</v>
      </c>
      <c r="H11" s="2">
        <v>2</v>
      </c>
      <c r="I11" t="s">
        <v>459</v>
      </c>
    </row>
    <row r="12" spans="1:9" x14ac:dyDescent="0.25">
      <c r="A12" s="32" t="s">
        <v>167</v>
      </c>
      <c r="B12" s="32"/>
      <c r="C12" s="32" t="s">
        <v>115</v>
      </c>
      <c r="D12" s="32" t="s">
        <v>25</v>
      </c>
      <c r="E12" s="32" t="s">
        <v>43</v>
      </c>
      <c r="F12" s="32" t="s">
        <v>96</v>
      </c>
      <c r="G12" s="32" t="str">
        <f t="shared" si="0"/>
        <v>dicymbium.tibiale</v>
      </c>
      <c r="H12" s="33">
        <v>2</v>
      </c>
      <c r="I12" t="s">
        <v>459</v>
      </c>
    </row>
    <row r="13" spans="1:9" x14ac:dyDescent="0.25">
      <c r="A13" t="s">
        <v>167</v>
      </c>
      <c r="C13" t="s">
        <v>115</v>
      </c>
      <c r="D13" t="s">
        <v>25</v>
      </c>
      <c r="E13" t="s">
        <v>127</v>
      </c>
      <c r="F13" t="s">
        <v>128</v>
      </c>
      <c r="G13" t="str">
        <f t="shared" si="0"/>
        <v>diplocephalus.permixtus</v>
      </c>
      <c r="H13" s="2">
        <v>1</v>
      </c>
      <c r="I13" t="s">
        <v>459</v>
      </c>
    </row>
    <row r="14" spans="1:9" x14ac:dyDescent="0.25">
      <c r="A14" t="s">
        <v>167</v>
      </c>
      <c r="C14" t="s">
        <v>115</v>
      </c>
      <c r="D14" t="s">
        <v>25</v>
      </c>
      <c r="E14" t="s">
        <v>127</v>
      </c>
      <c r="F14" t="s">
        <v>128</v>
      </c>
      <c r="G14" t="str">
        <f t="shared" si="0"/>
        <v>diplocephalus.permixtus</v>
      </c>
      <c r="H14" s="2">
        <v>1</v>
      </c>
      <c r="I14" t="s">
        <v>459</v>
      </c>
    </row>
    <row r="15" spans="1:9" x14ac:dyDescent="0.25">
      <c r="A15" t="s">
        <v>167</v>
      </c>
      <c r="C15" t="s">
        <v>115</v>
      </c>
      <c r="D15" t="s">
        <v>25</v>
      </c>
      <c r="E15" t="s">
        <v>35</v>
      </c>
      <c r="F15" t="s">
        <v>36</v>
      </c>
      <c r="G15" t="str">
        <f t="shared" si="0"/>
        <v>gongylidiellum.vivum</v>
      </c>
      <c r="H15" s="2">
        <v>1</v>
      </c>
      <c r="I15" t="s">
        <v>459</v>
      </c>
    </row>
    <row r="16" spans="1:9" x14ac:dyDescent="0.25">
      <c r="A16" t="s">
        <v>167</v>
      </c>
      <c r="C16" t="s">
        <v>115</v>
      </c>
      <c r="D16" t="s">
        <v>25</v>
      </c>
      <c r="E16" t="s">
        <v>35</v>
      </c>
      <c r="F16" t="s">
        <v>36</v>
      </c>
      <c r="G16" t="str">
        <f t="shared" si="0"/>
        <v>gongylidiellum.vivum</v>
      </c>
      <c r="H16" s="2">
        <v>1</v>
      </c>
      <c r="I16" t="s">
        <v>459</v>
      </c>
    </row>
    <row r="17" spans="1:9" x14ac:dyDescent="0.25">
      <c r="A17" t="s">
        <v>167</v>
      </c>
      <c r="C17" t="s">
        <v>115</v>
      </c>
      <c r="D17" t="s">
        <v>25</v>
      </c>
      <c r="E17" t="s">
        <v>35</v>
      </c>
      <c r="F17" t="s">
        <v>36</v>
      </c>
      <c r="G17" t="str">
        <f t="shared" si="0"/>
        <v>gongylidiellum.vivum</v>
      </c>
      <c r="H17" s="2">
        <v>2</v>
      </c>
      <c r="I17" t="s">
        <v>459</v>
      </c>
    </row>
    <row r="18" spans="1:9" x14ac:dyDescent="0.25">
      <c r="A18" t="s">
        <v>167</v>
      </c>
      <c r="C18" t="s">
        <v>115</v>
      </c>
      <c r="D18" t="s">
        <v>25</v>
      </c>
      <c r="E18" t="s">
        <v>97</v>
      </c>
      <c r="F18" t="s">
        <v>98</v>
      </c>
      <c r="G18" t="str">
        <f t="shared" si="0"/>
        <v>micrargus.herbigradus</v>
      </c>
      <c r="H18" s="2">
        <v>1</v>
      </c>
      <c r="I18" t="s">
        <v>459</v>
      </c>
    </row>
    <row r="19" spans="1:9" x14ac:dyDescent="0.25">
      <c r="A19" t="s">
        <v>167</v>
      </c>
      <c r="C19" t="s">
        <v>115</v>
      </c>
      <c r="D19" t="s">
        <v>25</v>
      </c>
      <c r="E19" t="s">
        <v>26</v>
      </c>
      <c r="F19" t="s">
        <v>37</v>
      </c>
      <c r="G19" t="str">
        <f t="shared" si="0"/>
        <v>oedothorax.retusus</v>
      </c>
      <c r="H19" s="2">
        <v>6</v>
      </c>
      <c r="I19" t="s">
        <v>460</v>
      </c>
    </row>
    <row r="20" spans="1:9" x14ac:dyDescent="0.25">
      <c r="A20" t="s">
        <v>167</v>
      </c>
      <c r="C20" t="s">
        <v>115</v>
      </c>
      <c r="D20" t="s">
        <v>25</v>
      </c>
      <c r="E20" t="s">
        <v>26</v>
      </c>
      <c r="F20" t="s">
        <v>37</v>
      </c>
      <c r="G20" t="str">
        <f t="shared" si="0"/>
        <v>oedothorax.retusus</v>
      </c>
      <c r="H20" s="2">
        <v>4</v>
      </c>
      <c r="I20" t="s">
        <v>460</v>
      </c>
    </row>
    <row r="21" spans="1:9" x14ac:dyDescent="0.25">
      <c r="A21" t="s">
        <v>167</v>
      </c>
      <c r="C21" t="s">
        <v>115</v>
      </c>
      <c r="D21" t="s">
        <v>25</v>
      </c>
      <c r="E21" t="s">
        <v>26</v>
      </c>
      <c r="F21" t="s">
        <v>37</v>
      </c>
      <c r="G21" t="str">
        <f t="shared" si="0"/>
        <v>oedothorax.retusus</v>
      </c>
      <c r="H21" s="2">
        <v>7</v>
      </c>
      <c r="I21" t="s">
        <v>460</v>
      </c>
    </row>
    <row r="22" spans="1:9" x14ac:dyDescent="0.25">
      <c r="A22" s="32" t="s">
        <v>167</v>
      </c>
      <c r="B22" s="32"/>
      <c r="C22" s="32" t="s">
        <v>115</v>
      </c>
      <c r="D22" s="32" t="s">
        <v>25</v>
      </c>
      <c r="E22" s="32" t="s">
        <v>26</v>
      </c>
      <c r="F22" s="32" t="s">
        <v>37</v>
      </c>
      <c r="G22" s="32" t="str">
        <f t="shared" si="0"/>
        <v>oedothorax.retusus</v>
      </c>
      <c r="H22" s="33">
        <v>10</v>
      </c>
      <c r="I22" t="s">
        <v>460</v>
      </c>
    </row>
    <row r="23" spans="1:9" x14ac:dyDescent="0.25">
      <c r="A23" t="s">
        <v>167</v>
      </c>
      <c r="C23" t="s">
        <v>115</v>
      </c>
      <c r="D23" t="s">
        <v>25</v>
      </c>
      <c r="E23" t="s">
        <v>26</v>
      </c>
      <c r="F23" t="s">
        <v>37</v>
      </c>
      <c r="G23" t="str">
        <f t="shared" si="0"/>
        <v>oedothorax.retusus</v>
      </c>
      <c r="H23" s="2">
        <v>7</v>
      </c>
      <c r="I23" t="s">
        <v>460</v>
      </c>
    </row>
    <row r="24" spans="1:9" x14ac:dyDescent="0.25">
      <c r="A24" t="s">
        <v>167</v>
      </c>
      <c r="C24" t="s">
        <v>115</v>
      </c>
      <c r="D24" t="s">
        <v>25</v>
      </c>
      <c r="E24" t="s">
        <v>58</v>
      </c>
      <c r="F24" t="s">
        <v>73</v>
      </c>
      <c r="G24" t="str">
        <f t="shared" si="0"/>
        <v>palliduphantes.ericaeus</v>
      </c>
      <c r="H24" s="2">
        <v>3</v>
      </c>
      <c r="I24" t="s">
        <v>459</v>
      </c>
    </row>
    <row r="25" spans="1:9" x14ac:dyDescent="0.25">
      <c r="A25" t="s">
        <v>167</v>
      </c>
      <c r="C25" t="s">
        <v>115</v>
      </c>
      <c r="D25" t="s">
        <v>25</v>
      </c>
      <c r="E25" t="s">
        <v>58</v>
      </c>
      <c r="F25" t="s">
        <v>73</v>
      </c>
      <c r="G25" t="str">
        <f t="shared" si="0"/>
        <v>palliduphantes.ericaeus</v>
      </c>
      <c r="H25" s="2">
        <v>1</v>
      </c>
      <c r="I25" t="s">
        <v>459</v>
      </c>
    </row>
    <row r="26" spans="1:9" x14ac:dyDescent="0.25">
      <c r="A26" t="s">
        <v>167</v>
      </c>
      <c r="C26" t="s">
        <v>115</v>
      </c>
      <c r="D26" t="s">
        <v>25</v>
      </c>
      <c r="E26" t="s">
        <v>58</v>
      </c>
      <c r="F26" t="s">
        <v>73</v>
      </c>
      <c r="G26" t="str">
        <f t="shared" si="0"/>
        <v>palliduphantes.ericaeus</v>
      </c>
      <c r="H26" s="2">
        <v>6</v>
      </c>
      <c r="I26" t="s">
        <v>459</v>
      </c>
    </row>
    <row r="27" spans="1:9" x14ac:dyDescent="0.25">
      <c r="A27" t="s">
        <v>167</v>
      </c>
      <c r="C27" t="s">
        <v>115</v>
      </c>
      <c r="D27" t="s">
        <v>25</v>
      </c>
      <c r="E27" t="s">
        <v>58</v>
      </c>
      <c r="F27" t="s">
        <v>73</v>
      </c>
      <c r="G27" t="str">
        <f t="shared" si="0"/>
        <v>palliduphantes.ericaeus</v>
      </c>
      <c r="H27" s="2">
        <v>5</v>
      </c>
      <c r="I27" t="s">
        <v>459</v>
      </c>
    </row>
    <row r="28" spans="1:9" x14ac:dyDescent="0.25">
      <c r="A28" t="s">
        <v>167</v>
      </c>
      <c r="C28" t="s">
        <v>115</v>
      </c>
      <c r="D28" t="s">
        <v>25</v>
      </c>
      <c r="E28" t="s">
        <v>60</v>
      </c>
      <c r="F28" t="s">
        <v>61</v>
      </c>
      <c r="G28" t="str">
        <f t="shared" si="0"/>
        <v>pocadicnemis.pumila</v>
      </c>
      <c r="H28" s="2">
        <v>1</v>
      </c>
      <c r="I28" t="s">
        <v>459</v>
      </c>
    </row>
    <row r="29" spans="1:9" x14ac:dyDescent="0.25">
      <c r="A29" t="s">
        <v>167</v>
      </c>
      <c r="C29" t="s">
        <v>115</v>
      </c>
      <c r="D29" t="s">
        <v>25</v>
      </c>
      <c r="E29" t="s">
        <v>31</v>
      </c>
      <c r="F29" t="s">
        <v>32</v>
      </c>
      <c r="G29" t="str">
        <f t="shared" si="0"/>
        <v>savignia.frontata</v>
      </c>
      <c r="H29" s="2">
        <v>15</v>
      </c>
      <c r="I29" t="s">
        <v>459</v>
      </c>
    </row>
    <row r="30" spans="1:9" x14ac:dyDescent="0.25">
      <c r="A30" t="s">
        <v>167</v>
      </c>
      <c r="C30" t="s">
        <v>115</v>
      </c>
      <c r="D30" t="s">
        <v>25</v>
      </c>
      <c r="E30" t="s">
        <v>31</v>
      </c>
      <c r="F30" t="s">
        <v>32</v>
      </c>
      <c r="G30" t="str">
        <f t="shared" si="0"/>
        <v>savignia.frontata</v>
      </c>
      <c r="H30" s="2">
        <v>7</v>
      </c>
      <c r="I30" t="s">
        <v>459</v>
      </c>
    </row>
    <row r="31" spans="1:9" x14ac:dyDescent="0.25">
      <c r="A31" t="s">
        <v>167</v>
      </c>
      <c r="C31" t="s">
        <v>115</v>
      </c>
      <c r="D31" t="s">
        <v>25</v>
      </c>
      <c r="E31" t="s">
        <v>31</v>
      </c>
      <c r="F31" t="s">
        <v>32</v>
      </c>
      <c r="G31" t="str">
        <f t="shared" si="0"/>
        <v>savignia.frontata</v>
      </c>
      <c r="H31" s="2">
        <v>7</v>
      </c>
      <c r="I31" t="s">
        <v>459</v>
      </c>
    </row>
    <row r="32" spans="1:9" x14ac:dyDescent="0.25">
      <c r="A32" t="s">
        <v>167</v>
      </c>
      <c r="C32" t="s">
        <v>115</v>
      </c>
      <c r="D32" t="s">
        <v>25</v>
      </c>
      <c r="E32" t="s">
        <v>31</v>
      </c>
      <c r="F32" t="s">
        <v>32</v>
      </c>
      <c r="G32" t="str">
        <f t="shared" si="0"/>
        <v>savignia.frontata</v>
      </c>
      <c r="H32" s="2">
        <v>21</v>
      </c>
      <c r="I32" t="s">
        <v>459</v>
      </c>
    </row>
    <row r="33" spans="1:9" x14ac:dyDescent="0.25">
      <c r="A33" t="s">
        <v>167</v>
      </c>
      <c r="C33" t="s">
        <v>115</v>
      </c>
      <c r="D33" t="s">
        <v>25</v>
      </c>
      <c r="E33" t="s">
        <v>31</v>
      </c>
      <c r="F33" t="s">
        <v>32</v>
      </c>
      <c r="G33" t="str">
        <f t="shared" ref="G33:G64" si="1">LOWER(E33&amp;"."&amp;F33)</f>
        <v>savignia.frontata</v>
      </c>
      <c r="H33" s="2">
        <v>14</v>
      </c>
      <c r="I33" t="s">
        <v>459</v>
      </c>
    </row>
    <row r="34" spans="1:9" x14ac:dyDescent="0.25">
      <c r="A34" s="30" t="s">
        <v>167</v>
      </c>
      <c r="B34" s="30"/>
      <c r="C34" s="30" t="s">
        <v>115</v>
      </c>
      <c r="D34" s="30" t="s">
        <v>25</v>
      </c>
      <c r="E34" s="30" t="s">
        <v>45</v>
      </c>
      <c r="F34" s="30" t="s">
        <v>46</v>
      </c>
      <c r="G34" s="30" t="str">
        <f t="shared" si="1"/>
        <v>tenuiphantes.tenuis</v>
      </c>
      <c r="H34" s="31">
        <v>1</v>
      </c>
      <c r="I34" t="s">
        <v>459</v>
      </c>
    </row>
    <row r="35" spans="1:9" x14ac:dyDescent="0.25">
      <c r="A35" t="s">
        <v>167</v>
      </c>
      <c r="C35" t="s">
        <v>115</v>
      </c>
      <c r="D35" t="s">
        <v>25</v>
      </c>
      <c r="E35" t="s">
        <v>62</v>
      </c>
      <c r="F35" t="s">
        <v>63</v>
      </c>
      <c r="G35" t="str">
        <f t="shared" si="1"/>
        <v>walckenaeria.vigilax</v>
      </c>
      <c r="H35" s="2">
        <v>2</v>
      </c>
      <c r="I35" t="s">
        <v>459</v>
      </c>
    </row>
    <row r="36" spans="1:9" x14ac:dyDescent="0.25">
      <c r="A36" t="s">
        <v>167</v>
      </c>
      <c r="C36" t="s">
        <v>115</v>
      </c>
      <c r="D36" t="s">
        <v>25</v>
      </c>
      <c r="E36" t="s">
        <v>62</v>
      </c>
      <c r="F36" t="s">
        <v>63</v>
      </c>
      <c r="G36" t="str">
        <f t="shared" si="1"/>
        <v>walckenaeria.vigilax</v>
      </c>
      <c r="H36" s="2">
        <v>1</v>
      </c>
      <c r="I36" t="s">
        <v>459</v>
      </c>
    </row>
    <row r="37" spans="1:9" x14ac:dyDescent="0.25">
      <c r="A37" t="s">
        <v>167</v>
      </c>
      <c r="C37" t="s">
        <v>115</v>
      </c>
      <c r="D37" t="s">
        <v>25</v>
      </c>
      <c r="E37" t="s">
        <v>62</v>
      </c>
      <c r="F37" t="s">
        <v>63</v>
      </c>
      <c r="G37" t="str">
        <f t="shared" si="1"/>
        <v>walckenaeria.vigilax</v>
      </c>
      <c r="H37" s="2">
        <v>2</v>
      </c>
      <c r="I37" t="s">
        <v>459</v>
      </c>
    </row>
    <row r="38" spans="1:9" x14ac:dyDescent="0.25">
      <c r="A38" t="s">
        <v>167</v>
      </c>
      <c r="C38" t="s">
        <v>115</v>
      </c>
      <c r="D38" t="s">
        <v>25</v>
      </c>
      <c r="E38" t="s">
        <v>62</v>
      </c>
      <c r="F38" t="s">
        <v>63</v>
      </c>
      <c r="G38" t="str">
        <f t="shared" si="1"/>
        <v>walckenaeria.vigilax</v>
      </c>
      <c r="H38" s="2">
        <v>2</v>
      </c>
      <c r="I38" t="s">
        <v>459</v>
      </c>
    </row>
    <row r="39" spans="1:9" x14ac:dyDescent="0.25">
      <c r="A39" t="s">
        <v>167</v>
      </c>
      <c r="C39" t="s">
        <v>115</v>
      </c>
      <c r="D39" t="s">
        <v>21</v>
      </c>
      <c r="E39" t="s">
        <v>22</v>
      </c>
      <c r="F39" t="s">
        <v>23</v>
      </c>
      <c r="G39" t="str">
        <f t="shared" si="1"/>
        <v>pardosa.pullata</v>
      </c>
      <c r="H39" s="2">
        <v>16</v>
      </c>
      <c r="I39" t="s">
        <v>461</v>
      </c>
    </row>
    <row r="40" spans="1:9" x14ac:dyDescent="0.25">
      <c r="A40" t="s">
        <v>167</v>
      </c>
      <c r="C40" t="s">
        <v>115</v>
      </c>
      <c r="D40" t="s">
        <v>21</v>
      </c>
      <c r="E40" t="s">
        <v>22</v>
      </c>
      <c r="F40" t="s">
        <v>23</v>
      </c>
      <c r="G40" t="str">
        <f t="shared" si="1"/>
        <v>pardosa.pullata</v>
      </c>
      <c r="H40" s="2">
        <v>4</v>
      </c>
      <c r="I40" t="s">
        <v>461</v>
      </c>
    </row>
    <row r="41" spans="1:9" x14ac:dyDescent="0.25">
      <c r="A41" t="s">
        <v>167</v>
      </c>
      <c r="C41" t="s">
        <v>115</v>
      </c>
      <c r="D41" t="s">
        <v>21</v>
      </c>
      <c r="E41" t="s">
        <v>22</v>
      </c>
      <c r="F41" t="s">
        <v>23</v>
      </c>
      <c r="G41" t="str">
        <f t="shared" si="1"/>
        <v>pardosa.pullata</v>
      </c>
      <c r="H41" s="2">
        <v>30</v>
      </c>
      <c r="I41" t="s">
        <v>461</v>
      </c>
    </row>
    <row r="42" spans="1:9" x14ac:dyDescent="0.25">
      <c r="A42" t="s">
        <v>167</v>
      </c>
      <c r="C42" t="s">
        <v>115</v>
      </c>
      <c r="D42" t="s">
        <v>21</v>
      </c>
      <c r="E42" t="s">
        <v>22</v>
      </c>
      <c r="F42" t="s">
        <v>24</v>
      </c>
      <c r="G42" t="str">
        <f t="shared" si="1"/>
        <v>pardosa.palustris</v>
      </c>
      <c r="H42" s="2">
        <v>1</v>
      </c>
      <c r="I42" t="s">
        <v>461</v>
      </c>
    </row>
    <row r="43" spans="1:9" x14ac:dyDescent="0.25">
      <c r="A43" t="s">
        <v>167</v>
      </c>
      <c r="C43" t="s">
        <v>115</v>
      </c>
      <c r="D43" t="s">
        <v>21</v>
      </c>
      <c r="E43" t="s">
        <v>22</v>
      </c>
      <c r="F43" t="s">
        <v>23</v>
      </c>
      <c r="G43" t="str">
        <f t="shared" si="1"/>
        <v>pardosa.pullata</v>
      </c>
      <c r="H43" s="2">
        <v>21</v>
      </c>
      <c r="I43" t="s">
        <v>461</v>
      </c>
    </row>
    <row r="44" spans="1:9" x14ac:dyDescent="0.25">
      <c r="A44" t="s">
        <v>167</v>
      </c>
      <c r="C44" t="s">
        <v>115</v>
      </c>
      <c r="D44" t="s">
        <v>21</v>
      </c>
      <c r="E44" t="s">
        <v>22</v>
      </c>
      <c r="F44" t="s">
        <v>23</v>
      </c>
      <c r="G44" t="str">
        <f t="shared" si="1"/>
        <v>pardosa.pullata</v>
      </c>
      <c r="H44" s="2">
        <v>9</v>
      </c>
      <c r="I44" t="s">
        <v>461</v>
      </c>
    </row>
    <row r="45" spans="1:9" x14ac:dyDescent="0.25">
      <c r="A45" t="s">
        <v>167</v>
      </c>
      <c r="C45" t="s">
        <v>115</v>
      </c>
      <c r="D45" t="s">
        <v>28</v>
      </c>
      <c r="E45" t="s">
        <v>29</v>
      </c>
      <c r="F45" t="s">
        <v>30</v>
      </c>
      <c r="G45" t="str">
        <f t="shared" si="1"/>
        <v>pachygnatha.degeeri</v>
      </c>
      <c r="H45" s="2">
        <v>10</v>
      </c>
      <c r="I45" t="s">
        <v>461</v>
      </c>
    </row>
    <row r="46" spans="1:9" x14ac:dyDescent="0.25">
      <c r="A46" t="s">
        <v>167</v>
      </c>
      <c r="C46" t="s">
        <v>115</v>
      </c>
      <c r="D46" t="s">
        <v>28</v>
      </c>
      <c r="E46" t="s">
        <v>29</v>
      </c>
      <c r="F46" t="s">
        <v>30</v>
      </c>
      <c r="G46" t="str">
        <f t="shared" si="1"/>
        <v>pachygnatha.degeeri</v>
      </c>
      <c r="H46" s="2">
        <v>10</v>
      </c>
      <c r="I46" t="s">
        <v>461</v>
      </c>
    </row>
    <row r="47" spans="1:9" x14ac:dyDescent="0.25">
      <c r="A47" s="30" t="s">
        <v>167</v>
      </c>
      <c r="B47" s="30"/>
      <c r="C47" s="30" t="s">
        <v>115</v>
      </c>
      <c r="D47" s="30" t="s">
        <v>28</v>
      </c>
      <c r="E47" s="30" t="s">
        <v>29</v>
      </c>
      <c r="F47" s="30" t="s">
        <v>30</v>
      </c>
      <c r="G47" s="30" t="str">
        <f t="shared" si="1"/>
        <v>pachygnatha.degeeri</v>
      </c>
      <c r="H47" s="31">
        <v>5</v>
      </c>
      <c r="I47" t="s">
        <v>461</v>
      </c>
    </row>
    <row r="48" spans="1:9" x14ac:dyDescent="0.25">
      <c r="A48" t="s">
        <v>167</v>
      </c>
      <c r="C48" t="s">
        <v>115</v>
      </c>
      <c r="D48" t="s">
        <v>28</v>
      </c>
      <c r="E48" t="s">
        <v>29</v>
      </c>
      <c r="F48" t="s">
        <v>30</v>
      </c>
      <c r="G48" t="str">
        <f t="shared" si="1"/>
        <v>pachygnatha.degeeri</v>
      </c>
      <c r="H48" s="2">
        <v>2</v>
      </c>
      <c r="I48" t="s">
        <v>461</v>
      </c>
    </row>
    <row r="49" spans="1:9" x14ac:dyDescent="0.25">
      <c r="A49" t="s">
        <v>167</v>
      </c>
      <c r="C49" t="s">
        <v>115</v>
      </c>
      <c r="D49" t="s">
        <v>108</v>
      </c>
      <c r="E49" t="s">
        <v>119</v>
      </c>
      <c r="F49" t="s">
        <v>120</v>
      </c>
      <c r="G49" t="str">
        <f t="shared" si="1"/>
        <v>ozyptila.trux</v>
      </c>
      <c r="H49" s="2">
        <v>1</v>
      </c>
      <c r="I49" t="s">
        <v>462</v>
      </c>
    </row>
    <row r="50" spans="1:9" x14ac:dyDescent="0.25">
      <c r="A50" t="s">
        <v>160</v>
      </c>
      <c r="C50" t="s">
        <v>115</v>
      </c>
      <c r="D50" t="s">
        <v>89</v>
      </c>
      <c r="E50" t="s">
        <v>90</v>
      </c>
      <c r="F50" t="s">
        <v>91</v>
      </c>
      <c r="G50" t="str">
        <f t="shared" si="1"/>
        <v>clubiona.reclusa</v>
      </c>
      <c r="H50" s="2">
        <v>1</v>
      </c>
      <c r="I50" t="s">
        <v>460</v>
      </c>
    </row>
    <row r="51" spans="1:9" x14ac:dyDescent="0.25">
      <c r="A51" t="s">
        <v>160</v>
      </c>
      <c r="C51" t="s">
        <v>115</v>
      </c>
      <c r="D51" t="s">
        <v>25</v>
      </c>
      <c r="E51" t="s">
        <v>38</v>
      </c>
      <c r="F51" t="s">
        <v>39</v>
      </c>
      <c r="G51" t="str">
        <f t="shared" si="1"/>
        <v>bathyphantes.gracilis</v>
      </c>
      <c r="H51" s="2">
        <v>2</v>
      </c>
      <c r="I51" t="s">
        <v>459</v>
      </c>
    </row>
    <row r="52" spans="1:9" x14ac:dyDescent="0.25">
      <c r="A52" t="s">
        <v>160</v>
      </c>
      <c r="C52" t="s">
        <v>115</v>
      </c>
      <c r="D52" t="s">
        <v>25</v>
      </c>
      <c r="E52" t="s">
        <v>38</v>
      </c>
      <c r="F52" t="s">
        <v>39</v>
      </c>
      <c r="G52" t="str">
        <f t="shared" si="1"/>
        <v>bathyphantes.gracilis</v>
      </c>
      <c r="H52" s="2">
        <v>3</v>
      </c>
      <c r="I52" t="s">
        <v>459</v>
      </c>
    </row>
    <row r="53" spans="1:9" x14ac:dyDescent="0.25">
      <c r="A53" t="s">
        <v>160</v>
      </c>
      <c r="C53" t="s">
        <v>115</v>
      </c>
      <c r="D53" t="s">
        <v>25</v>
      </c>
      <c r="E53" t="s">
        <v>38</v>
      </c>
      <c r="F53" t="s">
        <v>113</v>
      </c>
      <c r="G53" t="str">
        <f t="shared" si="1"/>
        <v>bathyphantes.parvulus</v>
      </c>
      <c r="H53" s="2">
        <v>1</v>
      </c>
      <c r="I53" t="s">
        <v>459</v>
      </c>
    </row>
    <row r="54" spans="1:9" x14ac:dyDescent="0.25">
      <c r="A54" t="s">
        <v>160</v>
      </c>
      <c r="C54" t="s">
        <v>115</v>
      </c>
      <c r="D54" t="s">
        <v>25</v>
      </c>
      <c r="E54" t="s">
        <v>43</v>
      </c>
      <c r="F54" t="s">
        <v>96</v>
      </c>
      <c r="G54" t="str">
        <f t="shared" si="1"/>
        <v>dicymbium.tibiale</v>
      </c>
      <c r="H54" s="2">
        <v>3</v>
      </c>
      <c r="I54" t="s">
        <v>459</v>
      </c>
    </row>
    <row r="55" spans="1:9" x14ac:dyDescent="0.25">
      <c r="A55" t="s">
        <v>160</v>
      </c>
      <c r="C55" t="s">
        <v>115</v>
      </c>
      <c r="D55" t="s">
        <v>25</v>
      </c>
      <c r="E55" t="s">
        <v>43</v>
      </c>
      <c r="F55" t="s">
        <v>44</v>
      </c>
      <c r="G55" t="str">
        <f t="shared" si="1"/>
        <v>dicymbium.nigrum</v>
      </c>
      <c r="H55" s="2">
        <v>1</v>
      </c>
      <c r="I55" t="s">
        <v>459</v>
      </c>
    </row>
    <row r="56" spans="1:9" x14ac:dyDescent="0.25">
      <c r="A56" t="s">
        <v>160</v>
      </c>
      <c r="C56" t="s">
        <v>115</v>
      </c>
      <c r="D56" t="s">
        <v>25</v>
      </c>
      <c r="E56" t="s">
        <v>43</v>
      </c>
      <c r="F56" t="s">
        <v>44</v>
      </c>
      <c r="G56" t="str">
        <f t="shared" si="1"/>
        <v>dicymbium.nigrum</v>
      </c>
      <c r="H56" s="2">
        <v>1</v>
      </c>
      <c r="I56" t="s">
        <v>459</v>
      </c>
    </row>
    <row r="57" spans="1:9" x14ac:dyDescent="0.25">
      <c r="A57" t="s">
        <v>160</v>
      </c>
      <c r="C57" t="s">
        <v>115</v>
      </c>
      <c r="D57" t="s">
        <v>25</v>
      </c>
      <c r="E57" t="s">
        <v>124</v>
      </c>
      <c r="F57" t="s">
        <v>125</v>
      </c>
      <c r="G57" t="str">
        <f t="shared" si="1"/>
        <v>dismodicus.bifrons</v>
      </c>
      <c r="H57" s="2">
        <v>1</v>
      </c>
      <c r="I57" t="s">
        <v>459</v>
      </c>
    </row>
    <row r="58" spans="1:9" x14ac:dyDescent="0.25">
      <c r="A58" t="s">
        <v>160</v>
      </c>
      <c r="C58" t="s">
        <v>115</v>
      </c>
      <c r="D58" t="s">
        <v>25</v>
      </c>
      <c r="E58" t="s">
        <v>124</v>
      </c>
      <c r="F58" t="s">
        <v>125</v>
      </c>
      <c r="G58" t="str">
        <f t="shared" si="1"/>
        <v>dismodicus.bifrons</v>
      </c>
      <c r="H58" s="2">
        <v>1</v>
      </c>
      <c r="I58" t="s">
        <v>459</v>
      </c>
    </row>
    <row r="59" spans="1:9" x14ac:dyDescent="0.25">
      <c r="A59" t="s">
        <v>160</v>
      </c>
      <c r="C59" t="s">
        <v>115</v>
      </c>
      <c r="D59" t="s">
        <v>25</v>
      </c>
      <c r="E59" t="s">
        <v>35</v>
      </c>
      <c r="F59" t="s">
        <v>36</v>
      </c>
      <c r="G59" t="str">
        <f t="shared" si="1"/>
        <v>gongylidiellum.vivum</v>
      </c>
      <c r="H59" s="2">
        <v>2</v>
      </c>
      <c r="I59" t="s">
        <v>459</v>
      </c>
    </row>
    <row r="60" spans="1:9" x14ac:dyDescent="0.25">
      <c r="A60" t="s">
        <v>160</v>
      </c>
      <c r="C60" t="s">
        <v>115</v>
      </c>
      <c r="D60" t="s">
        <v>25</v>
      </c>
      <c r="E60" t="s">
        <v>35</v>
      </c>
      <c r="F60" t="s">
        <v>36</v>
      </c>
      <c r="G60" t="str">
        <f t="shared" si="1"/>
        <v>gongylidiellum.vivum</v>
      </c>
      <c r="H60" s="2">
        <v>1</v>
      </c>
      <c r="I60" t="s">
        <v>459</v>
      </c>
    </row>
    <row r="61" spans="1:9" x14ac:dyDescent="0.25">
      <c r="A61" s="30" t="s">
        <v>160</v>
      </c>
      <c r="B61" s="30"/>
      <c r="C61" s="30" t="s">
        <v>115</v>
      </c>
      <c r="D61" s="30" t="s">
        <v>25</v>
      </c>
      <c r="E61" s="30" t="s">
        <v>93</v>
      </c>
      <c r="F61" s="30" t="s">
        <v>94</v>
      </c>
      <c r="G61" s="30" t="str">
        <f t="shared" si="1"/>
        <v>lophomma.punctatum</v>
      </c>
      <c r="H61" s="31">
        <v>1</v>
      </c>
      <c r="I61" t="s">
        <v>459</v>
      </c>
    </row>
    <row r="62" spans="1:9" x14ac:dyDescent="0.25">
      <c r="A62" t="s">
        <v>160</v>
      </c>
      <c r="C62" t="s">
        <v>115</v>
      </c>
      <c r="D62" t="s">
        <v>25</v>
      </c>
      <c r="E62" t="s">
        <v>97</v>
      </c>
      <c r="F62" t="s">
        <v>98</v>
      </c>
      <c r="G62" t="str">
        <f t="shared" si="1"/>
        <v>micrargus.herbigradus</v>
      </c>
      <c r="H62" s="2">
        <v>1</v>
      </c>
      <c r="I62" t="s">
        <v>459</v>
      </c>
    </row>
    <row r="63" spans="1:9" x14ac:dyDescent="0.25">
      <c r="A63" t="s">
        <v>160</v>
      </c>
      <c r="C63" t="s">
        <v>115</v>
      </c>
      <c r="D63" t="s">
        <v>25</v>
      </c>
      <c r="E63" t="s">
        <v>97</v>
      </c>
      <c r="F63" t="s">
        <v>98</v>
      </c>
      <c r="G63" t="str">
        <f t="shared" si="1"/>
        <v>micrargus.herbigradus</v>
      </c>
      <c r="H63" s="2">
        <v>2</v>
      </c>
      <c r="I63" t="s">
        <v>459</v>
      </c>
    </row>
    <row r="64" spans="1:9" x14ac:dyDescent="0.25">
      <c r="A64" t="s">
        <v>160</v>
      </c>
      <c r="C64" t="s">
        <v>115</v>
      </c>
      <c r="D64" t="s">
        <v>25</v>
      </c>
      <c r="E64" t="s">
        <v>97</v>
      </c>
      <c r="F64" t="s">
        <v>98</v>
      </c>
      <c r="G64" t="str">
        <f t="shared" si="1"/>
        <v>micrargus.herbigradus</v>
      </c>
      <c r="H64" s="2">
        <v>1</v>
      </c>
      <c r="I64" t="s">
        <v>459</v>
      </c>
    </row>
    <row r="65" spans="1:9" x14ac:dyDescent="0.25">
      <c r="A65" t="s">
        <v>160</v>
      </c>
      <c r="C65" t="s">
        <v>115</v>
      </c>
      <c r="D65" t="s">
        <v>25</v>
      </c>
      <c r="E65" t="s">
        <v>97</v>
      </c>
      <c r="F65" t="s">
        <v>98</v>
      </c>
      <c r="G65" t="str">
        <f t="shared" ref="G65:G96" si="2">LOWER(E65&amp;"."&amp;F65)</f>
        <v>micrargus.herbigradus</v>
      </c>
      <c r="H65" s="2">
        <v>1</v>
      </c>
      <c r="I65" t="s">
        <v>459</v>
      </c>
    </row>
    <row r="66" spans="1:9" x14ac:dyDescent="0.25">
      <c r="A66" t="s">
        <v>160</v>
      </c>
      <c r="C66" t="s">
        <v>115</v>
      </c>
      <c r="D66" t="s">
        <v>25</v>
      </c>
      <c r="E66" t="s">
        <v>26</v>
      </c>
      <c r="F66" t="s">
        <v>37</v>
      </c>
      <c r="G66" t="str">
        <f t="shared" si="2"/>
        <v>oedothorax.retusus</v>
      </c>
      <c r="H66" s="2">
        <v>3</v>
      </c>
      <c r="I66" t="s">
        <v>460</v>
      </c>
    </row>
    <row r="67" spans="1:9" x14ac:dyDescent="0.25">
      <c r="A67" t="s">
        <v>160</v>
      </c>
      <c r="C67" t="s">
        <v>115</v>
      </c>
      <c r="D67" t="s">
        <v>25</v>
      </c>
      <c r="E67" t="s">
        <v>26</v>
      </c>
      <c r="F67" t="s">
        <v>37</v>
      </c>
      <c r="G67" t="str">
        <f t="shared" si="2"/>
        <v>oedothorax.retusus</v>
      </c>
      <c r="H67" s="2">
        <v>2</v>
      </c>
      <c r="I67" t="s">
        <v>460</v>
      </c>
    </row>
    <row r="68" spans="1:9" x14ac:dyDescent="0.25">
      <c r="A68" t="s">
        <v>160</v>
      </c>
      <c r="C68" t="s">
        <v>115</v>
      </c>
      <c r="D68" t="s">
        <v>25</v>
      </c>
      <c r="E68" t="s">
        <v>26</v>
      </c>
      <c r="F68" t="s">
        <v>37</v>
      </c>
      <c r="G68" t="str">
        <f t="shared" si="2"/>
        <v>oedothorax.retusus</v>
      </c>
      <c r="H68" s="2">
        <v>2</v>
      </c>
      <c r="I68" t="s">
        <v>460</v>
      </c>
    </row>
    <row r="69" spans="1:9" x14ac:dyDescent="0.25">
      <c r="A69" t="s">
        <v>160</v>
      </c>
      <c r="C69" t="s">
        <v>115</v>
      </c>
      <c r="D69" t="s">
        <v>25</v>
      </c>
      <c r="E69" t="s">
        <v>26</v>
      </c>
      <c r="F69" t="s">
        <v>37</v>
      </c>
      <c r="G69" t="str">
        <f t="shared" si="2"/>
        <v>oedothorax.retusus</v>
      </c>
      <c r="H69" s="2">
        <v>2</v>
      </c>
      <c r="I69" t="s">
        <v>460</v>
      </c>
    </row>
    <row r="70" spans="1:9" x14ac:dyDescent="0.25">
      <c r="A70" t="s">
        <v>160</v>
      </c>
      <c r="C70" t="s">
        <v>115</v>
      </c>
      <c r="D70" t="s">
        <v>25</v>
      </c>
      <c r="E70" t="s">
        <v>58</v>
      </c>
      <c r="F70" t="s">
        <v>73</v>
      </c>
      <c r="G70" t="str">
        <f t="shared" si="2"/>
        <v>palliduphantes.ericaeus</v>
      </c>
      <c r="H70" s="2">
        <v>11</v>
      </c>
      <c r="I70" t="s">
        <v>459</v>
      </c>
    </row>
    <row r="71" spans="1:9" x14ac:dyDescent="0.25">
      <c r="A71" t="s">
        <v>160</v>
      </c>
      <c r="C71" t="s">
        <v>115</v>
      </c>
      <c r="D71" t="s">
        <v>25</v>
      </c>
      <c r="E71" t="s">
        <v>58</v>
      </c>
      <c r="F71" t="s">
        <v>73</v>
      </c>
      <c r="G71" t="str">
        <f t="shared" si="2"/>
        <v>palliduphantes.ericaeus</v>
      </c>
      <c r="H71" s="2">
        <v>15</v>
      </c>
      <c r="I71" t="s">
        <v>459</v>
      </c>
    </row>
    <row r="72" spans="1:9" x14ac:dyDescent="0.25">
      <c r="A72" t="s">
        <v>160</v>
      </c>
      <c r="C72" t="s">
        <v>115</v>
      </c>
      <c r="D72" t="s">
        <v>25</v>
      </c>
      <c r="E72" t="s">
        <v>58</v>
      </c>
      <c r="F72" t="s">
        <v>73</v>
      </c>
      <c r="G72" t="str">
        <f t="shared" si="2"/>
        <v>palliduphantes.ericaeus</v>
      </c>
      <c r="H72" s="2">
        <v>4</v>
      </c>
      <c r="I72" t="s">
        <v>459</v>
      </c>
    </row>
    <row r="73" spans="1:9" x14ac:dyDescent="0.25">
      <c r="A73" t="s">
        <v>160</v>
      </c>
      <c r="C73" t="s">
        <v>115</v>
      </c>
      <c r="D73" t="s">
        <v>25</v>
      </c>
      <c r="E73" t="s">
        <v>58</v>
      </c>
      <c r="F73" t="s">
        <v>73</v>
      </c>
      <c r="G73" t="str">
        <f t="shared" si="2"/>
        <v>palliduphantes.ericaeus</v>
      </c>
      <c r="H73" s="2">
        <v>4</v>
      </c>
      <c r="I73" t="s">
        <v>459</v>
      </c>
    </row>
    <row r="74" spans="1:9" x14ac:dyDescent="0.25">
      <c r="A74" s="30" t="s">
        <v>160</v>
      </c>
      <c r="B74" s="30"/>
      <c r="C74" s="30" t="s">
        <v>115</v>
      </c>
      <c r="D74" s="30" t="s">
        <v>25</v>
      </c>
      <c r="E74" s="30" t="s">
        <v>58</v>
      </c>
      <c r="F74" s="30" t="s">
        <v>73</v>
      </c>
      <c r="G74" s="30" t="str">
        <f t="shared" si="2"/>
        <v>palliduphantes.ericaeus</v>
      </c>
      <c r="H74" s="31">
        <v>18</v>
      </c>
      <c r="I74" t="s">
        <v>459</v>
      </c>
    </row>
    <row r="75" spans="1:9" x14ac:dyDescent="0.25">
      <c r="A75" t="s">
        <v>160</v>
      </c>
      <c r="C75" t="s">
        <v>115</v>
      </c>
      <c r="D75" t="s">
        <v>25</v>
      </c>
      <c r="E75" t="s">
        <v>58</v>
      </c>
      <c r="F75" t="s">
        <v>59</v>
      </c>
      <c r="G75" t="str">
        <f t="shared" si="2"/>
        <v>palliduphantes.pallidus</v>
      </c>
      <c r="H75" s="2">
        <v>1</v>
      </c>
      <c r="I75" t="s">
        <v>459</v>
      </c>
    </row>
    <row r="76" spans="1:9" x14ac:dyDescent="0.25">
      <c r="A76" t="s">
        <v>160</v>
      </c>
      <c r="C76" t="s">
        <v>115</v>
      </c>
      <c r="D76" t="s">
        <v>25</v>
      </c>
      <c r="E76" t="s">
        <v>31</v>
      </c>
      <c r="F76" t="s">
        <v>32</v>
      </c>
      <c r="G76" t="str">
        <f t="shared" si="2"/>
        <v>savignia.frontata</v>
      </c>
      <c r="H76" s="2">
        <v>1</v>
      </c>
      <c r="I76" t="s">
        <v>459</v>
      </c>
    </row>
    <row r="77" spans="1:9" x14ac:dyDescent="0.25">
      <c r="A77" t="s">
        <v>160</v>
      </c>
      <c r="C77" t="s">
        <v>115</v>
      </c>
      <c r="D77" t="s">
        <v>25</v>
      </c>
      <c r="E77" t="s">
        <v>45</v>
      </c>
      <c r="F77" t="s">
        <v>46</v>
      </c>
      <c r="G77" t="str">
        <f t="shared" si="2"/>
        <v>tenuiphantes.tenuis</v>
      </c>
      <c r="H77" s="2">
        <v>1</v>
      </c>
      <c r="I77" t="s">
        <v>459</v>
      </c>
    </row>
    <row r="78" spans="1:9" x14ac:dyDescent="0.25">
      <c r="A78" t="s">
        <v>160</v>
      </c>
      <c r="C78" t="s">
        <v>115</v>
      </c>
      <c r="D78" t="s">
        <v>25</v>
      </c>
      <c r="E78" t="s">
        <v>62</v>
      </c>
      <c r="F78" t="s">
        <v>161</v>
      </c>
      <c r="G78" t="str">
        <f t="shared" si="2"/>
        <v>walckenaeria.acuminata</v>
      </c>
      <c r="H78" s="2">
        <v>1</v>
      </c>
      <c r="I78" t="s">
        <v>459</v>
      </c>
    </row>
    <row r="79" spans="1:9" x14ac:dyDescent="0.25">
      <c r="A79" t="s">
        <v>160</v>
      </c>
      <c r="C79" t="s">
        <v>115</v>
      </c>
      <c r="D79" t="s">
        <v>25</v>
      </c>
      <c r="E79" t="s">
        <v>62</v>
      </c>
      <c r="F79" t="s">
        <v>161</v>
      </c>
      <c r="G79" t="str">
        <f t="shared" si="2"/>
        <v>walckenaeria.acuminata</v>
      </c>
      <c r="H79" s="2">
        <v>1</v>
      </c>
      <c r="I79" t="s">
        <v>459</v>
      </c>
    </row>
    <row r="80" spans="1:9" x14ac:dyDescent="0.25">
      <c r="A80" t="s">
        <v>160</v>
      </c>
      <c r="C80" t="s">
        <v>115</v>
      </c>
      <c r="D80" t="s">
        <v>25</v>
      </c>
      <c r="E80" t="s">
        <v>62</v>
      </c>
      <c r="F80" t="s">
        <v>63</v>
      </c>
      <c r="G80" t="str">
        <f t="shared" si="2"/>
        <v>walckenaeria.vigilax</v>
      </c>
      <c r="H80" s="2">
        <v>1</v>
      </c>
      <c r="I80" t="s">
        <v>459</v>
      </c>
    </row>
    <row r="81" spans="1:9" x14ac:dyDescent="0.25">
      <c r="A81" t="s">
        <v>160</v>
      </c>
      <c r="C81" t="s">
        <v>115</v>
      </c>
      <c r="D81" t="s">
        <v>25</v>
      </c>
      <c r="E81" t="s">
        <v>163</v>
      </c>
      <c r="F81" t="s">
        <v>161</v>
      </c>
      <c r="G81" t="str">
        <f t="shared" si="2"/>
        <v>walckenaria.acuminata</v>
      </c>
      <c r="H81" s="2">
        <v>1</v>
      </c>
      <c r="I81" t="s">
        <v>459</v>
      </c>
    </row>
    <row r="82" spans="1:9" x14ac:dyDescent="0.25">
      <c r="A82" t="s">
        <v>160</v>
      </c>
      <c r="C82" t="s">
        <v>115</v>
      </c>
      <c r="D82" t="s">
        <v>21</v>
      </c>
      <c r="E82" t="s">
        <v>22</v>
      </c>
      <c r="F82" t="s">
        <v>76</v>
      </c>
      <c r="G82" t="str">
        <f t="shared" si="2"/>
        <v>pardosa.amentata</v>
      </c>
      <c r="H82" s="2">
        <v>1</v>
      </c>
      <c r="I82" t="s">
        <v>461</v>
      </c>
    </row>
    <row r="83" spans="1:9" x14ac:dyDescent="0.25">
      <c r="A83" t="s">
        <v>160</v>
      </c>
      <c r="C83" t="s">
        <v>115</v>
      </c>
      <c r="D83" t="s">
        <v>21</v>
      </c>
      <c r="E83" t="s">
        <v>22</v>
      </c>
      <c r="F83" t="s">
        <v>23</v>
      </c>
      <c r="G83" t="str">
        <f t="shared" si="2"/>
        <v>pardosa.pullata</v>
      </c>
      <c r="H83" s="2">
        <v>1</v>
      </c>
      <c r="I83" t="s">
        <v>461</v>
      </c>
    </row>
    <row r="84" spans="1:9" x14ac:dyDescent="0.25">
      <c r="A84" t="s">
        <v>160</v>
      </c>
      <c r="C84" t="s">
        <v>115</v>
      </c>
      <c r="D84" t="s">
        <v>21</v>
      </c>
      <c r="E84" t="s">
        <v>22</v>
      </c>
      <c r="F84" t="s">
        <v>23</v>
      </c>
      <c r="G84" t="str">
        <f t="shared" si="2"/>
        <v>pardosa.pullata</v>
      </c>
      <c r="H84" s="2">
        <v>3</v>
      </c>
      <c r="I84" t="s">
        <v>461</v>
      </c>
    </row>
    <row r="85" spans="1:9" x14ac:dyDescent="0.25">
      <c r="A85" t="s">
        <v>160</v>
      </c>
      <c r="C85" t="s">
        <v>115</v>
      </c>
      <c r="D85" t="s">
        <v>21</v>
      </c>
      <c r="E85" t="s">
        <v>22</v>
      </c>
      <c r="F85" t="s">
        <v>95</v>
      </c>
      <c r="G85" t="str">
        <f t="shared" si="2"/>
        <v>pardosa.nigriceps</v>
      </c>
      <c r="H85" s="2">
        <v>1</v>
      </c>
      <c r="I85" t="s">
        <v>461</v>
      </c>
    </row>
    <row r="86" spans="1:9" x14ac:dyDescent="0.25">
      <c r="A86" s="30" t="s">
        <v>160</v>
      </c>
      <c r="B86" s="30"/>
      <c r="C86" s="30" t="s">
        <v>115</v>
      </c>
      <c r="D86" s="30" t="s">
        <v>21</v>
      </c>
      <c r="E86" s="30" t="s">
        <v>22</v>
      </c>
      <c r="F86" s="30" t="s">
        <v>23</v>
      </c>
      <c r="G86" s="30" t="str">
        <f t="shared" si="2"/>
        <v>pardosa.pullata</v>
      </c>
      <c r="H86" s="31">
        <v>4</v>
      </c>
      <c r="I86" t="s">
        <v>461</v>
      </c>
    </row>
    <row r="87" spans="1:9" x14ac:dyDescent="0.25">
      <c r="A87" t="s">
        <v>160</v>
      </c>
      <c r="C87" t="s">
        <v>115</v>
      </c>
      <c r="D87" t="s">
        <v>21</v>
      </c>
      <c r="E87" t="s">
        <v>22</v>
      </c>
      <c r="F87" t="s">
        <v>76</v>
      </c>
      <c r="G87" t="str">
        <f t="shared" si="2"/>
        <v>pardosa.amentata</v>
      </c>
      <c r="H87" s="2">
        <v>1</v>
      </c>
      <c r="I87" t="s">
        <v>461</v>
      </c>
    </row>
    <row r="88" spans="1:9" x14ac:dyDescent="0.25">
      <c r="A88" t="s">
        <v>160</v>
      </c>
      <c r="C88" t="s">
        <v>115</v>
      </c>
      <c r="D88" t="s">
        <v>28</v>
      </c>
      <c r="E88" t="s">
        <v>29</v>
      </c>
      <c r="F88" t="s">
        <v>30</v>
      </c>
      <c r="G88" t="str">
        <f t="shared" si="2"/>
        <v>pachygnatha.degeeri</v>
      </c>
      <c r="H88" s="2">
        <v>4</v>
      </c>
      <c r="I88" t="s">
        <v>461</v>
      </c>
    </row>
    <row r="89" spans="1:9" x14ac:dyDescent="0.25">
      <c r="A89" t="s">
        <v>160</v>
      </c>
      <c r="C89" t="s">
        <v>115</v>
      </c>
      <c r="D89" t="s">
        <v>28</v>
      </c>
      <c r="E89" t="s">
        <v>29</v>
      </c>
      <c r="F89" t="s">
        <v>30</v>
      </c>
      <c r="G89" t="str">
        <f t="shared" si="2"/>
        <v>pachygnatha.degeeri</v>
      </c>
      <c r="H89" s="2">
        <v>3</v>
      </c>
      <c r="I89" t="s">
        <v>461</v>
      </c>
    </row>
    <row r="90" spans="1:9" x14ac:dyDescent="0.25">
      <c r="A90" t="s">
        <v>164</v>
      </c>
      <c r="C90" t="s">
        <v>115</v>
      </c>
      <c r="D90" t="s">
        <v>25</v>
      </c>
      <c r="E90" t="s">
        <v>38</v>
      </c>
      <c r="F90" t="s">
        <v>39</v>
      </c>
      <c r="G90" t="str">
        <f t="shared" si="2"/>
        <v>bathyphantes.gracilis</v>
      </c>
      <c r="H90" s="2">
        <v>1</v>
      </c>
      <c r="I90" t="s">
        <v>459</v>
      </c>
    </row>
    <row r="91" spans="1:9" x14ac:dyDescent="0.25">
      <c r="A91" t="s">
        <v>164</v>
      </c>
      <c r="C91" t="s">
        <v>115</v>
      </c>
      <c r="D91" t="s">
        <v>25</v>
      </c>
      <c r="E91" t="s">
        <v>38</v>
      </c>
      <c r="F91" t="s">
        <v>39</v>
      </c>
      <c r="G91" t="str">
        <f t="shared" si="2"/>
        <v>bathyphantes.gracilis</v>
      </c>
      <c r="H91" s="2">
        <v>1</v>
      </c>
      <c r="I91" t="s">
        <v>459</v>
      </c>
    </row>
    <row r="92" spans="1:9" x14ac:dyDescent="0.25">
      <c r="A92" t="s">
        <v>164</v>
      </c>
      <c r="C92" t="s">
        <v>115</v>
      </c>
      <c r="D92" t="s">
        <v>25</v>
      </c>
      <c r="E92" t="s">
        <v>38</v>
      </c>
      <c r="F92" t="s">
        <v>113</v>
      </c>
      <c r="G92" t="str">
        <f t="shared" si="2"/>
        <v>bathyphantes.parvulus</v>
      </c>
      <c r="H92" s="2">
        <v>1</v>
      </c>
      <c r="I92" t="s">
        <v>459</v>
      </c>
    </row>
    <row r="93" spans="1:9" x14ac:dyDescent="0.25">
      <c r="A93" t="s">
        <v>164</v>
      </c>
      <c r="C93" t="s">
        <v>115</v>
      </c>
      <c r="D93" t="s">
        <v>25</v>
      </c>
      <c r="E93" t="s">
        <v>38</v>
      </c>
      <c r="F93" t="s">
        <v>39</v>
      </c>
      <c r="G93" t="str">
        <f t="shared" si="2"/>
        <v>bathyphantes.gracilis</v>
      </c>
      <c r="H93" s="2">
        <v>1</v>
      </c>
      <c r="I93" t="s">
        <v>459</v>
      </c>
    </row>
    <row r="94" spans="1:9" x14ac:dyDescent="0.25">
      <c r="A94" t="s">
        <v>164</v>
      </c>
      <c r="C94" t="s">
        <v>115</v>
      </c>
      <c r="D94" t="s">
        <v>25</v>
      </c>
      <c r="E94" t="s">
        <v>43</v>
      </c>
      <c r="F94" t="s">
        <v>44</v>
      </c>
      <c r="G94" t="str">
        <f t="shared" si="2"/>
        <v>dicymbium.nigrum</v>
      </c>
      <c r="H94" s="2">
        <v>2</v>
      </c>
      <c r="I94" t="s">
        <v>459</v>
      </c>
    </row>
    <row r="95" spans="1:9" x14ac:dyDescent="0.25">
      <c r="A95" t="s">
        <v>164</v>
      </c>
      <c r="C95" t="s">
        <v>115</v>
      </c>
      <c r="D95" t="s">
        <v>25</v>
      </c>
      <c r="E95" t="s">
        <v>43</v>
      </c>
      <c r="F95" t="s">
        <v>96</v>
      </c>
      <c r="G95" t="str">
        <f t="shared" si="2"/>
        <v>dicymbium.tibiale</v>
      </c>
      <c r="H95" s="2">
        <v>1</v>
      </c>
      <c r="I95" t="s">
        <v>459</v>
      </c>
    </row>
    <row r="96" spans="1:9" x14ac:dyDescent="0.25">
      <c r="A96" t="s">
        <v>164</v>
      </c>
      <c r="C96" t="s">
        <v>115</v>
      </c>
      <c r="D96" t="s">
        <v>25</v>
      </c>
      <c r="E96" t="s">
        <v>124</v>
      </c>
      <c r="F96" t="s">
        <v>125</v>
      </c>
      <c r="G96" t="str">
        <f t="shared" si="2"/>
        <v>dismodicus.bifrons</v>
      </c>
      <c r="H96" s="2">
        <v>1</v>
      </c>
      <c r="I96" t="s">
        <v>459</v>
      </c>
    </row>
    <row r="97" spans="1:9" x14ac:dyDescent="0.25">
      <c r="A97" t="s">
        <v>164</v>
      </c>
      <c r="C97" t="s">
        <v>115</v>
      </c>
      <c r="D97" t="s">
        <v>25</v>
      </c>
      <c r="E97" t="s">
        <v>124</v>
      </c>
      <c r="F97" t="s">
        <v>125</v>
      </c>
      <c r="G97" t="str">
        <f t="shared" ref="G97:G122" si="3">LOWER(E97&amp;"."&amp;F97)</f>
        <v>dismodicus.bifrons</v>
      </c>
      <c r="H97" s="2">
        <v>2</v>
      </c>
      <c r="I97" t="s">
        <v>459</v>
      </c>
    </row>
    <row r="98" spans="1:9" x14ac:dyDescent="0.25">
      <c r="A98" t="s">
        <v>164</v>
      </c>
      <c r="C98" t="s">
        <v>115</v>
      </c>
      <c r="D98" t="s">
        <v>25</v>
      </c>
      <c r="E98" t="s">
        <v>35</v>
      </c>
      <c r="F98" t="s">
        <v>36</v>
      </c>
      <c r="G98" t="str">
        <f t="shared" si="3"/>
        <v>gongylidiellum.vivum</v>
      </c>
      <c r="H98" s="2">
        <v>1</v>
      </c>
      <c r="I98" t="s">
        <v>459</v>
      </c>
    </row>
    <row r="99" spans="1:9" x14ac:dyDescent="0.25">
      <c r="A99" s="30" t="s">
        <v>164</v>
      </c>
      <c r="B99" s="30"/>
      <c r="C99" s="30" t="s">
        <v>115</v>
      </c>
      <c r="D99" s="30" t="s">
        <v>25</v>
      </c>
      <c r="E99" s="30" t="s">
        <v>79</v>
      </c>
      <c r="F99" s="30" t="s">
        <v>80</v>
      </c>
      <c r="G99" s="30" t="str">
        <f t="shared" si="3"/>
        <v>hypomma.bituberculatum</v>
      </c>
      <c r="H99" s="31">
        <v>1</v>
      </c>
      <c r="I99" t="s">
        <v>459</v>
      </c>
    </row>
    <row r="100" spans="1:9" x14ac:dyDescent="0.25">
      <c r="A100" t="s">
        <v>164</v>
      </c>
      <c r="C100" t="s">
        <v>115</v>
      </c>
      <c r="D100" t="s">
        <v>25</v>
      </c>
      <c r="E100" t="s">
        <v>93</v>
      </c>
      <c r="F100" t="s">
        <v>94</v>
      </c>
      <c r="G100" t="str">
        <f t="shared" si="3"/>
        <v>lophomma.punctatum</v>
      </c>
      <c r="H100" s="2">
        <v>3</v>
      </c>
      <c r="I100" t="s">
        <v>459</v>
      </c>
    </row>
    <row r="101" spans="1:9" x14ac:dyDescent="0.25">
      <c r="A101" t="s">
        <v>164</v>
      </c>
      <c r="C101" t="s">
        <v>115</v>
      </c>
      <c r="D101" t="s">
        <v>25</v>
      </c>
      <c r="E101" t="s">
        <v>97</v>
      </c>
      <c r="F101" t="s">
        <v>98</v>
      </c>
      <c r="G101" t="str">
        <f t="shared" si="3"/>
        <v>micrargus.herbigradus</v>
      </c>
      <c r="H101" s="2">
        <v>1</v>
      </c>
      <c r="I101" t="s">
        <v>459</v>
      </c>
    </row>
    <row r="102" spans="1:9" x14ac:dyDescent="0.25">
      <c r="A102" t="s">
        <v>164</v>
      </c>
      <c r="C102" t="s">
        <v>115</v>
      </c>
      <c r="D102" t="s">
        <v>25</v>
      </c>
      <c r="E102" t="s">
        <v>97</v>
      </c>
      <c r="F102" t="s">
        <v>98</v>
      </c>
      <c r="G102" t="str">
        <f t="shared" si="3"/>
        <v>micrargus.herbigradus</v>
      </c>
      <c r="H102" s="2">
        <v>1</v>
      </c>
      <c r="I102" t="s">
        <v>459</v>
      </c>
    </row>
    <row r="103" spans="1:9" x14ac:dyDescent="0.25">
      <c r="A103" t="s">
        <v>164</v>
      </c>
      <c r="C103" t="s">
        <v>115</v>
      </c>
      <c r="D103" t="s">
        <v>25</v>
      </c>
      <c r="E103" t="s">
        <v>26</v>
      </c>
      <c r="F103" t="s">
        <v>37</v>
      </c>
      <c r="G103" t="str">
        <f t="shared" si="3"/>
        <v>oedothorax.retusus</v>
      </c>
      <c r="H103" s="2">
        <v>1</v>
      </c>
      <c r="I103" t="s">
        <v>460</v>
      </c>
    </row>
    <row r="104" spans="1:9" x14ac:dyDescent="0.25">
      <c r="A104" t="s">
        <v>164</v>
      </c>
      <c r="C104" t="s">
        <v>115</v>
      </c>
      <c r="D104" t="s">
        <v>25</v>
      </c>
      <c r="E104" t="s">
        <v>58</v>
      </c>
      <c r="F104" t="s">
        <v>73</v>
      </c>
      <c r="G104" t="str">
        <f t="shared" si="3"/>
        <v>palliduphantes.ericaeus</v>
      </c>
      <c r="H104" s="2">
        <v>1</v>
      </c>
      <c r="I104" t="s">
        <v>459</v>
      </c>
    </row>
    <row r="105" spans="1:9" x14ac:dyDescent="0.25">
      <c r="A105" t="s">
        <v>164</v>
      </c>
      <c r="C105" t="s">
        <v>115</v>
      </c>
      <c r="D105" t="s">
        <v>25</v>
      </c>
      <c r="E105" t="s">
        <v>58</v>
      </c>
      <c r="F105" t="s">
        <v>73</v>
      </c>
      <c r="G105" t="str">
        <f t="shared" si="3"/>
        <v>palliduphantes.ericaeus</v>
      </c>
      <c r="H105" s="2">
        <v>3</v>
      </c>
      <c r="I105" t="s">
        <v>459</v>
      </c>
    </row>
    <row r="106" spans="1:9" x14ac:dyDescent="0.25">
      <c r="A106" t="s">
        <v>164</v>
      </c>
      <c r="C106" t="s">
        <v>115</v>
      </c>
      <c r="D106" t="s">
        <v>25</v>
      </c>
      <c r="E106" t="s">
        <v>58</v>
      </c>
      <c r="F106" t="s">
        <v>73</v>
      </c>
      <c r="G106" t="str">
        <f t="shared" si="3"/>
        <v>palliduphantes.ericaeus</v>
      </c>
      <c r="H106" s="2">
        <v>6</v>
      </c>
      <c r="I106" t="s">
        <v>459</v>
      </c>
    </row>
    <row r="107" spans="1:9" x14ac:dyDescent="0.25">
      <c r="A107" s="30" t="s">
        <v>164</v>
      </c>
      <c r="B107" s="30"/>
      <c r="C107" s="30" t="s">
        <v>115</v>
      </c>
      <c r="D107" s="30" t="s">
        <v>25</v>
      </c>
      <c r="E107" s="30" t="s">
        <v>58</v>
      </c>
      <c r="F107" s="30" t="s">
        <v>73</v>
      </c>
      <c r="G107" s="30" t="str">
        <f t="shared" si="3"/>
        <v>palliduphantes.ericaeus</v>
      </c>
      <c r="H107" s="31">
        <v>6</v>
      </c>
      <c r="I107" t="s">
        <v>459</v>
      </c>
    </row>
    <row r="108" spans="1:9" x14ac:dyDescent="0.25">
      <c r="A108" t="s">
        <v>164</v>
      </c>
      <c r="C108" t="s">
        <v>115</v>
      </c>
      <c r="D108" t="s">
        <v>25</v>
      </c>
      <c r="E108" t="s">
        <v>58</v>
      </c>
      <c r="F108" t="s">
        <v>73</v>
      </c>
      <c r="G108" t="str">
        <f t="shared" si="3"/>
        <v>palliduphantes.ericaeus</v>
      </c>
      <c r="H108" s="2">
        <v>2</v>
      </c>
      <c r="I108" t="s">
        <v>459</v>
      </c>
    </row>
    <row r="109" spans="1:9" x14ac:dyDescent="0.25">
      <c r="A109" t="s">
        <v>164</v>
      </c>
      <c r="C109" t="s">
        <v>115</v>
      </c>
      <c r="D109" t="s">
        <v>25</v>
      </c>
      <c r="E109" t="s">
        <v>31</v>
      </c>
      <c r="F109" t="s">
        <v>32</v>
      </c>
      <c r="G109" t="str">
        <f t="shared" si="3"/>
        <v>savignia.frontata</v>
      </c>
      <c r="H109" s="2">
        <v>1</v>
      </c>
      <c r="I109" t="s">
        <v>459</v>
      </c>
    </row>
    <row r="110" spans="1:9" x14ac:dyDescent="0.25">
      <c r="A110" t="s">
        <v>164</v>
      </c>
      <c r="C110" t="s">
        <v>115</v>
      </c>
      <c r="D110" t="s">
        <v>25</v>
      </c>
      <c r="E110" t="s">
        <v>31</v>
      </c>
      <c r="F110" t="s">
        <v>32</v>
      </c>
      <c r="G110" t="str">
        <f t="shared" si="3"/>
        <v>savignia.frontata</v>
      </c>
      <c r="H110" s="2">
        <v>1</v>
      </c>
      <c r="I110" t="s">
        <v>459</v>
      </c>
    </row>
    <row r="111" spans="1:9" x14ac:dyDescent="0.25">
      <c r="A111" t="s">
        <v>164</v>
      </c>
      <c r="C111" t="s">
        <v>115</v>
      </c>
      <c r="D111" t="s">
        <v>25</v>
      </c>
      <c r="E111" t="s">
        <v>45</v>
      </c>
      <c r="F111" t="s">
        <v>46</v>
      </c>
      <c r="G111" t="str">
        <f t="shared" si="3"/>
        <v>tenuiphantes.tenuis</v>
      </c>
      <c r="H111" s="2">
        <v>1</v>
      </c>
      <c r="I111" t="s">
        <v>459</v>
      </c>
    </row>
    <row r="112" spans="1:9" x14ac:dyDescent="0.25">
      <c r="A112" t="s">
        <v>164</v>
      </c>
      <c r="C112" t="s">
        <v>115</v>
      </c>
      <c r="D112" t="s">
        <v>25</v>
      </c>
      <c r="E112" t="s">
        <v>45</v>
      </c>
      <c r="F112" t="s">
        <v>46</v>
      </c>
      <c r="G112" t="str">
        <f t="shared" si="3"/>
        <v>tenuiphantes.tenuis</v>
      </c>
      <c r="H112" s="2">
        <v>1</v>
      </c>
      <c r="I112" t="s">
        <v>459</v>
      </c>
    </row>
    <row r="113" spans="1:14" x14ac:dyDescent="0.25">
      <c r="A113" t="s">
        <v>164</v>
      </c>
      <c r="C113" t="s">
        <v>115</v>
      </c>
      <c r="D113" t="s">
        <v>166</v>
      </c>
      <c r="E113" t="s">
        <v>22</v>
      </c>
      <c r="F113" t="s">
        <v>76</v>
      </c>
      <c r="G113" t="str">
        <f t="shared" si="3"/>
        <v>pardosa.amentata</v>
      </c>
      <c r="H113" s="2">
        <v>6</v>
      </c>
      <c r="I113" t="s">
        <v>461</v>
      </c>
    </row>
    <row r="114" spans="1:14" x14ac:dyDescent="0.25">
      <c r="A114" t="s">
        <v>164</v>
      </c>
      <c r="C114" t="s">
        <v>115</v>
      </c>
      <c r="D114" t="s">
        <v>166</v>
      </c>
      <c r="E114" t="s">
        <v>22</v>
      </c>
      <c r="F114" t="s">
        <v>23</v>
      </c>
      <c r="G114" t="str">
        <f t="shared" si="3"/>
        <v>pardosa.pullata</v>
      </c>
      <c r="H114" s="2">
        <v>1</v>
      </c>
      <c r="I114" t="s">
        <v>461</v>
      </c>
    </row>
    <row r="115" spans="1:14" x14ac:dyDescent="0.25">
      <c r="A115" t="s">
        <v>164</v>
      </c>
      <c r="C115" t="s">
        <v>115</v>
      </c>
      <c r="D115" t="s">
        <v>21</v>
      </c>
      <c r="E115" t="s">
        <v>22</v>
      </c>
      <c r="F115" t="s">
        <v>76</v>
      </c>
      <c r="G115" t="str">
        <f t="shared" si="3"/>
        <v>pardosa.amentata</v>
      </c>
      <c r="H115" s="2">
        <v>9</v>
      </c>
      <c r="I115" t="s">
        <v>461</v>
      </c>
    </row>
    <row r="116" spans="1:14" x14ac:dyDescent="0.25">
      <c r="A116" t="s">
        <v>164</v>
      </c>
      <c r="C116" t="s">
        <v>115</v>
      </c>
      <c r="D116" t="s">
        <v>21</v>
      </c>
      <c r="E116" t="s">
        <v>22</v>
      </c>
      <c r="F116" t="s">
        <v>23</v>
      </c>
      <c r="G116" t="str">
        <f t="shared" si="3"/>
        <v>pardosa.pullata</v>
      </c>
      <c r="H116" s="2">
        <v>1</v>
      </c>
      <c r="I116" t="s">
        <v>461</v>
      </c>
    </row>
    <row r="117" spans="1:14" x14ac:dyDescent="0.25">
      <c r="A117" s="30" t="s">
        <v>164</v>
      </c>
      <c r="B117" s="30"/>
      <c r="C117" s="30" t="s">
        <v>115</v>
      </c>
      <c r="D117" s="30" t="s">
        <v>21</v>
      </c>
      <c r="E117" s="30" t="s">
        <v>22</v>
      </c>
      <c r="F117" s="30" t="s">
        <v>76</v>
      </c>
      <c r="G117" s="30" t="str">
        <f t="shared" si="3"/>
        <v>pardosa.amentata</v>
      </c>
      <c r="H117" s="31">
        <v>9</v>
      </c>
      <c r="I117" t="s">
        <v>461</v>
      </c>
      <c r="M117">
        <f>SUM(H:H)</f>
        <v>482</v>
      </c>
      <c r="N117" s="38"/>
    </row>
    <row r="118" spans="1:14" x14ac:dyDescent="0.25">
      <c r="A118" t="s">
        <v>164</v>
      </c>
      <c r="C118" t="s">
        <v>115</v>
      </c>
      <c r="D118" t="s">
        <v>21</v>
      </c>
      <c r="E118" t="s">
        <v>22</v>
      </c>
      <c r="F118" t="s">
        <v>23</v>
      </c>
      <c r="G118" t="str">
        <f t="shared" si="3"/>
        <v>pardosa.pullata</v>
      </c>
      <c r="H118" s="2">
        <v>17</v>
      </c>
      <c r="I118" t="s">
        <v>461</v>
      </c>
      <c r="L118" t="s">
        <v>459</v>
      </c>
      <c r="M118">
        <f>SUMIF(I:I, "sheet", H:H)</f>
        <v>232</v>
      </c>
      <c r="N118" s="38">
        <f>M118/$M$117</f>
        <v>0.48132780082987553</v>
      </c>
    </row>
    <row r="119" spans="1:14" x14ac:dyDescent="0.25">
      <c r="A119" t="s">
        <v>164</v>
      </c>
      <c r="C119" t="s">
        <v>115</v>
      </c>
      <c r="D119" t="s">
        <v>21</v>
      </c>
      <c r="E119" t="s">
        <v>22</v>
      </c>
      <c r="F119" t="s">
        <v>76</v>
      </c>
      <c r="G119" t="str">
        <f t="shared" si="3"/>
        <v>pardosa.amentata</v>
      </c>
      <c r="H119" s="2">
        <v>26</v>
      </c>
      <c r="I119" t="s">
        <v>461</v>
      </c>
      <c r="L119" t="s">
        <v>461</v>
      </c>
      <c r="M119">
        <f>SUMIF(I:I, "ground", H:H)</f>
        <v>204</v>
      </c>
      <c r="N119" s="38">
        <f t="shared" ref="N119:N122" si="4">M119/$M$117</f>
        <v>0.42323651452282157</v>
      </c>
    </row>
    <row r="120" spans="1:14" x14ac:dyDescent="0.25">
      <c r="A120" t="s">
        <v>164</v>
      </c>
      <c r="C120" t="s">
        <v>115</v>
      </c>
      <c r="D120" t="s">
        <v>21</v>
      </c>
      <c r="E120" t="s">
        <v>22</v>
      </c>
      <c r="F120" t="s">
        <v>23</v>
      </c>
      <c r="G120" t="str">
        <f t="shared" si="3"/>
        <v>pardosa.pullata</v>
      </c>
      <c r="H120" s="2">
        <v>5</v>
      </c>
      <c r="I120" t="s">
        <v>461</v>
      </c>
      <c r="L120" t="s">
        <v>463</v>
      </c>
      <c r="M120">
        <f>SUMIF(I:I, "space", H:H)</f>
        <v>0</v>
      </c>
      <c r="N120" s="38">
        <f t="shared" si="4"/>
        <v>0</v>
      </c>
    </row>
    <row r="121" spans="1:14" x14ac:dyDescent="0.25">
      <c r="A121" t="s">
        <v>164</v>
      </c>
      <c r="C121" t="s">
        <v>115</v>
      </c>
      <c r="D121" t="s">
        <v>21</v>
      </c>
      <c r="E121" t="s">
        <v>22</v>
      </c>
      <c r="F121" t="s">
        <v>76</v>
      </c>
      <c r="G121" t="str">
        <f t="shared" si="3"/>
        <v>pardosa.amentata</v>
      </c>
      <c r="H121" s="2">
        <v>3</v>
      </c>
      <c r="I121" t="s">
        <v>461</v>
      </c>
      <c r="L121" t="s">
        <v>460</v>
      </c>
      <c r="M121">
        <f>SUMIF(I:I, "other", H:H)</f>
        <v>45</v>
      </c>
      <c r="N121" s="38">
        <f t="shared" si="4"/>
        <v>9.3360995850622408E-2</v>
      </c>
    </row>
    <row r="122" spans="1:14" x14ac:dyDescent="0.25">
      <c r="A122" t="s">
        <v>164</v>
      </c>
      <c r="C122" t="s">
        <v>115</v>
      </c>
      <c r="D122" t="s">
        <v>21</v>
      </c>
      <c r="E122" t="s">
        <v>22</v>
      </c>
      <c r="F122" t="s">
        <v>95</v>
      </c>
      <c r="G122" t="str">
        <f t="shared" si="3"/>
        <v>pardosa.nigriceps</v>
      </c>
      <c r="H122" s="2">
        <v>1</v>
      </c>
      <c r="I122" t="s">
        <v>461</v>
      </c>
      <c r="L122" t="s">
        <v>462</v>
      </c>
      <c r="M122">
        <f>SUMIF(I:I, "ambush", H:H)</f>
        <v>1</v>
      </c>
      <c r="N122" s="38">
        <f t="shared" si="4"/>
        <v>2.0746887966804979E-3</v>
      </c>
    </row>
    <row r="123" spans="1:14" x14ac:dyDescent="0.25">
      <c r="N123" s="38">
        <f>SUM(N118:N122)</f>
        <v>1</v>
      </c>
    </row>
  </sheetData>
  <dataValidations count="1">
    <dataValidation type="list" allowBlank="1" showInputMessage="1" showErrorMessage="1" sqref="I1:I122" xr:uid="{15401F20-CF41-4675-8AB6-966210E0F825}">
      <formula1>"ground, sheet, other, ambush, space"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477053364A064FB158C8EED9542584" ma:contentTypeVersion="18" ma:contentTypeDescription="Create a new document." ma:contentTypeScope="" ma:versionID="0111426bd5f30c02812f9eff664fde1c">
  <xsd:schema xmlns:xsd="http://www.w3.org/2001/XMLSchema" xmlns:xs="http://www.w3.org/2001/XMLSchema" xmlns:p="http://schemas.microsoft.com/office/2006/metadata/properties" xmlns:ns3="52f21c41-94fc-4bb8-8241-a623f6054df8" xmlns:ns4="f0d8512e-b6b4-4c53-8218-6760dfc70d4d" targetNamespace="http://schemas.microsoft.com/office/2006/metadata/properties" ma:root="true" ma:fieldsID="878ae7b4a414a58d5cf75324daba3644" ns3:_="" ns4:_="">
    <xsd:import namespace="52f21c41-94fc-4bb8-8241-a623f6054df8"/>
    <xsd:import namespace="f0d8512e-b6b4-4c53-8218-6760dfc70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21c41-94fc-4bb8-8241-a623f6054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8512e-b6b4-4c53-8218-6760dfc70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f21c41-94fc-4bb8-8241-a623f6054df8" xsi:nil="true"/>
  </documentManagement>
</p:properties>
</file>

<file path=customXml/itemProps1.xml><?xml version="1.0" encoding="utf-8"?>
<ds:datastoreItem xmlns:ds="http://schemas.openxmlformats.org/officeDocument/2006/customXml" ds:itemID="{C98A3019-3EA5-4FEF-9262-11A4F4AB6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f21c41-94fc-4bb8-8241-a623f6054df8"/>
    <ds:schemaRef ds:uri="f0d8512e-b6b4-4c53-8218-6760dfc70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8917D4-9A11-4C6D-A28E-428083636E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552E72-C0EE-4D26-8749-7AE18A0E2E48}">
  <ds:schemaRefs>
    <ds:schemaRef ds:uri="http://schemas.microsoft.com/office/2006/metadata/properties"/>
    <ds:schemaRef ds:uri="http://schemas.microsoft.com/office/infopath/2007/PartnerControls"/>
    <ds:schemaRef ds:uri="52f21c41-94fc-4bb8-8241-a623f6054d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Chapter_1</vt:lpstr>
      <vt:lpstr>Chapter_2</vt:lpstr>
      <vt:lpstr>Name_updates</vt:lpstr>
      <vt:lpstr>voucher</vt:lpstr>
      <vt:lpstr>Guilds</vt:lpstr>
      <vt:lpstr>Sheet4</vt:lpstr>
      <vt:lpstr>control</vt:lpstr>
      <vt:lpstr>0.5yrs</vt:lpstr>
      <vt:lpstr>Sheet3</vt:lpstr>
      <vt:lpstr>ID_check</vt:lpstr>
      <vt:lpstr>2.5yrs</vt:lpstr>
      <vt:lpstr>Sheet5</vt:lpstr>
      <vt:lpstr>3.5yrs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 Brewster</dc:creator>
  <cp:keywords/>
  <dc:description/>
  <cp:lastModifiedBy>Jamie Brewster</cp:lastModifiedBy>
  <cp:revision/>
  <dcterms:created xsi:type="dcterms:W3CDTF">2015-06-05T18:17:20Z</dcterms:created>
  <dcterms:modified xsi:type="dcterms:W3CDTF">2025-02-24T16:31:42Z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0x010100C1477053364A064FB158C8EED9542584</vt:lpwstr>
  </property>
</Properties>
</file>