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 Drachman\Dropbox (Mclennan Design)\McLennan Design\03 - Projects\17023 Brentwood\B - Design\B05 - Output\20170717 Data Visualization\Module Development\"/>
    </mc:Choice>
  </mc:AlternateContent>
  <bookViews>
    <workbookView xWindow="0" yWindow="0" windowWidth="26505" windowHeight="12270"/>
  </bookViews>
  <sheets>
    <sheet name="program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6" i="1" l="1"/>
  <c r="E32" i="1"/>
  <c r="M32" i="1"/>
  <c r="L32" i="1"/>
  <c r="K32" i="1"/>
  <c r="J32" i="1"/>
  <c r="F32" i="1"/>
  <c r="G32" i="1"/>
  <c r="H32" i="1"/>
  <c r="I32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47" i="1"/>
  <c r="L47" i="1"/>
  <c r="E86" i="1"/>
  <c r="F86" i="1"/>
  <c r="G86" i="1"/>
  <c r="H86" i="1"/>
  <c r="I86" i="1"/>
  <c r="J86" i="1"/>
  <c r="M86" i="1"/>
  <c r="K93" i="1"/>
  <c r="L93" i="1"/>
  <c r="K92" i="1"/>
  <c r="L92" i="1"/>
  <c r="K91" i="1"/>
  <c r="L91" i="1"/>
  <c r="E101" i="1"/>
  <c r="F101" i="1"/>
  <c r="G101" i="1"/>
  <c r="H101" i="1"/>
  <c r="I101" i="1"/>
  <c r="J101" i="1"/>
  <c r="M101" i="1"/>
  <c r="K107" i="1"/>
  <c r="L107" i="1"/>
  <c r="K106" i="1"/>
  <c r="L106" i="1"/>
  <c r="L23" i="1"/>
  <c r="K23" i="1"/>
  <c r="L22" i="1"/>
  <c r="K22" i="1"/>
  <c r="L21" i="1"/>
  <c r="K21" i="1"/>
  <c r="L20" i="1"/>
  <c r="K20" i="1"/>
  <c r="L18" i="1"/>
  <c r="K18" i="1"/>
  <c r="L27" i="1"/>
  <c r="K27" i="1"/>
  <c r="L26" i="1"/>
  <c r="K26" i="1"/>
  <c r="L25" i="1"/>
  <c r="K25" i="1"/>
  <c r="L24" i="1"/>
  <c r="K24" i="1"/>
  <c r="K8" i="1"/>
  <c r="L8" i="1"/>
  <c r="K9" i="1"/>
  <c r="L9" i="1"/>
  <c r="K10" i="1"/>
  <c r="L10" i="1"/>
  <c r="K11" i="1"/>
  <c r="L11" i="1"/>
  <c r="K12" i="1"/>
  <c r="L12" i="1"/>
  <c r="H114" i="1" l="1"/>
  <c r="I114" i="1"/>
  <c r="J114" i="1"/>
  <c r="H109" i="1"/>
  <c r="I109" i="1"/>
  <c r="J109" i="1"/>
  <c r="H95" i="1"/>
  <c r="I95" i="1"/>
  <c r="J95" i="1"/>
  <c r="H2" i="1"/>
  <c r="I2" i="1"/>
  <c r="J2" i="1"/>
  <c r="K30" i="1"/>
  <c r="L30" i="1"/>
  <c r="K29" i="1"/>
  <c r="L29" i="1"/>
  <c r="K28" i="1"/>
  <c r="L28" i="1"/>
  <c r="E95" i="1" l="1"/>
  <c r="F95" i="1"/>
  <c r="G95" i="1"/>
  <c r="M95" i="1"/>
  <c r="K104" i="1"/>
  <c r="K105" i="1"/>
  <c r="L105" i="1"/>
  <c r="L104" i="1"/>
  <c r="K98" i="1"/>
  <c r="K99" i="1"/>
  <c r="L99" i="1"/>
  <c r="L98" i="1"/>
  <c r="K90" i="1"/>
  <c r="L90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16" i="1"/>
  <c r="L16" i="1"/>
  <c r="K17" i="1"/>
  <c r="L17" i="1"/>
  <c r="K19" i="1"/>
  <c r="L19" i="1"/>
  <c r="K15" i="1"/>
  <c r="L15" i="1"/>
  <c r="K45" i="1"/>
  <c r="L45" i="1"/>
  <c r="K46" i="1"/>
  <c r="L46" i="1"/>
  <c r="K48" i="1"/>
  <c r="L48" i="1"/>
  <c r="M2" i="1"/>
  <c r="K6" i="1"/>
  <c r="L6" i="1"/>
  <c r="K7" i="1"/>
  <c r="L7" i="1"/>
  <c r="K13" i="1"/>
  <c r="L13" i="1"/>
  <c r="L5" i="1"/>
  <c r="K5" i="1"/>
  <c r="L4" i="1"/>
  <c r="K4" i="1"/>
  <c r="G114" i="1" l="1"/>
  <c r="G109" i="1"/>
  <c r="G2" i="1"/>
  <c r="E114" i="1"/>
  <c r="E109" i="1"/>
  <c r="E2" i="1"/>
  <c r="L117" i="1" l="1"/>
  <c r="K117" i="1"/>
  <c r="L116" i="1"/>
  <c r="K116" i="1"/>
  <c r="L115" i="1"/>
  <c r="K115" i="1"/>
  <c r="L112" i="1"/>
  <c r="K112" i="1"/>
  <c r="L111" i="1"/>
  <c r="K111" i="1"/>
  <c r="L110" i="1"/>
  <c r="K110" i="1"/>
  <c r="L103" i="1"/>
  <c r="K103" i="1"/>
  <c r="L102" i="1"/>
  <c r="K102" i="1"/>
  <c r="L97" i="1"/>
  <c r="K97" i="1"/>
  <c r="L96" i="1"/>
  <c r="K96" i="1"/>
  <c r="L89" i="1"/>
  <c r="K89" i="1"/>
  <c r="L88" i="1"/>
  <c r="K88" i="1"/>
  <c r="L87" i="1"/>
  <c r="K87" i="1"/>
  <c r="L33" i="1"/>
  <c r="K33" i="1"/>
  <c r="K14" i="1"/>
  <c r="L14" i="1"/>
  <c r="L3" i="1"/>
  <c r="K3" i="1"/>
  <c r="M114" i="1" l="1"/>
  <c r="M109" i="1"/>
  <c r="F109" i="1"/>
  <c r="F114" i="1"/>
  <c r="F2" i="1"/>
  <c r="L2" i="1" l="1"/>
  <c r="K2" i="1"/>
  <c r="L95" i="1"/>
  <c r="K95" i="1"/>
  <c r="K86" i="1"/>
  <c r="K101" i="1"/>
  <c r="L101" i="1"/>
  <c r="K109" i="1"/>
  <c r="L109" i="1"/>
  <c r="L114" i="1"/>
  <c r="K114" i="1"/>
</calcChain>
</file>

<file path=xl/sharedStrings.xml><?xml version="1.0" encoding="utf-8"?>
<sst xmlns="http://schemas.openxmlformats.org/spreadsheetml/2006/main" count="558" uniqueCount="97">
  <si>
    <t>Meeting Room</t>
  </si>
  <si>
    <t>Classroom</t>
  </si>
  <si>
    <t>Administration</t>
  </si>
  <si>
    <t>Office</t>
  </si>
  <si>
    <t xml:space="preserve">Outdoor </t>
  </si>
  <si>
    <t>Admissions</t>
  </si>
  <si>
    <t>Reception</t>
  </si>
  <si>
    <t>#387EC2</t>
  </si>
  <si>
    <t>#D772AF</t>
  </si>
  <si>
    <t>Learning Commons</t>
  </si>
  <si>
    <t>Open spaces</t>
  </si>
  <si>
    <t>Outdoor Classroom</t>
  </si>
  <si>
    <t>Learning</t>
  </si>
  <si>
    <t>Boat Storage</t>
  </si>
  <si>
    <t>Physics Lab</t>
  </si>
  <si>
    <t>Other</t>
  </si>
  <si>
    <t>Campus Loop</t>
  </si>
  <si>
    <t>Garden/Farm</t>
  </si>
  <si>
    <t>Housing</t>
  </si>
  <si>
    <t>Spiritual Multi Purpose Space</t>
  </si>
  <si>
    <t>Audiotorium</t>
  </si>
  <si>
    <t>Student Dormitories</t>
  </si>
  <si>
    <t>Head of School Housing</t>
  </si>
  <si>
    <t>Staff Housing</t>
  </si>
  <si>
    <t>Living Machine</t>
  </si>
  <si>
    <t>Athletics</t>
  </si>
  <si>
    <t>Rowing</t>
  </si>
  <si>
    <t>A short description of this room will show up here. This is a placeholder. The description should be about this long.</t>
  </si>
  <si>
    <t>A short description of this department will show up here. This is a placeholder. The description should be about this long.</t>
  </si>
  <si>
    <t>Department</t>
  </si>
  <si>
    <t>Sub-department</t>
  </si>
  <si>
    <t>Room</t>
  </si>
  <si>
    <t>Daylight</t>
  </si>
  <si>
    <t>Active</t>
  </si>
  <si>
    <t>Public</t>
  </si>
  <si>
    <t>Tri-academic</t>
  </si>
  <si>
    <t>Tri-athletic</t>
  </si>
  <si>
    <t>Tri-arts</t>
  </si>
  <si>
    <t>Max Area</t>
  </si>
  <si>
    <t>Min Area</t>
  </si>
  <si>
    <t>Program Area</t>
  </si>
  <si>
    <t>Color</t>
  </si>
  <si>
    <t>Description</t>
  </si>
  <si>
    <t>id</t>
  </si>
  <si>
    <t>Classrooms</t>
  </si>
  <si>
    <t>Laboratories</t>
  </si>
  <si>
    <t>Work Areas</t>
  </si>
  <si>
    <t>#FFC100</t>
  </si>
  <si>
    <t>#AA815A</t>
  </si>
  <si>
    <t>#00A4A3</t>
  </si>
  <si>
    <t>#B078B1</t>
  </si>
  <si>
    <t>#7AA542</t>
  </si>
  <si>
    <t>Offices</t>
  </si>
  <si>
    <t>Teaching Office</t>
  </si>
  <si>
    <t>Biology Lab</t>
  </si>
  <si>
    <t>Chemistry Lab</t>
  </si>
  <si>
    <t>Biology Prep Space</t>
  </si>
  <si>
    <t>Chemistry Prep Space</t>
  </si>
  <si>
    <t>Physics Prep Space</t>
  </si>
  <si>
    <t>Robotics Lab</t>
  </si>
  <si>
    <t>Collaboration Zone</t>
  </si>
  <si>
    <t>Lecture Theatre</t>
  </si>
  <si>
    <t>Boat Repair</t>
  </si>
  <si>
    <t>Workshop</t>
  </si>
  <si>
    <t>Rowing Tank</t>
  </si>
  <si>
    <t>Erg Room</t>
  </si>
  <si>
    <t>Student Spaces</t>
  </si>
  <si>
    <t>Outdoor</t>
  </si>
  <si>
    <t>Block Stacks</t>
  </si>
  <si>
    <t>Student Work Space</t>
  </si>
  <si>
    <t>Student Centre</t>
  </si>
  <si>
    <t>Cafeteria</t>
  </si>
  <si>
    <t>Lobby/Reception</t>
  </si>
  <si>
    <t>Storage</t>
  </si>
  <si>
    <t>Kitchen</t>
  </si>
  <si>
    <t>Washroom</t>
  </si>
  <si>
    <t>Head of School</t>
  </si>
  <si>
    <t>Assistant Head of School</t>
  </si>
  <si>
    <t>Lobby</t>
  </si>
  <si>
    <t>Waiting/Meeting Room</t>
  </si>
  <si>
    <t>Testing Room</t>
  </si>
  <si>
    <t>University Counseling</t>
  </si>
  <si>
    <t xml:space="preserve">Lobby </t>
  </si>
  <si>
    <t>Advancement</t>
  </si>
  <si>
    <t>Gathering Space</t>
  </si>
  <si>
    <t>Finance</t>
  </si>
  <si>
    <t>Copier</t>
  </si>
  <si>
    <t>Filing</t>
  </si>
  <si>
    <t>Human Resources</t>
  </si>
  <si>
    <t>Communications/Marketing</t>
  </si>
  <si>
    <t>Innovations</t>
  </si>
  <si>
    <t>Learning Spaces should be inspirational, flexible, and well lit.</t>
  </si>
  <si>
    <t>The administration functions should be dispersed throughout the campus to ensure student and staff interactions</t>
  </si>
  <si>
    <t>Student Spaces should inspire creativity and create unique opportunities for interaction</t>
  </si>
  <si>
    <t>Outdoor Spaces should celebrate the BCS campus's proximity to its wild, natural surroundings and provide educational experiences for the community</t>
  </si>
  <si>
    <t>As one third of Brentwood's tripartite pedagogy, the athletic department should be highlighted in visually prominent spaces that add value to the community</t>
  </si>
  <si>
    <t>Student housing should offer the comfort of a warm, communal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</si>
</sst>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Consolas"/>
      <family val="3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87EC2"/>
        <bgColor indexed="64"/>
      </patternFill>
    </fill>
    <fill>
      <patternFill patternType="solid">
        <fgColor rgb="FFD772AF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AA815A"/>
        <bgColor indexed="64"/>
      </patternFill>
    </fill>
    <fill>
      <patternFill patternType="solid">
        <fgColor rgb="FF00A4A3"/>
        <bgColor indexed="64"/>
      </patternFill>
    </fill>
    <fill>
      <patternFill patternType="solid">
        <fgColor rgb="FFB078B1"/>
        <bgColor indexed="64"/>
      </patternFill>
    </fill>
    <fill>
      <patternFill patternType="solid">
        <fgColor rgb="FF7AA5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ont="1" applyBorder="1"/>
    <xf numFmtId="0" fontId="0" fillId="0" borderId="0" xfId="0" applyFont="1" applyFill="1" applyBorder="1"/>
    <xf numFmtId="164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0" xfId="0" applyFont="1" applyBorder="1"/>
    <xf numFmtId="0" fontId="0" fillId="0" borderId="0" xfId="0" applyAlignment="1">
      <alignment horizontal="left"/>
    </xf>
    <xf numFmtId="0" fontId="2" fillId="4" borderId="0" xfId="1" applyNumberFormat="1" applyFont="1" applyFill="1" applyBorder="1" applyAlignment="1">
      <alignment horizontal="center" vertical="center"/>
    </xf>
    <xf numFmtId="0" fontId="2" fillId="3" borderId="0" xfId="1" applyNumberFormat="1" applyFont="1" applyFill="1" applyBorder="1" applyAlignment="1">
      <alignment horizontal="center" vertical="center"/>
    </xf>
    <xf numFmtId="0" fontId="2" fillId="5" borderId="0" xfId="1" applyNumberFormat="1" applyFont="1" applyFill="1" applyBorder="1" applyAlignment="1">
      <alignment horizontal="center" vertical="center"/>
    </xf>
    <xf numFmtId="0" fontId="2" fillId="6" borderId="0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2" fillId="7" borderId="0" xfId="1" applyNumberFormat="1" applyFont="1" applyFill="1" applyBorder="1" applyAlignment="1">
      <alignment horizontal="center" vertical="center"/>
    </xf>
    <xf numFmtId="0" fontId="2" fillId="8" borderId="0" xfId="1" applyNumberFormat="1" applyFont="1" applyFill="1" applyBorder="1" applyAlignment="1">
      <alignment horizontal="center" vertical="center"/>
    </xf>
    <xf numFmtId="0" fontId="0" fillId="0" borderId="1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abSelected="1" topLeftCell="D1" zoomScale="85" zoomScaleNormal="85" workbookViewId="0">
      <pane ySplit="1" topLeftCell="A92" activePane="bottomLeft" state="frozen"/>
      <selection pane="bottomLeft" activeCell="P114" sqref="P114"/>
    </sheetView>
  </sheetViews>
  <sheetFormatPr defaultRowHeight="15" x14ac:dyDescent="0.25"/>
  <cols>
    <col min="1" max="1" width="9.140625" style="13"/>
    <col min="2" max="3" width="18.85546875" bestFit="1" customWidth="1"/>
    <col min="4" max="4" width="23" bestFit="1" customWidth="1"/>
    <col min="5" max="5" width="8.28515625" bestFit="1" customWidth="1"/>
    <col min="6" max="6" width="6.5703125" bestFit="1" customWidth="1"/>
    <col min="7" max="7" width="6.42578125" bestFit="1" customWidth="1"/>
    <col min="8" max="8" width="9.140625" customWidth="1"/>
    <col min="9" max="9" width="8" customWidth="1"/>
    <col min="10" max="10" width="6.42578125" customWidth="1"/>
    <col min="11" max="11" width="7.5703125" customWidth="1"/>
    <col min="12" max="12" width="7.140625" customWidth="1"/>
    <col min="13" max="13" width="9.42578125" customWidth="1"/>
    <col min="14" max="14" width="8.5703125" customWidth="1"/>
    <col min="15" max="15" width="10.28515625" bestFit="1" customWidth="1"/>
    <col min="16" max="16" width="117.5703125" bestFit="1" customWidth="1"/>
    <col min="17" max="17" width="10.28515625" bestFit="1" customWidth="1"/>
  </cols>
  <sheetData>
    <row r="1" spans="1:16" s="10" customFormat="1" ht="45" x14ac:dyDescent="0.25">
      <c r="A1" s="8" t="s">
        <v>43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9" t="s">
        <v>35</v>
      </c>
      <c r="I1" s="9" t="s">
        <v>36</v>
      </c>
      <c r="J1" s="9" t="s">
        <v>37</v>
      </c>
      <c r="K1" s="8" t="s">
        <v>38</v>
      </c>
      <c r="L1" s="8" t="s">
        <v>39</v>
      </c>
      <c r="M1" s="8" t="s">
        <v>40</v>
      </c>
      <c r="N1" s="8"/>
      <c r="O1" s="8" t="s">
        <v>41</v>
      </c>
      <c r="P1" s="8" t="s">
        <v>42</v>
      </c>
    </row>
    <row r="2" spans="1:16" ht="15.75" x14ac:dyDescent="0.25">
      <c r="A2" s="13">
        <v>1</v>
      </c>
      <c r="B2" s="1" t="s">
        <v>12</v>
      </c>
      <c r="C2" s="1" t="s">
        <v>12</v>
      </c>
      <c r="D2" s="1"/>
      <c r="E2" s="1">
        <f t="shared" ref="E2:J2" si="0">AVERAGE(E3:E30)</f>
        <v>6</v>
      </c>
      <c r="F2" s="6">
        <f t="shared" si="0"/>
        <v>4.9642857142857144</v>
      </c>
      <c r="G2" s="6">
        <f t="shared" si="0"/>
        <v>2.8928571428571428</v>
      </c>
      <c r="H2" s="6">
        <f t="shared" si="0"/>
        <v>4.5714285714285712</v>
      </c>
      <c r="I2" s="6">
        <f t="shared" si="0"/>
        <v>1.0714285714285714</v>
      </c>
      <c r="J2" s="6">
        <f t="shared" si="0"/>
        <v>0.35714285714285715</v>
      </c>
      <c r="K2" s="7">
        <f>M2*1.15</f>
        <v>13684.999999999998</v>
      </c>
      <c r="L2" s="7">
        <f t="shared" ref="L2:L13" si="1">0.85*M2</f>
        <v>10115</v>
      </c>
      <c r="M2" s="1">
        <f>SUM(M3:M30)</f>
        <v>11900</v>
      </c>
      <c r="N2" s="1"/>
      <c r="O2" s="17" t="s">
        <v>49</v>
      </c>
      <c r="P2" t="s">
        <v>91</v>
      </c>
    </row>
    <row r="3" spans="1:16" ht="15.75" x14ac:dyDescent="0.25">
      <c r="A3" s="13">
        <v>2</v>
      </c>
      <c r="B3" s="11" t="s">
        <v>12</v>
      </c>
      <c r="C3" t="s">
        <v>44</v>
      </c>
      <c r="D3" t="s">
        <v>1</v>
      </c>
      <c r="E3">
        <v>6</v>
      </c>
      <c r="F3">
        <v>5</v>
      </c>
      <c r="G3">
        <v>3</v>
      </c>
      <c r="H3">
        <v>6</v>
      </c>
      <c r="I3">
        <v>0</v>
      </c>
      <c r="J3">
        <v>0</v>
      </c>
      <c r="K3">
        <f t="shared" ref="K3:K13" si="2">1.15*M3</f>
        <v>575</v>
      </c>
      <c r="L3">
        <f t="shared" si="1"/>
        <v>425</v>
      </c>
      <c r="M3">
        <v>500</v>
      </c>
      <c r="O3" s="17" t="s">
        <v>49</v>
      </c>
      <c r="P3" t="s">
        <v>91</v>
      </c>
    </row>
    <row r="4" spans="1:16" ht="15.75" x14ac:dyDescent="0.25">
      <c r="A4" s="13">
        <v>3</v>
      </c>
      <c r="B4" s="11" t="s">
        <v>12</v>
      </c>
      <c r="C4" t="s">
        <v>44</v>
      </c>
      <c r="D4" t="s">
        <v>1</v>
      </c>
      <c r="E4">
        <v>6</v>
      </c>
      <c r="F4">
        <v>5</v>
      </c>
      <c r="G4">
        <v>3</v>
      </c>
      <c r="H4">
        <v>6</v>
      </c>
      <c r="I4">
        <v>0</v>
      </c>
      <c r="J4">
        <v>0</v>
      </c>
      <c r="K4">
        <f t="shared" si="2"/>
        <v>575</v>
      </c>
      <c r="L4">
        <f t="shared" si="1"/>
        <v>425</v>
      </c>
      <c r="M4">
        <v>500</v>
      </c>
      <c r="O4" s="17" t="s">
        <v>49</v>
      </c>
      <c r="P4" t="s">
        <v>91</v>
      </c>
    </row>
    <row r="5" spans="1:16" ht="15.75" x14ac:dyDescent="0.25">
      <c r="A5" s="13">
        <v>4</v>
      </c>
      <c r="B5" s="11" t="s">
        <v>12</v>
      </c>
      <c r="C5" t="s">
        <v>44</v>
      </c>
      <c r="D5" t="s">
        <v>1</v>
      </c>
      <c r="E5">
        <v>6</v>
      </c>
      <c r="F5">
        <v>5</v>
      </c>
      <c r="G5">
        <v>3</v>
      </c>
      <c r="H5">
        <v>6</v>
      </c>
      <c r="I5">
        <v>0</v>
      </c>
      <c r="J5">
        <v>0</v>
      </c>
      <c r="K5">
        <f t="shared" si="2"/>
        <v>575</v>
      </c>
      <c r="L5">
        <f t="shared" si="1"/>
        <v>425</v>
      </c>
      <c r="M5">
        <v>500</v>
      </c>
      <c r="O5" s="17" t="s">
        <v>49</v>
      </c>
      <c r="P5" t="s">
        <v>91</v>
      </c>
    </row>
    <row r="6" spans="1:16" ht="15.75" x14ac:dyDescent="0.25">
      <c r="A6" s="13">
        <v>5</v>
      </c>
      <c r="B6" s="11" t="s">
        <v>12</v>
      </c>
      <c r="C6" t="s">
        <v>44</v>
      </c>
      <c r="D6" t="s">
        <v>1</v>
      </c>
      <c r="E6">
        <v>6</v>
      </c>
      <c r="F6">
        <v>5</v>
      </c>
      <c r="G6">
        <v>3</v>
      </c>
      <c r="H6">
        <v>6</v>
      </c>
      <c r="I6">
        <v>0</v>
      </c>
      <c r="J6">
        <v>0</v>
      </c>
      <c r="K6">
        <f t="shared" si="2"/>
        <v>575</v>
      </c>
      <c r="L6">
        <f t="shared" si="1"/>
        <v>425</v>
      </c>
      <c r="M6">
        <v>500</v>
      </c>
      <c r="O6" s="17" t="s">
        <v>49</v>
      </c>
      <c r="P6" t="s">
        <v>91</v>
      </c>
    </row>
    <row r="7" spans="1:16" ht="15.75" x14ac:dyDescent="0.25">
      <c r="A7" s="13">
        <v>6</v>
      </c>
      <c r="B7" s="11" t="s">
        <v>12</v>
      </c>
      <c r="C7" t="s">
        <v>44</v>
      </c>
      <c r="D7" t="s">
        <v>1</v>
      </c>
      <c r="E7">
        <v>6</v>
      </c>
      <c r="F7">
        <v>5</v>
      </c>
      <c r="G7">
        <v>3</v>
      </c>
      <c r="H7">
        <v>6</v>
      </c>
      <c r="I7">
        <v>0</v>
      </c>
      <c r="J7">
        <v>0</v>
      </c>
      <c r="K7">
        <f t="shared" si="2"/>
        <v>575</v>
      </c>
      <c r="L7">
        <f t="shared" si="1"/>
        <v>425</v>
      </c>
      <c r="M7">
        <v>500</v>
      </c>
      <c r="O7" s="17" t="s">
        <v>49</v>
      </c>
      <c r="P7" t="s">
        <v>91</v>
      </c>
    </row>
    <row r="8" spans="1:16" ht="15.75" x14ac:dyDescent="0.25">
      <c r="A8" s="13">
        <v>7</v>
      </c>
      <c r="B8" s="11" t="s">
        <v>12</v>
      </c>
      <c r="C8" t="s">
        <v>44</v>
      </c>
      <c r="D8" t="s">
        <v>1</v>
      </c>
      <c r="E8">
        <v>6</v>
      </c>
      <c r="F8">
        <v>5</v>
      </c>
      <c r="G8">
        <v>3</v>
      </c>
      <c r="H8">
        <v>6</v>
      </c>
      <c r="I8">
        <v>0</v>
      </c>
      <c r="J8">
        <v>0</v>
      </c>
      <c r="K8">
        <f t="shared" ref="K8:K12" si="3">1.15*M8</f>
        <v>575</v>
      </c>
      <c r="L8">
        <f t="shared" ref="L8:L12" si="4">0.85*M8</f>
        <v>425</v>
      </c>
      <c r="M8">
        <v>500</v>
      </c>
      <c r="O8" s="17" t="s">
        <v>49</v>
      </c>
      <c r="P8" t="s">
        <v>91</v>
      </c>
    </row>
    <row r="9" spans="1:16" ht="15.75" x14ac:dyDescent="0.25">
      <c r="A9" s="13">
        <v>8</v>
      </c>
      <c r="B9" s="11" t="s">
        <v>12</v>
      </c>
      <c r="C9" t="s">
        <v>44</v>
      </c>
      <c r="D9" t="s">
        <v>1</v>
      </c>
      <c r="E9">
        <v>6</v>
      </c>
      <c r="F9">
        <v>5</v>
      </c>
      <c r="G9">
        <v>3</v>
      </c>
      <c r="H9">
        <v>6</v>
      </c>
      <c r="I9">
        <v>0</v>
      </c>
      <c r="J9">
        <v>0</v>
      </c>
      <c r="K9">
        <f t="shared" si="3"/>
        <v>575</v>
      </c>
      <c r="L9">
        <f t="shared" si="4"/>
        <v>425</v>
      </c>
      <c r="M9">
        <v>500</v>
      </c>
      <c r="O9" s="17" t="s">
        <v>49</v>
      </c>
      <c r="P9" t="s">
        <v>91</v>
      </c>
    </row>
    <row r="10" spans="1:16" ht="15.75" x14ac:dyDescent="0.25">
      <c r="A10" s="13">
        <v>9</v>
      </c>
      <c r="B10" s="11" t="s">
        <v>12</v>
      </c>
      <c r="C10" t="s">
        <v>44</v>
      </c>
      <c r="D10" t="s">
        <v>1</v>
      </c>
      <c r="E10">
        <v>6</v>
      </c>
      <c r="F10">
        <v>5</v>
      </c>
      <c r="G10">
        <v>3</v>
      </c>
      <c r="H10">
        <v>6</v>
      </c>
      <c r="I10">
        <v>0</v>
      </c>
      <c r="J10">
        <v>0</v>
      </c>
      <c r="K10">
        <f t="shared" si="3"/>
        <v>575</v>
      </c>
      <c r="L10">
        <f t="shared" si="4"/>
        <v>425</v>
      </c>
      <c r="M10">
        <v>500</v>
      </c>
      <c r="O10" s="17" t="s">
        <v>49</v>
      </c>
      <c r="P10" t="s">
        <v>91</v>
      </c>
    </row>
    <row r="11" spans="1:16" ht="15.75" x14ac:dyDescent="0.25">
      <c r="A11" s="13">
        <v>10</v>
      </c>
      <c r="B11" s="11" t="s">
        <v>12</v>
      </c>
      <c r="C11" t="s">
        <v>44</v>
      </c>
      <c r="D11" t="s">
        <v>1</v>
      </c>
      <c r="E11">
        <v>6</v>
      </c>
      <c r="F11">
        <v>5</v>
      </c>
      <c r="G11">
        <v>3</v>
      </c>
      <c r="H11">
        <v>6</v>
      </c>
      <c r="I11">
        <v>0</v>
      </c>
      <c r="J11">
        <v>0</v>
      </c>
      <c r="K11">
        <f t="shared" si="3"/>
        <v>575</v>
      </c>
      <c r="L11">
        <f t="shared" si="4"/>
        <v>425</v>
      </c>
      <c r="M11">
        <v>500</v>
      </c>
      <c r="O11" s="17" t="s">
        <v>49</v>
      </c>
      <c r="P11" t="s">
        <v>91</v>
      </c>
    </row>
    <row r="12" spans="1:16" ht="15.75" x14ac:dyDescent="0.25">
      <c r="A12" s="13">
        <v>11</v>
      </c>
      <c r="B12" s="11" t="s">
        <v>12</v>
      </c>
      <c r="C12" t="s">
        <v>44</v>
      </c>
      <c r="D12" t="s">
        <v>1</v>
      </c>
      <c r="E12">
        <v>6</v>
      </c>
      <c r="F12">
        <v>5</v>
      </c>
      <c r="G12">
        <v>3</v>
      </c>
      <c r="H12">
        <v>6</v>
      </c>
      <c r="I12">
        <v>0</v>
      </c>
      <c r="J12">
        <v>0</v>
      </c>
      <c r="K12">
        <f t="shared" si="3"/>
        <v>575</v>
      </c>
      <c r="L12">
        <f t="shared" si="4"/>
        <v>425</v>
      </c>
      <c r="M12">
        <v>500</v>
      </c>
      <c r="O12" s="17" t="s">
        <v>49</v>
      </c>
      <c r="P12" t="s">
        <v>91</v>
      </c>
    </row>
    <row r="13" spans="1:16" ht="15.75" x14ac:dyDescent="0.25">
      <c r="A13" s="13">
        <v>12</v>
      </c>
      <c r="B13" s="11" t="s">
        <v>12</v>
      </c>
      <c r="C13" t="s">
        <v>44</v>
      </c>
      <c r="D13" t="s">
        <v>1</v>
      </c>
      <c r="E13">
        <v>6</v>
      </c>
      <c r="F13">
        <v>5</v>
      </c>
      <c r="G13">
        <v>3</v>
      </c>
      <c r="H13">
        <v>6</v>
      </c>
      <c r="I13">
        <v>0</v>
      </c>
      <c r="J13">
        <v>0</v>
      </c>
      <c r="K13">
        <f t="shared" si="2"/>
        <v>575</v>
      </c>
      <c r="L13">
        <f t="shared" si="1"/>
        <v>425</v>
      </c>
      <c r="M13">
        <v>500</v>
      </c>
      <c r="O13" s="17" t="s">
        <v>49</v>
      </c>
      <c r="P13" t="s">
        <v>91</v>
      </c>
    </row>
    <row r="14" spans="1:16" ht="15.75" x14ac:dyDescent="0.25">
      <c r="A14" s="13">
        <v>13</v>
      </c>
      <c r="B14" s="11" t="s">
        <v>12</v>
      </c>
      <c r="C14" t="s">
        <v>45</v>
      </c>
      <c r="D14" t="s">
        <v>54</v>
      </c>
      <c r="E14">
        <v>6</v>
      </c>
      <c r="F14">
        <v>6</v>
      </c>
      <c r="G14">
        <v>3</v>
      </c>
      <c r="H14">
        <v>4</v>
      </c>
      <c r="I14">
        <v>2</v>
      </c>
      <c r="J14">
        <v>0</v>
      </c>
      <c r="K14">
        <f t="shared" ref="K14:K29" si="5">1.15*M14</f>
        <v>575</v>
      </c>
      <c r="L14">
        <f t="shared" ref="L14:L29" si="6">0.85*M14</f>
        <v>425</v>
      </c>
      <c r="M14">
        <v>500</v>
      </c>
      <c r="O14" s="17" t="s">
        <v>49</v>
      </c>
      <c r="P14" t="s">
        <v>91</v>
      </c>
    </row>
    <row r="15" spans="1:16" ht="15.75" x14ac:dyDescent="0.25">
      <c r="A15" s="13">
        <v>14</v>
      </c>
      <c r="B15" s="11" t="s">
        <v>12</v>
      </c>
      <c r="C15" t="s">
        <v>45</v>
      </c>
      <c r="D15" t="s">
        <v>54</v>
      </c>
      <c r="E15">
        <v>6</v>
      </c>
      <c r="F15">
        <v>6</v>
      </c>
      <c r="G15">
        <v>3</v>
      </c>
      <c r="H15">
        <v>4</v>
      </c>
      <c r="I15">
        <v>2</v>
      </c>
      <c r="J15">
        <v>0</v>
      </c>
      <c r="K15">
        <f t="shared" si="5"/>
        <v>575</v>
      </c>
      <c r="L15">
        <f t="shared" si="6"/>
        <v>425</v>
      </c>
      <c r="M15">
        <v>500</v>
      </c>
      <c r="O15" s="17" t="s">
        <v>49</v>
      </c>
      <c r="P15" t="s">
        <v>91</v>
      </c>
    </row>
    <row r="16" spans="1:16" ht="15.75" x14ac:dyDescent="0.25">
      <c r="A16" s="13">
        <v>15</v>
      </c>
      <c r="B16" s="11" t="s">
        <v>12</v>
      </c>
      <c r="C16" t="s">
        <v>45</v>
      </c>
      <c r="D16" t="s">
        <v>55</v>
      </c>
      <c r="E16">
        <v>6</v>
      </c>
      <c r="F16">
        <v>6</v>
      </c>
      <c r="G16">
        <v>3</v>
      </c>
      <c r="H16">
        <v>4</v>
      </c>
      <c r="I16">
        <v>2</v>
      </c>
      <c r="J16">
        <v>0</v>
      </c>
      <c r="K16">
        <f t="shared" ref="K16:K28" si="7">1.15*M16</f>
        <v>575</v>
      </c>
      <c r="L16">
        <f t="shared" ref="L16:L28" si="8">0.85*M16</f>
        <v>425</v>
      </c>
      <c r="M16">
        <v>500</v>
      </c>
      <c r="O16" s="17" t="s">
        <v>49</v>
      </c>
      <c r="P16" t="s">
        <v>91</v>
      </c>
    </row>
    <row r="17" spans="1:16" ht="15.75" x14ac:dyDescent="0.25">
      <c r="A17" s="13">
        <v>16</v>
      </c>
      <c r="B17" s="11" t="s">
        <v>12</v>
      </c>
      <c r="C17" t="s">
        <v>45</v>
      </c>
      <c r="D17" t="s">
        <v>55</v>
      </c>
      <c r="E17">
        <v>6</v>
      </c>
      <c r="F17">
        <v>6</v>
      </c>
      <c r="G17">
        <v>3</v>
      </c>
      <c r="H17">
        <v>4</v>
      </c>
      <c r="I17">
        <v>2</v>
      </c>
      <c r="J17">
        <v>0</v>
      </c>
      <c r="K17">
        <f t="shared" si="7"/>
        <v>575</v>
      </c>
      <c r="L17">
        <f t="shared" si="8"/>
        <v>425</v>
      </c>
      <c r="M17">
        <v>500</v>
      </c>
      <c r="O17" s="17" t="s">
        <v>49</v>
      </c>
      <c r="P17" t="s">
        <v>91</v>
      </c>
    </row>
    <row r="18" spans="1:16" ht="15.75" x14ac:dyDescent="0.25">
      <c r="A18" s="13">
        <v>17</v>
      </c>
      <c r="B18" s="2" t="s">
        <v>12</v>
      </c>
      <c r="C18" t="s">
        <v>45</v>
      </c>
      <c r="D18" t="s">
        <v>14</v>
      </c>
      <c r="E18">
        <v>6</v>
      </c>
      <c r="F18">
        <v>6</v>
      </c>
      <c r="G18">
        <v>3</v>
      </c>
      <c r="H18">
        <v>4</v>
      </c>
      <c r="I18">
        <v>2</v>
      </c>
      <c r="J18">
        <v>0</v>
      </c>
      <c r="K18">
        <f t="shared" ref="K18" si="9">1.15*M18</f>
        <v>575</v>
      </c>
      <c r="L18">
        <f t="shared" ref="L18" si="10">0.85*M18</f>
        <v>425</v>
      </c>
      <c r="M18">
        <v>500</v>
      </c>
      <c r="O18" s="17" t="s">
        <v>49</v>
      </c>
      <c r="P18" t="s">
        <v>91</v>
      </c>
    </row>
    <row r="19" spans="1:16" ht="15.75" x14ac:dyDescent="0.25">
      <c r="A19" s="13">
        <v>18</v>
      </c>
      <c r="B19" s="11" t="s">
        <v>12</v>
      </c>
      <c r="C19" t="s">
        <v>45</v>
      </c>
      <c r="D19" t="s">
        <v>14</v>
      </c>
      <c r="E19">
        <v>6</v>
      </c>
      <c r="F19">
        <v>6</v>
      </c>
      <c r="G19">
        <v>3</v>
      </c>
      <c r="H19">
        <v>4</v>
      </c>
      <c r="I19">
        <v>2</v>
      </c>
      <c r="J19">
        <v>0</v>
      </c>
      <c r="K19">
        <f t="shared" si="7"/>
        <v>575</v>
      </c>
      <c r="L19">
        <f t="shared" si="8"/>
        <v>425</v>
      </c>
      <c r="M19">
        <v>500</v>
      </c>
      <c r="O19" s="17" t="s">
        <v>49</v>
      </c>
      <c r="P19" t="s">
        <v>91</v>
      </c>
    </row>
    <row r="20" spans="1:16" ht="15.75" x14ac:dyDescent="0.25">
      <c r="A20" s="13">
        <v>19</v>
      </c>
      <c r="B20" s="2" t="s">
        <v>12</v>
      </c>
      <c r="C20" t="s">
        <v>45</v>
      </c>
      <c r="D20" t="s">
        <v>56</v>
      </c>
      <c r="E20">
        <v>6</v>
      </c>
      <c r="F20">
        <v>6</v>
      </c>
      <c r="G20">
        <v>3</v>
      </c>
      <c r="H20">
        <v>4</v>
      </c>
      <c r="I20">
        <v>2</v>
      </c>
      <c r="J20">
        <v>0</v>
      </c>
      <c r="K20">
        <f t="shared" ref="K20:K23" si="11">1.15*M20</f>
        <v>575</v>
      </c>
      <c r="L20">
        <f t="shared" ref="L20:L23" si="12">0.85*M20</f>
        <v>425</v>
      </c>
      <c r="M20">
        <v>500</v>
      </c>
      <c r="O20" s="17" t="s">
        <v>49</v>
      </c>
      <c r="P20" t="s">
        <v>91</v>
      </c>
    </row>
    <row r="21" spans="1:16" ht="15.75" x14ac:dyDescent="0.25">
      <c r="A21" s="13">
        <v>20</v>
      </c>
      <c r="B21" s="2" t="s">
        <v>12</v>
      </c>
      <c r="C21" t="s">
        <v>45</v>
      </c>
      <c r="D21" t="s">
        <v>57</v>
      </c>
      <c r="E21">
        <v>6</v>
      </c>
      <c r="F21">
        <v>6</v>
      </c>
      <c r="G21">
        <v>3</v>
      </c>
      <c r="H21">
        <v>4</v>
      </c>
      <c r="I21">
        <v>2</v>
      </c>
      <c r="J21">
        <v>0</v>
      </c>
      <c r="K21">
        <f t="shared" si="11"/>
        <v>575</v>
      </c>
      <c r="L21">
        <f t="shared" si="12"/>
        <v>425</v>
      </c>
      <c r="M21">
        <v>500</v>
      </c>
      <c r="O21" s="17" t="s">
        <v>49</v>
      </c>
      <c r="P21" t="s">
        <v>91</v>
      </c>
    </row>
    <row r="22" spans="1:16" ht="15.75" x14ac:dyDescent="0.25">
      <c r="A22" s="13">
        <v>21</v>
      </c>
      <c r="B22" s="2" t="s">
        <v>12</v>
      </c>
      <c r="C22" t="s">
        <v>45</v>
      </c>
      <c r="D22" t="s">
        <v>58</v>
      </c>
      <c r="E22">
        <v>6</v>
      </c>
      <c r="F22">
        <v>6</v>
      </c>
      <c r="G22">
        <v>3</v>
      </c>
      <c r="H22">
        <v>4</v>
      </c>
      <c r="I22">
        <v>2</v>
      </c>
      <c r="J22">
        <v>0</v>
      </c>
      <c r="K22">
        <f t="shared" si="11"/>
        <v>575</v>
      </c>
      <c r="L22">
        <f t="shared" si="12"/>
        <v>425</v>
      </c>
      <c r="M22">
        <v>500</v>
      </c>
      <c r="O22" s="17" t="s">
        <v>49</v>
      </c>
      <c r="P22" t="s">
        <v>91</v>
      </c>
    </row>
    <row r="23" spans="1:16" ht="15.75" x14ac:dyDescent="0.25">
      <c r="A23" s="13">
        <v>22</v>
      </c>
      <c r="B23" s="2" t="s">
        <v>12</v>
      </c>
      <c r="C23" t="s">
        <v>45</v>
      </c>
      <c r="D23" t="s">
        <v>59</v>
      </c>
      <c r="E23">
        <v>6</v>
      </c>
      <c r="F23">
        <v>6</v>
      </c>
      <c r="G23">
        <v>3</v>
      </c>
      <c r="H23">
        <v>4</v>
      </c>
      <c r="I23">
        <v>2</v>
      </c>
      <c r="J23">
        <v>0</v>
      </c>
      <c r="K23">
        <f t="shared" si="11"/>
        <v>575</v>
      </c>
      <c r="L23">
        <f t="shared" si="12"/>
        <v>425</v>
      </c>
      <c r="M23">
        <v>500</v>
      </c>
      <c r="O23" s="17" t="s">
        <v>49</v>
      </c>
      <c r="P23" t="s">
        <v>91</v>
      </c>
    </row>
    <row r="24" spans="1:16" ht="15.75" x14ac:dyDescent="0.25">
      <c r="A24" s="13">
        <v>23</v>
      </c>
      <c r="B24" s="11" t="s">
        <v>12</v>
      </c>
      <c r="C24" t="s">
        <v>52</v>
      </c>
      <c r="D24" t="s">
        <v>53</v>
      </c>
      <c r="E24">
        <v>6</v>
      </c>
      <c r="F24">
        <v>4</v>
      </c>
      <c r="G24">
        <v>2</v>
      </c>
      <c r="H24">
        <v>2</v>
      </c>
      <c r="I24">
        <v>2</v>
      </c>
      <c r="J24">
        <v>2</v>
      </c>
      <c r="K24">
        <f t="shared" ref="K24:K27" si="13">1.15*M24</f>
        <v>229.99999999999997</v>
      </c>
      <c r="L24">
        <f t="shared" ref="L24:L27" si="14">0.85*M24</f>
        <v>170</v>
      </c>
      <c r="M24">
        <v>200</v>
      </c>
      <c r="O24" s="17" t="s">
        <v>49</v>
      </c>
      <c r="P24" t="s">
        <v>91</v>
      </c>
    </row>
    <row r="25" spans="1:16" ht="15.75" x14ac:dyDescent="0.25">
      <c r="A25" s="13">
        <v>24</v>
      </c>
      <c r="B25" s="11" t="s">
        <v>12</v>
      </c>
      <c r="C25" t="s">
        <v>52</v>
      </c>
      <c r="D25" t="s">
        <v>53</v>
      </c>
      <c r="E25">
        <v>6</v>
      </c>
      <c r="F25">
        <v>4</v>
      </c>
      <c r="G25">
        <v>2</v>
      </c>
      <c r="H25">
        <v>2</v>
      </c>
      <c r="I25">
        <v>2</v>
      </c>
      <c r="J25">
        <v>2</v>
      </c>
      <c r="K25">
        <f t="shared" si="13"/>
        <v>229.99999999999997</v>
      </c>
      <c r="L25">
        <f t="shared" si="14"/>
        <v>170</v>
      </c>
      <c r="M25">
        <v>200</v>
      </c>
      <c r="O25" s="17" t="s">
        <v>49</v>
      </c>
      <c r="P25" t="s">
        <v>91</v>
      </c>
    </row>
    <row r="26" spans="1:16" ht="15.75" x14ac:dyDescent="0.25">
      <c r="A26" s="13">
        <v>25</v>
      </c>
      <c r="B26" s="11" t="s">
        <v>12</v>
      </c>
      <c r="C26" t="s">
        <v>52</v>
      </c>
      <c r="D26" t="s">
        <v>53</v>
      </c>
      <c r="E26">
        <v>6</v>
      </c>
      <c r="F26">
        <v>4</v>
      </c>
      <c r="G26">
        <v>2</v>
      </c>
      <c r="H26">
        <v>2</v>
      </c>
      <c r="I26">
        <v>2</v>
      </c>
      <c r="J26">
        <v>2</v>
      </c>
      <c r="K26">
        <f t="shared" si="13"/>
        <v>229.99999999999997</v>
      </c>
      <c r="L26">
        <f t="shared" si="14"/>
        <v>170</v>
      </c>
      <c r="M26">
        <v>200</v>
      </c>
      <c r="O26" s="17" t="s">
        <v>49</v>
      </c>
      <c r="P26" t="s">
        <v>91</v>
      </c>
    </row>
    <row r="27" spans="1:16" ht="15.75" x14ac:dyDescent="0.25">
      <c r="A27" s="13">
        <v>26</v>
      </c>
      <c r="B27" s="11" t="s">
        <v>12</v>
      </c>
      <c r="C27" t="s">
        <v>52</v>
      </c>
      <c r="D27" t="s">
        <v>53</v>
      </c>
      <c r="E27">
        <v>6</v>
      </c>
      <c r="F27">
        <v>4</v>
      </c>
      <c r="G27">
        <v>2</v>
      </c>
      <c r="H27">
        <v>2</v>
      </c>
      <c r="I27">
        <v>2</v>
      </c>
      <c r="J27">
        <v>2</v>
      </c>
      <c r="K27">
        <f t="shared" si="13"/>
        <v>229.99999999999997</v>
      </c>
      <c r="L27">
        <f t="shared" si="14"/>
        <v>170</v>
      </c>
      <c r="M27">
        <v>200</v>
      </c>
      <c r="O27" s="17" t="s">
        <v>49</v>
      </c>
      <c r="P27" t="s">
        <v>91</v>
      </c>
    </row>
    <row r="28" spans="1:16" ht="15.75" x14ac:dyDescent="0.25">
      <c r="A28" s="13">
        <v>27</v>
      </c>
      <c r="B28" s="11" t="s">
        <v>12</v>
      </c>
      <c r="C28" t="s">
        <v>52</v>
      </c>
      <c r="D28" t="s">
        <v>53</v>
      </c>
      <c r="E28">
        <v>6</v>
      </c>
      <c r="F28">
        <v>4</v>
      </c>
      <c r="G28">
        <v>2</v>
      </c>
      <c r="H28">
        <v>2</v>
      </c>
      <c r="I28">
        <v>2</v>
      </c>
      <c r="J28">
        <v>2</v>
      </c>
      <c r="K28">
        <f t="shared" si="7"/>
        <v>229.99999999999997</v>
      </c>
      <c r="L28">
        <f t="shared" si="8"/>
        <v>170</v>
      </c>
      <c r="M28">
        <v>200</v>
      </c>
      <c r="O28" s="17" t="s">
        <v>49</v>
      </c>
      <c r="P28" t="s">
        <v>91</v>
      </c>
    </row>
    <row r="29" spans="1:16" ht="15.75" x14ac:dyDescent="0.25">
      <c r="A29" s="13">
        <v>28</v>
      </c>
      <c r="B29" s="11" t="s">
        <v>12</v>
      </c>
      <c r="C29" t="s">
        <v>46</v>
      </c>
      <c r="D29" t="s">
        <v>60</v>
      </c>
      <c r="E29">
        <v>6</v>
      </c>
      <c r="F29">
        <v>2</v>
      </c>
      <c r="G29">
        <v>4</v>
      </c>
      <c r="H29">
        <v>6</v>
      </c>
      <c r="I29">
        <v>0</v>
      </c>
      <c r="J29">
        <v>0</v>
      </c>
      <c r="K29">
        <f t="shared" si="5"/>
        <v>229.99999999999997</v>
      </c>
      <c r="L29">
        <f t="shared" si="6"/>
        <v>170</v>
      </c>
      <c r="M29">
        <v>200</v>
      </c>
      <c r="O29" s="17" t="s">
        <v>49</v>
      </c>
      <c r="P29" t="s">
        <v>91</v>
      </c>
    </row>
    <row r="30" spans="1:16" ht="15.75" x14ac:dyDescent="0.25">
      <c r="A30" s="13">
        <v>29</v>
      </c>
      <c r="B30" s="11" t="s">
        <v>12</v>
      </c>
      <c r="C30" t="s">
        <v>46</v>
      </c>
      <c r="D30" t="s">
        <v>61</v>
      </c>
      <c r="E30">
        <v>6</v>
      </c>
      <c r="F30">
        <v>2</v>
      </c>
      <c r="G30">
        <v>4</v>
      </c>
      <c r="H30">
        <v>6</v>
      </c>
      <c r="I30">
        <v>0</v>
      </c>
      <c r="J30">
        <v>0</v>
      </c>
      <c r="K30">
        <f t="shared" ref="K30" si="15">1.15*M30</f>
        <v>229.99999999999997</v>
      </c>
      <c r="L30">
        <f t="shared" ref="L30" si="16">0.85*M30</f>
        <v>170</v>
      </c>
      <c r="M30">
        <v>200</v>
      </c>
      <c r="O30" s="17" t="s">
        <v>49</v>
      </c>
      <c r="P30" t="s">
        <v>91</v>
      </c>
    </row>
    <row r="31" spans="1:16" x14ac:dyDescent="0.25">
      <c r="A31" s="13">
        <v>30</v>
      </c>
    </row>
    <row r="32" spans="1:16" ht="15.75" x14ac:dyDescent="0.25">
      <c r="A32" s="13">
        <v>31</v>
      </c>
      <c r="B32" s="1" t="s">
        <v>2</v>
      </c>
      <c r="C32" s="1" t="s">
        <v>2</v>
      </c>
      <c r="D32" s="1"/>
      <c r="E32" s="5">
        <f t="shared" ref="E32:J32" si="17">AVERAGE(E33:E84)</f>
        <v>3.0769230769230771</v>
      </c>
      <c r="F32" s="5">
        <f t="shared" si="17"/>
        <v>2.6346153846153846</v>
      </c>
      <c r="G32" s="5">
        <f t="shared" si="17"/>
        <v>2</v>
      </c>
      <c r="H32" s="5">
        <f t="shared" si="17"/>
        <v>2.0769230769230771</v>
      </c>
      <c r="I32" s="5">
        <f t="shared" si="17"/>
        <v>1.9038461538461537</v>
      </c>
      <c r="J32" s="5">
        <f t="shared" si="17"/>
        <v>2.0192307692307692</v>
      </c>
      <c r="K32" s="1">
        <f>SUM(K33:K84)</f>
        <v>8855</v>
      </c>
      <c r="L32" s="1">
        <f>SUM(L33:L84)</f>
        <v>6545</v>
      </c>
      <c r="M32" s="1">
        <f>SUM(M33:M84)</f>
        <v>7700</v>
      </c>
      <c r="N32" s="1"/>
      <c r="O32" s="18" t="s">
        <v>7</v>
      </c>
      <c r="P32" t="s">
        <v>92</v>
      </c>
    </row>
    <row r="33" spans="1:16" ht="15.75" x14ac:dyDescent="0.25">
      <c r="A33" s="13">
        <v>32</v>
      </c>
      <c r="B33" s="11" t="s">
        <v>2</v>
      </c>
      <c r="C33" t="s">
        <v>72</v>
      </c>
      <c r="D33" s="2" t="s">
        <v>3</v>
      </c>
      <c r="E33">
        <v>4</v>
      </c>
      <c r="F33">
        <v>3</v>
      </c>
      <c r="G33">
        <v>2</v>
      </c>
      <c r="H33">
        <v>3</v>
      </c>
      <c r="I33">
        <v>0</v>
      </c>
      <c r="J33">
        <v>3</v>
      </c>
      <c r="K33">
        <f>1.15*M33</f>
        <v>172.5</v>
      </c>
      <c r="L33">
        <f>0.85*M33</f>
        <v>127.5</v>
      </c>
      <c r="M33">
        <v>150</v>
      </c>
      <c r="O33" s="18" t="s">
        <v>7</v>
      </c>
      <c r="P33" t="s">
        <v>92</v>
      </c>
    </row>
    <row r="34" spans="1:16" ht="15.75" x14ac:dyDescent="0.25">
      <c r="A34" s="13">
        <v>33</v>
      </c>
      <c r="B34" s="11" t="s">
        <v>2</v>
      </c>
      <c r="C34" t="s">
        <v>72</v>
      </c>
      <c r="D34" s="2" t="s">
        <v>3</v>
      </c>
      <c r="E34">
        <v>4</v>
      </c>
      <c r="F34">
        <v>3</v>
      </c>
      <c r="G34">
        <v>2</v>
      </c>
      <c r="H34">
        <v>3</v>
      </c>
      <c r="I34">
        <v>0</v>
      </c>
      <c r="J34">
        <v>3</v>
      </c>
      <c r="K34">
        <f t="shared" ref="K34:K44" si="18">1.15*M34</f>
        <v>172.5</v>
      </c>
      <c r="L34">
        <f t="shared" ref="L34:L44" si="19">0.85*M34</f>
        <v>127.5</v>
      </c>
      <c r="M34">
        <v>150</v>
      </c>
      <c r="O34" s="18" t="s">
        <v>7</v>
      </c>
      <c r="P34" t="s">
        <v>92</v>
      </c>
    </row>
    <row r="35" spans="1:16" ht="15.75" x14ac:dyDescent="0.25">
      <c r="A35" s="13">
        <v>34</v>
      </c>
      <c r="B35" s="11" t="s">
        <v>2</v>
      </c>
      <c r="C35" t="s">
        <v>72</v>
      </c>
      <c r="D35" s="2" t="s">
        <v>3</v>
      </c>
      <c r="E35">
        <v>4</v>
      </c>
      <c r="F35">
        <v>3</v>
      </c>
      <c r="G35">
        <v>2</v>
      </c>
      <c r="H35">
        <v>2</v>
      </c>
      <c r="I35">
        <v>2</v>
      </c>
      <c r="J35">
        <v>2</v>
      </c>
      <c r="K35">
        <f t="shared" si="18"/>
        <v>172.5</v>
      </c>
      <c r="L35">
        <f t="shared" si="19"/>
        <v>127.5</v>
      </c>
      <c r="M35">
        <v>150</v>
      </c>
      <c r="O35" s="18" t="s">
        <v>7</v>
      </c>
      <c r="P35" t="s">
        <v>92</v>
      </c>
    </row>
    <row r="36" spans="1:16" ht="15.75" x14ac:dyDescent="0.25">
      <c r="A36" s="13">
        <v>35</v>
      </c>
      <c r="B36" s="11" t="s">
        <v>2</v>
      </c>
      <c r="C36" t="s">
        <v>72</v>
      </c>
      <c r="D36" s="2" t="s">
        <v>3</v>
      </c>
      <c r="E36">
        <v>4</v>
      </c>
      <c r="F36">
        <v>3</v>
      </c>
      <c r="G36">
        <v>2</v>
      </c>
      <c r="H36">
        <v>2</v>
      </c>
      <c r="I36">
        <v>2</v>
      </c>
      <c r="J36">
        <v>2</v>
      </c>
      <c r="K36">
        <f t="shared" si="18"/>
        <v>172.5</v>
      </c>
      <c r="L36">
        <f t="shared" si="19"/>
        <v>127.5</v>
      </c>
      <c r="M36">
        <v>150</v>
      </c>
      <c r="O36" s="18" t="s">
        <v>7</v>
      </c>
      <c r="P36" t="s">
        <v>92</v>
      </c>
    </row>
    <row r="37" spans="1:16" ht="15.75" x14ac:dyDescent="0.25">
      <c r="A37" s="13">
        <v>36</v>
      </c>
      <c r="B37" s="11" t="s">
        <v>2</v>
      </c>
      <c r="C37" t="s">
        <v>72</v>
      </c>
      <c r="D37" s="2" t="s">
        <v>3</v>
      </c>
      <c r="E37">
        <v>4</v>
      </c>
      <c r="F37">
        <v>3</v>
      </c>
      <c r="G37">
        <v>2</v>
      </c>
      <c r="H37">
        <v>2</v>
      </c>
      <c r="I37">
        <v>2</v>
      </c>
      <c r="J37">
        <v>2</v>
      </c>
      <c r="K37">
        <f t="shared" si="18"/>
        <v>172.5</v>
      </c>
      <c r="L37">
        <f t="shared" si="19"/>
        <v>127.5</v>
      </c>
      <c r="M37">
        <v>150</v>
      </c>
      <c r="O37" s="18" t="s">
        <v>7</v>
      </c>
      <c r="P37" t="s">
        <v>92</v>
      </c>
    </row>
    <row r="38" spans="1:16" ht="15.75" x14ac:dyDescent="0.25">
      <c r="A38" s="13">
        <v>37</v>
      </c>
      <c r="B38" s="11" t="s">
        <v>2</v>
      </c>
      <c r="C38" t="s">
        <v>72</v>
      </c>
      <c r="D38" s="2" t="s">
        <v>3</v>
      </c>
      <c r="E38">
        <v>4</v>
      </c>
      <c r="F38">
        <v>3</v>
      </c>
      <c r="G38">
        <v>2</v>
      </c>
      <c r="H38">
        <v>2</v>
      </c>
      <c r="I38">
        <v>2</v>
      </c>
      <c r="J38">
        <v>2</v>
      </c>
      <c r="K38">
        <f t="shared" si="18"/>
        <v>172.5</v>
      </c>
      <c r="L38">
        <f t="shared" si="19"/>
        <v>127.5</v>
      </c>
      <c r="M38">
        <v>150</v>
      </c>
      <c r="O38" s="18" t="s">
        <v>7</v>
      </c>
      <c r="P38" t="s">
        <v>92</v>
      </c>
    </row>
    <row r="39" spans="1:16" ht="15.75" x14ac:dyDescent="0.25">
      <c r="A39" s="13">
        <v>38</v>
      </c>
      <c r="B39" s="11" t="s">
        <v>2</v>
      </c>
      <c r="C39" t="s">
        <v>72</v>
      </c>
      <c r="D39" t="s">
        <v>3</v>
      </c>
      <c r="E39">
        <v>4</v>
      </c>
      <c r="F39">
        <v>3</v>
      </c>
      <c r="G39">
        <v>2</v>
      </c>
      <c r="H39">
        <v>2</v>
      </c>
      <c r="I39">
        <v>2</v>
      </c>
      <c r="J39">
        <v>2</v>
      </c>
      <c r="K39">
        <f t="shared" si="18"/>
        <v>172.5</v>
      </c>
      <c r="L39">
        <f t="shared" si="19"/>
        <v>127.5</v>
      </c>
      <c r="M39">
        <v>150</v>
      </c>
      <c r="O39" s="18" t="s">
        <v>7</v>
      </c>
      <c r="P39" t="s">
        <v>92</v>
      </c>
    </row>
    <row r="40" spans="1:16" ht="15.75" x14ac:dyDescent="0.25">
      <c r="A40" s="13">
        <v>39</v>
      </c>
      <c r="B40" s="11" t="s">
        <v>2</v>
      </c>
      <c r="C40" t="s">
        <v>72</v>
      </c>
      <c r="D40" t="s">
        <v>3</v>
      </c>
      <c r="E40">
        <v>4</v>
      </c>
      <c r="F40">
        <v>3</v>
      </c>
      <c r="G40">
        <v>2</v>
      </c>
      <c r="H40">
        <v>2</v>
      </c>
      <c r="I40">
        <v>2</v>
      </c>
      <c r="J40">
        <v>2</v>
      </c>
      <c r="K40">
        <f t="shared" si="18"/>
        <v>172.5</v>
      </c>
      <c r="L40">
        <f t="shared" si="19"/>
        <v>127.5</v>
      </c>
      <c r="M40">
        <v>150</v>
      </c>
      <c r="O40" s="18" t="s">
        <v>7</v>
      </c>
      <c r="P40" t="s">
        <v>92</v>
      </c>
    </row>
    <row r="41" spans="1:16" ht="15.75" x14ac:dyDescent="0.25">
      <c r="A41" s="13">
        <v>40</v>
      </c>
      <c r="B41" s="11" t="s">
        <v>2</v>
      </c>
      <c r="C41" t="s">
        <v>72</v>
      </c>
      <c r="D41" t="s">
        <v>3</v>
      </c>
      <c r="E41">
        <v>4</v>
      </c>
      <c r="F41">
        <v>3</v>
      </c>
      <c r="G41">
        <v>2</v>
      </c>
      <c r="H41">
        <v>2</v>
      </c>
      <c r="I41">
        <v>2</v>
      </c>
      <c r="J41">
        <v>2</v>
      </c>
      <c r="K41">
        <f t="shared" si="18"/>
        <v>172.5</v>
      </c>
      <c r="L41">
        <f t="shared" si="19"/>
        <v>127.5</v>
      </c>
      <c r="M41">
        <v>150</v>
      </c>
      <c r="O41" s="18" t="s">
        <v>7</v>
      </c>
      <c r="P41" t="s">
        <v>92</v>
      </c>
    </row>
    <row r="42" spans="1:16" ht="15.75" x14ac:dyDescent="0.25">
      <c r="A42" s="13">
        <v>41</v>
      </c>
      <c r="B42" s="11" t="s">
        <v>2</v>
      </c>
      <c r="C42" t="s">
        <v>72</v>
      </c>
      <c r="D42" t="s">
        <v>3</v>
      </c>
      <c r="E42">
        <v>4</v>
      </c>
      <c r="F42">
        <v>3</v>
      </c>
      <c r="G42">
        <v>2</v>
      </c>
      <c r="H42">
        <v>2</v>
      </c>
      <c r="I42">
        <v>2</v>
      </c>
      <c r="J42">
        <v>2</v>
      </c>
      <c r="K42">
        <f t="shared" si="18"/>
        <v>172.5</v>
      </c>
      <c r="L42">
        <f t="shared" si="19"/>
        <v>127.5</v>
      </c>
      <c r="M42">
        <v>150</v>
      </c>
      <c r="O42" s="18" t="s">
        <v>7</v>
      </c>
      <c r="P42" t="s">
        <v>92</v>
      </c>
    </row>
    <row r="43" spans="1:16" ht="15.75" x14ac:dyDescent="0.25">
      <c r="A43" s="13">
        <v>42</v>
      </c>
      <c r="B43" s="11" t="s">
        <v>2</v>
      </c>
      <c r="C43" t="s">
        <v>72</v>
      </c>
      <c r="D43" t="s">
        <v>3</v>
      </c>
      <c r="E43">
        <v>4</v>
      </c>
      <c r="F43">
        <v>3</v>
      </c>
      <c r="G43">
        <v>2</v>
      </c>
      <c r="H43">
        <v>2</v>
      </c>
      <c r="I43">
        <v>2</v>
      </c>
      <c r="J43">
        <v>2</v>
      </c>
      <c r="K43">
        <f t="shared" si="18"/>
        <v>172.5</v>
      </c>
      <c r="L43">
        <f t="shared" si="19"/>
        <v>127.5</v>
      </c>
      <c r="M43">
        <v>150</v>
      </c>
      <c r="O43" s="18" t="s">
        <v>7</v>
      </c>
      <c r="P43" t="s">
        <v>92</v>
      </c>
    </row>
    <row r="44" spans="1:16" ht="15.75" x14ac:dyDescent="0.25">
      <c r="A44" s="13">
        <v>43</v>
      </c>
      <c r="B44" s="11" t="s">
        <v>2</v>
      </c>
      <c r="C44" t="s">
        <v>72</v>
      </c>
      <c r="D44" t="s">
        <v>3</v>
      </c>
      <c r="E44">
        <v>4</v>
      </c>
      <c r="F44">
        <v>3</v>
      </c>
      <c r="G44">
        <v>2</v>
      </c>
      <c r="H44">
        <v>2</v>
      </c>
      <c r="I44">
        <v>2</v>
      </c>
      <c r="J44">
        <v>2</v>
      </c>
      <c r="K44">
        <f t="shared" si="18"/>
        <v>172.5</v>
      </c>
      <c r="L44">
        <f t="shared" si="19"/>
        <v>127.5</v>
      </c>
      <c r="M44">
        <v>150</v>
      </c>
      <c r="O44" s="18" t="s">
        <v>7</v>
      </c>
      <c r="P44" t="s">
        <v>92</v>
      </c>
    </row>
    <row r="45" spans="1:16" ht="15.75" x14ac:dyDescent="0.25">
      <c r="A45" s="13">
        <v>44</v>
      </c>
      <c r="B45" s="11" t="s">
        <v>2</v>
      </c>
      <c r="C45" t="s">
        <v>72</v>
      </c>
      <c r="D45" t="s">
        <v>73</v>
      </c>
      <c r="E45">
        <v>1</v>
      </c>
      <c r="F45">
        <v>3</v>
      </c>
      <c r="G45">
        <v>2</v>
      </c>
      <c r="H45">
        <v>2</v>
      </c>
      <c r="I45">
        <v>2</v>
      </c>
      <c r="J45">
        <v>2</v>
      </c>
      <c r="K45">
        <f t="shared" ref="K45:K54" si="20">1.15*M45</f>
        <v>172.5</v>
      </c>
      <c r="L45">
        <f t="shared" ref="L45:L54" si="21">0.85*M45</f>
        <v>127.5</v>
      </c>
      <c r="M45">
        <v>150</v>
      </c>
      <c r="O45" s="18" t="s">
        <v>7</v>
      </c>
      <c r="P45" t="s">
        <v>92</v>
      </c>
    </row>
    <row r="46" spans="1:16" ht="15.75" x14ac:dyDescent="0.25">
      <c r="A46" s="13">
        <v>45</v>
      </c>
      <c r="B46" s="11" t="s">
        <v>2</v>
      </c>
      <c r="C46" t="s">
        <v>72</v>
      </c>
      <c r="D46" t="s">
        <v>74</v>
      </c>
      <c r="E46">
        <v>2</v>
      </c>
      <c r="F46">
        <v>3</v>
      </c>
      <c r="G46">
        <v>2</v>
      </c>
      <c r="H46">
        <v>2</v>
      </c>
      <c r="I46">
        <v>2</v>
      </c>
      <c r="J46">
        <v>2</v>
      </c>
      <c r="K46">
        <f t="shared" si="20"/>
        <v>172.5</v>
      </c>
      <c r="L46">
        <f t="shared" si="21"/>
        <v>127.5</v>
      </c>
      <c r="M46">
        <v>150</v>
      </c>
      <c r="O46" s="18" t="s">
        <v>7</v>
      </c>
      <c r="P46" t="s">
        <v>92</v>
      </c>
    </row>
    <row r="47" spans="1:16" ht="15.75" x14ac:dyDescent="0.25">
      <c r="A47" s="13">
        <v>46</v>
      </c>
      <c r="B47" s="2" t="s">
        <v>2</v>
      </c>
      <c r="C47" t="s">
        <v>72</v>
      </c>
      <c r="D47" t="s">
        <v>75</v>
      </c>
      <c r="E47">
        <v>1</v>
      </c>
      <c r="F47">
        <v>2</v>
      </c>
      <c r="G47">
        <v>2</v>
      </c>
      <c r="H47">
        <v>2</v>
      </c>
      <c r="I47">
        <v>2</v>
      </c>
      <c r="J47">
        <v>2</v>
      </c>
      <c r="K47">
        <f t="shared" si="20"/>
        <v>57.499999999999993</v>
      </c>
      <c r="L47">
        <f t="shared" si="21"/>
        <v>42.5</v>
      </c>
      <c r="M47">
        <v>50</v>
      </c>
      <c r="O47" s="18" t="s">
        <v>7</v>
      </c>
      <c r="P47" t="s">
        <v>92</v>
      </c>
    </row>
    <row r="48" spans="1:16" ht="15.75" x14ac:dyDescent="0.25">
      <c r="A48" s="13">
        <v>47</v>
      </c>
      <c r="B48" s="11" t="s">
        <v>2</v>
      </c>
      <c r="C48" t="s">
        <v>72</v>
      </c>
      <c r="D48" t="s">
        <v>0</v>
      </c>
      <c r="E48">
        <v>4</v>
      </c>
      <c r="F48">
        <v>3</v>
      </c>
      <c r="G48">
        <v>2</v>
      </c>
      <c r="H48">
        <v>2</v>
      </c>
      <c r="I48">
        <v>2</v>
      </c>
      <c r="J48">
        <v>2</v>
      </c>
      <c r="K48">
        <f t="shared" si="20"/>
        <v>172.5</v>
      </c>
      <c r="L48">
        <f t="shared" si="21"/>
        <v>127.5</v>
      </c>
      <c r="M48">
        <v>150</v>
      </c>
      <c r="O48" s="18" t="s">
        <v>7</v>
      </c>
      <c r="P48" t="s">
        <v>92</v>
      </c>
    </row>
    <row r="49" spans="1:16" ht="15.75" x14ac:dyDescent="0.25">
      <c r="A49" s="13">
        <v>48</v>
      </c>
      <c r="B49" s="2" t="s">
        <v>2</v>
      </c>
      <c r="C49" t="s">
        <v>72</v>
      </c>
      <c r="D49" t="s">
        <v>86</v>
      </c>
      <c r="E49">
        <v>1</v>
      </c>
      <c r="F49">
        <v>3</v>
      </c>
      <c r="G49">
        <v>2</v>
      </c>
      <c r="H49">
        <v>2</v>
      </c>
      <c r="I49">
        <v>2</v>
      </c>
      <c r="J49">
        <v>2</v>
      </c>
      <c r="K49">
        <f t="shared" si="20"/>
        <v>172.5</v>
      </c>
      <c r="L49">
        <f t="shared" si="21"/>
        <v>127.5</v>
      </c>
      <c r="M49">
        <v>150</v>
      </c>
      <c r="O49" s="18" t="s">
        <v>7</v>
      </c>
      <c r="P49" t="s">
        <v>92</v>
      </c>
    </row>
    <row r="50" spans="1:16" ht="15.75" x14ac:dyDescent="0.25">
      <c r="A50" s="13">
        <v>49</v>
      </c>
      <c r="B50" s="2" t="s">
        <v>2</v>
      </c>
      <c r="C50" t="s">
        <v>76</v>
      </c>
      <c r="D50" t="s">
        <v>75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f t="shared" si="20"/>
        <v>172.5</v>
      </c>
      <c r="L50">
        <f t="shared" si="21"/>
        <v>127.5</v>
      </c>
      <c r="M50">
        <v>150</v>
      </c>
      <c r="O50" s="18" t="s">
        <v>7</v>
      </c>
      <c r="P50" t="s">
        <v>92</v>
      </c>
    </row>
    <row r="51" spans="1:16" ht="15.75" x14ac:dyDescent="0.25">
      <c r="A51" s="13">
        <v>50</v>
      </c>
      <c r="B51" s="2" t="s">
        <v>2</v>
      </c>
      <c r="C51" t="s">
        <v>76</v>
      </c>
      <c r="D51" t="s">
        <v>74</v>
      </c>
      <c r="E51">
        <v>1</v>
      </c>
      <c r="F51">
        <v>3</v>
      </c>
      <c r="G51">
        <v>2</v>
      </c>
      <c r="H51">
        <v>2</v>
      </c>
      <c r="I51">
        <v>2</v>
      </c>
      <c r="J51">
        <v>2</v>
      </c>
      <c r="K51">
        <f t="shared" si="20"/>
        <v>172.5</v>
      </c>
      <c r="L51">
        <f t="shared" si="21"/>
        <v>127.5</v>
      </c>
      <c r="M51">
        <v>150</v>
      </c>
      <c r="O51" s="18" t="s">
        <v>7</v>
      </c>
      <c r="P51" t="s">
        <v>92</v>
      </c>
    </row>
    <row r="52" spans="1:16" ht="15.75" x14ac:dyDescent="0.25">
      <c r="A52" s="13">
        <v>51</v>
      </c>
      <c r="B52" s="2" t="s">
        <v>2</v>
      </c>
      <c r="C52" t="s">
        <v>76</v>
      </c>
      <c r="D52" t="s">
        <v>3</v>
      </c>
      <c r="E52">
        <v>3</v>
      </c>
      <c r="F52">
        <v>2</v>
      </c>
      <c r="G52">
        <v>2</v>
      </c>
      <c r="H52">
        <v>2</v>
      </c>
      <c r="I52">
        <v>2</v>
      </c>
      <c r="J52">
        <v>2</v>
      </c>
      <c r="K52">
        <f t="shared" si="20"/>
        <v>172.5</v>
      </c>
      <c r="L52">
        <f t="shared" si="21"/>
        <v>127.5</v>
      </c>
      <c r="M52">
        <v>150</v>
      </c>
      <c r="O52" s="18" t="s">
        <v>7</v>
      </c>
      <c r="P52" t="s">
        <v>92</v>
      </c>
    </row>
    <row r="53" spans="1:16" ht="15.75" x14ac:dyDescent="0.25">
      <c r="A53" s="13">
        <v>52</v>
      </c>
      <c r="B53" s="2" t="s">
        <v>2</v>
      </c>
      <c r="C53" t="s">
        <v>76</v>
      </c>
      <c r="D53" t="s">
        <v>3</v>
      </c>
      <c r="E53">
        <v>3</v>
      </c>
      <c r="F53">
        <v>2</v>
      </c>
      <c r="G53">
        <v>2</v>
      </c>
      <c r="H53">
        <v>2</v>
      </c>
      <c r="I53">
        <v>2</v>
      </c>
      <c r="J53">
        <v>2</v>
      </c>
      <c r="K53">
        <f t="shared" si="20"/>
        <v>172.5</v>
      </c>
      <c r="L53">
        <f t="shared" si="21"/>
        <v>127.5</v>
      </c>
      <c r="M53">
        <v>150</v>
      </c>
      <c r="O53" s="18" t="s">
        <v>7</v>
      </c>
      <c r="P53" t="s">
        <v>92</v>
      </c>
    </row>
    <row r="54" spans="1:16" ht="15.75" x14ac:dyDescent="0.25">
      <c r="A54" s="13">
        <v>53</v>
      </c>
      <c r="B54" s="2" t="s">
        <v>2</v>
      </c>
      <c r="C54" t="s">
        <v>77</v>
      </c>
      <c r="D54" t="s">
        <v>3</v>
      </c>
      <c r="E54">
        <v>3</v>
      </c>
      <c r="F54">
        <v>2</v>
      </c>
      <c r="G54">
        <v>2</v>
      </c>
      <c r="H54">
        <v>2</v>
      </c>
      <c r="I54">
        <v>2</v>
      </c>
      <c r="J54">
        <v>2</v>
      </c>
      <c r="K54">
        <f t="shared" si="20"/>
        <v>172.5</v>
      </c>
      <c r="L54">
        <f t="shared" si="21"/>
        <v>127.5</v>
      </c>
      <c r="M54">
        <v>150</v>
      </c>
      <c r="O54" s="18" t="s">
        <v>7</v>
      </c>
      <c r="P54" t="s">
        <v>92</v>
      </c>
    </row>
    <row r="55" spans="1:16" ht="15.75" x14ac:dyDescent="0.25">
      <c r="A55" s="13">
        <v>54</v>
      </c>
      <c r="B55" s="2" t="s">
        <v>2</v>
      </c>
      <c r="C55" t="s">
        <v>5</v>
      </c>
      <c r="D55" t="s">
        <v>78</v>
      </c>
      <c r="E55">
        <v>4</v>
      </c>
      <c r="F55">
        <v>4</v>
      </c>
      <c r="G55">
        <v>2</v>
      </c>
      <c r="H55">
        <v>2</v>
      </c>
      <c r="I55">
        <v>2</v>
      </c>
      <c r="J55">
        <v>2</v>
      </c>
      <c r="K55">
        <f t="shared" ref="K55:K84" si="22">1.15*M55</f>
        <v>172.5</v>
      </c>
      <c r="L55">
        <f t="shared" ref="L55:L84" si="23">0.85*M55</f>
        <v>127.5</v>
      </c>
      <c r="M55">
        <v>150</v>
      </c>
      <c r="O55" s="18" t="s">
        <v>7</v>
      </c>
      <c r="P55" t="s">
        <v>92</v>
      </c>
    </row>
    <row r="56" spans="1:16" ht="15.75" x14ac:dyDescent="0.25">
      <c r="A56" s="13">
        <v>55</v>
      </c>
      <c r="B56" s="2" t="s">
        <v>2</v>
      </c>
      <c r="C56" t="s">
        <v>5</v>
      </c>
      <c r="D56" t="s">
        <v>6</v>
      </c>
      <c r="E56">
        <v>4</v>
      </c>
      <c r="F56">
        <v>4</v>
      </c>
      <c r="G56">
        <v>2</v>
      </c>
      <c r="H56">
        <v>2</v>
      </c>
      <c r="I56">
        <v>2</v>
      </c>
      <c r="J56">
        <v>2</v>
      </c>
      <c r="K56">
        <f t="shared" si="22"/>
        <v>172.5</v>
      </c>
      <c r="L56">
        <f t="shared" si="23"/>
        <v>127.5</v>
      </c>
      <c r="M56">
        <v>150</v>
      </c>
      <c r="O56" s="18" t="s">
        <v>7</v>
      </c>
      <c r="P56" t="s">
        <v>92</v>
      </c>
    </row>
    <row r="57" spans="1:16" ht="15.75" x14ac:dyDescent="0.25">
      <c r="A57" s="13">
        <v>56</v>
      </c>
      <c r="B57" s="2" t="s">
        <v>2</v>
      </c>
      <c r="C57" t="s">
        <v>5</v>
      </c>
      <c r="D57" t="s">
        <v>3</v>
      </c>
      <c r="E57">
        <v>3</v>
      </c>
      <c r="F57">
        <v>2</v>
      </c>
      <c r="G57">
        <v>2</v>
      </c>
      <c r="H57">
        <v>2</v>
      </c>
      <c r="I57">
        <v>2</v>
      </c>
      <c r="J57">
        <v>2</v>
      </c>
      <c r="K57">
        <f t="shared" si="22"/>
        <v>172.5</v>
      </c>
      <c r="L57">
        <f t="shared" si="23"/>
        <v>127.5</v>
      </c>
      <c r="M57">
        <v>150</v>
      </c>
      <c r="O57" s="18" t="s">
        <v>7</v>
      </c>
      <c r="P57" t="s">
        <v>92</v>
      </c>
    </row>
    <row r="58" spans="1:16" ht="15.75" x14ac:dyDescent="0.25">
      <c r="A58" s="13">
        <v>57</v>
      </c>
      <c r="B58" s="2" t="s">
        <v>2</v>
      </c>
      <c r="C58" t="s">
        <v>5</v>
      </c>
      <c r="D58" t="s">
        <v>3</v>
      </c>
      <c r="E58">
        <v>3</v>
      </c>
      <c r="F58">
        <v>2</v>
      </c>
      <c r="G58">
        <v>2</v>
      </c>
      <c r="H58">
        <v>2</v>
      </c>
      <c r="I58">
        <v>2</v>
      </c>
      <c r="J58">
        <v>2</v>
      </c>
      <c r="K58">
        <f t="shared" si="22"/>
        <v>172.5</v>
      </c>
      <c r="L58">
        <f t="shared" si="23"/>
        <v>127.5</v>
      </c>
      <c r="M58">
        <v>150</v>
      </c>
      <c r="O58" s="18" t="s">
        <v>7</v>
      </c>
      <c r="P58" t="s">
        <v>92</v>
      </c>
    </row>
    <row r="59" spans="1:16" ht="15.75" x14ac:dyDescent="0.25">
      <c r="A59" s="13">
        <v>58</v>
      </c>
      <c r="B59" s="2" t="s">
        <v>2</v>
      </c>
      <c r="C59" t="s">
        <v>5</v>
      </c>
      <c r="D59" t="s">
        <v>3</v>
      </c>
      <c r="E59">
        <v>3</v>
      </c>
      <c r="F59">
        <v>2</v>
      </c>
      <c r="G59">
        <v>2</v>
      </c>
      <c r="H59">
        <v>2</v>
      </c>
      <c r="I59">
        <v>2</v>
      </c>
      <c r="J59">
        <v>2</v>
      </c>
      <c r="K59">
        <f t="shared" si="22"/>
        <v>172.5</v>
      </c>
      <c r="L59">
        <f t="shared" si="23"/>
        <v>127.5</v>
      </c>
      <c r="M59">
        <v>150</v>
      </c>
      <c r="O59" s="18" t="s">
        <v>7</v>
      </c>
      <c r="P59" t="s">
        <v>92</v>
      </c>
    </row>
    <row r="60" spans="1:16" ht="15.75" x14ac:dyDescent="0.25">
      <c r="A60" s="13">
        <v>59</v>
      </c>
      <c r="B60" s="2" t="s">
        <v>2</v>
      </c>
      <c r="C60" t="s">
        <v>5</v>
      </c>
      <c r="D60" t="s">
        <v>79</v>
      </c>
      <c r="E60">
        <v>4</v>
      </c>
      <c r="F60">
        <v>3</v>
      </c>
      <c r="G60">
        <v>2</v>
      </c>
      <c r="H60">
        <v>2</v>
      </c>
      <c r="I60">
        <v>2</v>
      </c>
      <c r="J60">
        <v>2</v>
      </c>
      <c r="K60">
        <f t="shared" si="22"/>
        <v>172.5</v>
      </c>
      <c r="L60">
        <f t="shared" si="23"/>
        <v>127.5</v>
      </c>
      <c r="M60">
        <v>150</v>
      </c>
      <c r="O60" s="18" t="s">
        <v>7</v>
      </c>
      <c r="P60" t="s">
        <v>92</v>
      </c>
    </row>
    <row r="61" spans="1:16" ht="15.75" x14ac:dyDescent="0.25">
      <c r="A61" s="13">
        <v>60</v>
      </c>
      <c r="B61" s="2" t="s">
        <v>2</v>
      </c>
      <c r="C61" t="s">
        <v>5</v>
      </c>
      <c r="D61" t="s">
        <v>74</v>
      </c>
      <c r="E61">
        <v>1</v>
      </c>
      <c r="F61">
        <v>2</v>
      </c>
      <c r="G61">
        <v>2</v>
      </c>
      <c r="H61">
        <v>2</v>
      </c>
      <c r="I61">
        <v>2</v>
      </c>
      <c r="J61">
        <v>2</v>
      </c>
      <c r="K61">
        <f t="shared" si="22"/>
        <v>172.5</v>
      </c>
      <c r="L61">
        <f t="shared" si="23"/>
        <v>127.5</v>
      </c>
      <c r="M61">
        <v>150</v>
      </c>
      <c r="O61" s="18" t="s">
        <v>7</v>
      </c>
      <c r="P61" t="s">
        <v>92</v>
      </c>
    </row>
    <row r="62" spans="1:16" ht="15.75" x14ac:dyDescent="0.25">
      <c r="A62" s="13">
        <v>61</v>
      </c>
      <c r="B62" s="2" t="s">
        <v>2</v>
      </c>
      <c r="C62" t="s">
        <v>5</v>
      </c>
      <c r="D62" t="s">
        <v>75</v>
      </c>
      <c r="E62">
        <v>1</v>
      </c>
      <c r="F62">
        <v>1</v>
      </c>
      <c r="G62">
        <v>2</v>
      </c>
      <c r="H62">
        <v>2</v>
      </c>
      <c r="I62">
        <v>2</v>
      </c>
      <c r="J62">
        <v>2</v>
      </c>
      <c r="K62">
        <f t="shared" si="22"/>
        <v>172.5</v>
      </c>
      <c r="L62">
        <f t="shared" si="23"/>
        <v>127.5</v>
      </c>
      <c r="M62">
        <v>150</v>
      </c>
      <c r="O62" s="18" t="s">
        <v>7</v>
      </c>
      <c r="P62" t="s">
        <v>92</v>
      </c>
    </row>
    <row r="63" spans="1:16" ht="15.75" x14ac:dyDescent="0.25">
      <c r="A63" s="13">
        <v>62</v>
      </c>
      <c r="B63" s="2" t="s">
        <v>2</v>
      </c>
      <c r="C63" t="s">
        <v>5</v>
      </c>
      <c r="D63" t="s">
        <v>80</v>
      </c>
      <c r="E63">
        <v>3</v>
      </c>
      <c r="F63">
        <v>3</v>
      </c>
      <c r="G63">
        <v>2</v>
      </c>
      <c r="H63">
        <v>4</v>
      </c>
      <c r="I63">
        <v>1</v>
      </c>
      <c r="J63">
        <v>1</v>
      </c>
      <c r="K63">
        <f t="shared" si="22"/>
        <v>172.5</v>
      </c>
      <c r="L63">
        <f t="shared" si="23"/>
        <v>127.5</v>
      </c>
      <c r="M63">
        <v>150</v>
      </c>
      <c r="O63" s="18" t="s">
        <v>7</v>
      </c>
      <c r="P63" t="s">
        <v>92</v>
      </c>
    </row>
    <row r="64" spans="1:16" ht="15.75" x14ac:dyDescent="0.25">
      <c r="A64" s="13">
        <v>63</v>
      </c>
      <c r="B64" s="2" t="s">
        <v>2</v>
      </c>
      <c r="C64" t="s">
        <v>81</v>
      </c>
      <c r="D64" t="s">
        <v>82</v>
      </c>
      <c r="E64">
        <v>4</v>
      </c>
      <c r="F64">
        <v>3</v>
      </c>
      <c r="G64">
        <v>2</v>
      </c>
      <c r="H64">
        <v>2</v>
      </c>
      <c r="I64">
        <v>2</v>
      </c>
      <c r="J64">
        <v>2</v>
      </c>
      <c r="K64">
        <f t="shared" si="22"/>
        <v>172.5</v>
      </c>
      <c r="L64">
        <f t="shared" si="23"/>
        <v>127.5</v>
      </c>
      <c r="M64">
        <v>150</v>
      </c>
      <c r="O64" s="18" t="s">
        <v>7</v>
      </c>
      <c r="P64" t="s">
        <v>92</v>
      </c>
    </row>
    <row r="65" spans="1:16" ht="15.75" x14ac:dyDescent="0.25">
      <c r="A65" s="13">
        <v>64</v>
      </c>
      <c r="B65" s="2" t="s">
        <v>2</v>
      </c>
      <c r="C65" t="s">
        <v>81</v>
      </c>
      <c r="D65" t="s">
        <v>60</v>
      </c>
      <c r="E65">
        <v>5</v>
      </c>
      <c r="F65">
        <v>4</v>
      </c>
      <c r="G65">
        <v>2</v>
      </c>
      <c r="H65">
        <v>2</v>
      </c>
      <c r="I65">
        <v>2</v>
      </c>
      <c r="J65">
        <v>2</v>
      </c>
      <c r="K65">
        <f t="shared" si="22"/>
        <v>172.5</v>
      </c>
      <c r="L65">
        <f t="shared" si="23"/>
        <v>127.5</v>
      </c>
      <c r="M65">
        <v>150</v>
      </c>
      <c r="O65" s="18" t="s">
        <v>7</v>
      </c>
      <c r="P65" t="s">
        <v>92</v>
      </c>
    </row>
    <row r="66" spans="1:16" ht="15.75" x14ac:dyDescent="0.25">
      <c r="A66" s="13">
        <v>65</v>
      </c>
      <c r="B66" s="2" t="s">
        <v>2</v>
      </c>
      <c r="C66" t="s">
        <v>81</v>
      </c>
      <c r="D66" t="s">
        <v>3</v>
      </c>
      <c r="E66">
        <v>3</v>
      </c>
      <c r="F66">
        <v>2</v>
      </c>
      <c r="G66">
        <v>2</v>
      </c>
      <c r="H66">
        <v>2</v>
      </c>
      <c r="I66">
        <v>2</v>
      </c>
      <c r="J66">
        <v>2</v>
      </c>
      <c r="K66">
        <f t="shared" si="22"/>
        <v>172.5</v>
      </c>
      <c r="L66">
        <f t="shared" si="23"/>
        <v>127.5</v>
      </c>
      <c r="M66">
        <v>150</v>
      </c>
      <c r="O66" s="18" t="s">
        <v>7</v>
      </c>
      <c r="P66" t="s">
        <v>92</v>
      </c>
    </row>
    <row r="67" spans="1:16" ht="15.75" x14ac:dyDescent="0.25">
      <c r="A67" s="13">
        <v>66</v>
      </c>
      <c r="B67" s="2" t="s">
        <v>2</v>
      </c>
      <c r="C67" t="s">
        <v>83</v>
      </c>
      <c r="D67" t="s">
        <v>3</v>
      </c>
      <c r="E67">
        <v>3</v>
      </c>
      <c r="F67">
        <v>2</v>
      </c>
      <c r="G67">
        <v>2</v>
      </c>
      <c r="H67">
        <v>2</v>
      </c>
      <c r="I67">
        <v>2</v>
      </c>
      <c r="J67">
        <v>2</v>
      </c>
      <c r="K67">
        <f t="shared" si="22"/>
        <v>172.5</v>
      </c>
      <c r="L67">
        <f t="shared" si="23"/>
        <v>127.5</v>
      </c>
      <c r="M67">
        <v>150</v>
      </c>
      <c r="O67" s="18" t="s">
        <v>7</v>
      </c>
      <c r="P67" t="s">
        <v>92</v>
      </c>
    </row>
    <row r="68" spans="1:16" ht="15.75" x14ac:dyDescent="0.25">
      <c r="A68" s="13">
        <v>67</v>
      </c>
      <c r="B68" s="2" t="s">
        <v>2</v>
      </c>
      <c r="C68" t="s">
        <v>83</v>
      </c>
      <c r="D68" t="s">
        <v>3</v>
      </c>
      <c r="E68">
        <v>3</v>
      </c>
      <c r="F68">
        <v>2</v>
      </c>
      <c r="G68">
        <v>2</v>
      </c>
      <c r="H68">
        <v>2</v>
      </c>
      <c r="I68">
        <v>2</v>
      </c>
      <c r="J68">
        <v>2</v>
      </c>
      <c r="K68">
        <f t="shared" si="22"/>
        <v>172.5</v>
      </c>
      <c r="L68">
        <f t="shared" si="23"/>
        <v>127.5</v>
      </c>
      <c r="M68">
        <v>150</v>
      </c>
      <c r="O68" s="18" t="s">
        <v>7</v>
      </c>
      <c r="P68" t="s">
        <v>92</v>
      </c>
    </row>
    <row r="69" spans="1:16" ht="15.75" x14ac:dyDescent="0.25">
      <c r="A69" s="13">
        <v>68</v>
      </c>
      <c r="B69" s="2" t="s">
        <v>2</v>
      </c>
      <c r="C69" t="s">
        <v>83</v>
      </c>
      <c r="D69" t="s">
        <v>3</v>
      </c>
      <c r="E69">
        <v>3</v>
      </c>
      <c r="F69">
        <v>2</v>
      </c>
      <c r="G69">
        <v>2</v>
      </c>
      <c r="H69">
        <v>2</v>
      </c>
      <c r="I69">
        <v>2</v>
      </c>
      <c r="J69">
        <v>2</v>
      </c>
      <c r="K69">
        <f t="shared" si="22"/>
        <v>172.5</v>
      </c>
      <c r="L69">
        <f t="shared" si="23"/>
        <v>127.5</v>
      </c>
      <c r="M69">
        <v>150</v>
      </c>
      <c r="O69" s="18" t="s">
        <v>7</v>
      </c>
      <c r="P69" t="s">
        <v>92</v>
      </c>
    </row>
    <row r="70" spans="1:16" ht="15.75" x14ac:dyDescent="0.25">
      <c r="A70" s="13">
        <v>69</v>
      </c>
      <c r="B70" s="2" t="s">
        <v>2</v>
      </c>
      <c r="C70" t="s">
        <v>83</v>
      </c>
      <c r="D70" t="s">
        <v>84</v>
      </c>
      <c r="E70">
        <v>4</v>
      </c>
      <c r="F70">
        <v>5</v>
      </c>
      <c r="G70">
        <v>2</v>
      </c>
      <c r="H70">
        <v>2</v>
      </c>
      <c r="I70">
        <v>2</v>
      </c>
      <c r="J70">
        <v>2</v>
      </c>
      <c r="K70">
        <f t="shared" si="22"/>
        <v>172.5</v>
      </c>
      <c r="L70">
        <f t="shared" si="23"/>
        <v>127.5</v>
      </c>
      <c r="M70">
        <v>150</v>
      </c>
      <c r="O70" s="18" t="s">
        <v>7</v>
      </c>
      <c r="P70" t="s">
        <v>92</v>
      </c>
    </row>
    <row r="71" spans="1:16" ht="15.75" x14ac:dyDescent="0.25">
      <c r="A71" s="13">
        <v>70</v>
      </c>
      <c r="B71" s="2" t="s">
        <v>2</v>
      </c>
      <c r="C71" t="s">
        <v>83</v>
      </c>
      <c r="D71" t="s">
        <v>6</v>
      </c>
      <c r="E71">
        <v>4</v>
      </c>
      <c r="F71">
        <v>4</v>
      </c>
      <c r="G71">
        <v>2</v>
      </c>
      <c r="H71">
        <v>2</v>
      </c>
      <c r="I71">
        <v>2</v>
      </c>
      <c r="J71">
        <v>2</v>
      </c>
      <c r="K71">
        <f t="shared" si="22"/>
        <v>172.5</v>
      </c>
      <c r="L71">
        <f t="shared" si="23"/>
        <v>127.5</v>
      </c>
      <c r="M71">
        <v>150</v>
      </c>
      <c r="O71" s="18" t="s">
        <v>7</v>
      </c>
      <c r="P71" t="s">
        <v>92</v>
      </c>
    </row>
    <row r="72" spans="1:16" ht="15.75" x14ac:dyDescent="0.25">
      <c r="A72" s="13">
        <v>71</v>
      </c>
      <c r="B72" s="2" t="s">
        <v>2</v>
      </c>
      <c r="C72" t="s">
        <v>85</v>
      </c>
      <c r="D72" t="s">
        <v>3</v>
      </c>
      <c r="E72">
        <v>3</v>
      </c>
      <c r="F72">
        <v>2</v>
      </c>
      <c r="G72">
        <v>2</v>
      </c>
      <c r="H72">
        <v>2</v>
      </c>
      <c r="I72">
        <v>2</v>
      </c>
      <c r="J72">
        <v>2</v>
      </c>
      <c r="K72">
        <f t="shared" si="22"/>
        <v>172.5</v>
      </c>
      <c r="L72">
        <f t="shared" si="23"/>
        <v>127.5</v>
      </c>
      <c r="M72">
        <v>150</v>
      </c>
      <c r="O72" s="18" t="s">
        <v>7</v>
      </c>
      <c r="P72" t="s">
        <v>92</v>
      </c>
    </row>
    <row r="73" spans="1:16" ht="15.75" x14ac:dyDescent="0.25">
      <c r="A73" s="13">
        <v>72</v>
      </c>
      <c r="B73" s="2" t="s">
        <v>2</v>
      </c>
      <c r="C73" t="s">
        <v>85</v>
      </c>
      <c r="D73" t="s">
        <v>3</v>
      </c>
      <c r="E73">
        <v>3</v>
      </c>
      <c r="F73">
        <v>2</v>
      </c>
      <c r="G73">
        <v>2</v>
      </c>
      <c r="H73">
        <v>2</v>
      </c>
      <c r="I73">
        <v>2</v>
      </c>
      <c r="J73">
        <v>2</v>
      </c>
      <c r="K73">
        <f t="shared" si="22"/>
        <v>172.5</v>
      </c>
      <c r="L73">
        <f t="shared" si="23"/>
        <v>127.5</v>
      </c>
      <c r="M73">
        <v>150</v>
      </c>
      <c r="O73" s="18" t="s">
        <v>7</v>
      </c>
      <c r="P73" t="s">
        <v>92</v>
      </c>
    </row>
    <row r="74" spans="1:16" ht="15.75" x14ac:dyDescent="0.25">
      <c r="A74" s="13">
        <v>73</v>
      </c>
      <c r="B74" s="2" t="s">
        <v>2</v>
      </c>
      <c r="C74" t="s">
        <v>85</v>
      </c>
      <c r="D74" t="s">
        <v>3</v>
      </c>
      <c r="E74">
        <v>3</v>
      </c>
      <c r="F74">
        <v>2</v>
      </c>
      <c r="G74">
        <v>2</v>
      </c>
      <c r="H74">
        <v>2</v>
      </c>
      <c r="I74">
        <v>2</v>
      </c>
      <c r="J74">
        <v>2</v>
      </c>
      <c r="K74">
        <f t="shared" si="22"/>
        <v>172.5</v>
      </c>
      <c r="L74">
        <f t="shared" si="23"/>
        <v>127.5</v>
      </c>
      <c r="M74">
        <v>150</v>
      </c>
      <c r="O74" s="18" t="s">
        <v>7</v>
      </c>
      <c r="P74" t="s">
        <v>92</v>
      </c>
    </row>
    <row r="75" spans="1:16" ht="15.75" x14ac:dyDescent="0.25">
      <c r="A75" s="13">
        <v>74</v>
      </c>
      <c r="B75" s="2" t="s">
        <v>2</v>
      </c>
      <c r="C75" t="s">
        <v>85</v>
      </c>
      <c r="D75" t="s">
        <v>3</v>
      </c>
      <c r="E75">
        <v>3</v>
      </c>
      <c r="F75">
        <v>2</v>
      </c>
      <c r="G75">
        <v>2</v>
      </c>
      <c r="H75">
        <v>2</v>
      </c>
      <c r="I75">
        <v>2</v>
      </c>
      <c r="J75">
        <v>2</v>
      </c>
      <c r="K75">
        <f t="shared" si="22"/>
        <v>172.5</v>
      </c>
      <c r="L75">
        <f t="shared" si="23"/>
        <v>127.5</v>
      </c>
      <c r="M75">
        <v>150</v>
      </c>
      <c r="O75" s="18" t="s">
        <v>7</v>
      </c>
      <c r="P75" t="s">
        <v>92</v>
      </c>
    </row>
    <row r="76" spans="1:16" ht="15.75" x14ac:dyDescent="0.25">
      <c r="A76" s="13">
        <v>75</v>
      </c>
      <c r="B76" s="2" t="s">
        <v>2</v>
      </c>
      <c r="C76" t="s">
        <v>85</v>
      </c>
      <c r="D76" t="s">
        <v>86</v>
      </c>
      <c r="E76">
        <v>1</v>
      </c>
      <c r="F76">
        <v>2</v>
      </c>
      <c r="G76">
        <v>2</v>
      </c>
      <c r="H76">
        <v>2</v>
      </c>
      <c r="I76">
        <v>2</v>
      </c>
      <c r="J76">
        <v>2</v>
      </c>
      <c r="K76">
        <f t="shared" si="22"/>
        <v>172.5</v>
      </c>
      <c r="L76">
        <f t="shared" si="23"/>
        <v>127.5</v>
      </c>
      <c r="M76">
        <v>150</v>
      </c>
      <c r="O76" s="18" t="s">
        <v>7</v>
      </c>
      <c r="P76" t="s">
        <v>92</v>
      </c>
    </row>
    <row r="77" spans="1:16" ht="15.75" x14ac:dyDescent="0.25">
      <c r="A77" s="13">
        <v>76</v>
      </c>
      <c r="B77" s="2" t="s">
        <v>2</v>
      </c>
      <c r="C77" t="s">
        <v>85</v>
      </c>
      <c r="D77" t="s">
        <v>73</v>
      </c>
      <c r="E77">
        <v>1</v>
      </c>
      <c r="F77">
        <v>1</v>
      </c>
      <c r="G77">
        <v>2</v>
      </c>
      <c r="H77">
        <v>2</v>
      </c>
      <c r="I77">
        <v>2</v>
      </c>
      <c r="J77">
        <v>2</v>
      </c>
      <c r="K77">
        <f t="shared" si="22"/>
        <v>172.5</v>
      </c>
      <c r="L77">
        <f t="shared" si="23"/>
        <v>127.5</v>
      </c>
      <c r="M77">
        <v>150</v>
      </c>
      <c r="O77" s="18" t="s">
        <v>7</v>
      </c>
      <c r="P77" t="s">
        <v>92</v>
      </c>
    </row>
    <row r="78" spans="1:16" ht="15.75" x14ac:dyDescent="0.25">
      <c r="A78" s="13">
        <v>77</v>
      </c>
      <c r="B78" s="2" t="s">
        <v>2</v>
      </c>
      <c r="C78" t="s">
        <v>85</v>
      </c>
      <c r="D78" t="s">
        <v>87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f t="shared" si="22"/>
        <v>172.5</v>
      </c>
      <c r="L78">
        <f t="shared" si="23"/>
        <v>127.5</v>
      </c>
      <c r="M78">
        <v>150</v>
      </c>
      <c r="O78" s="18" t="s">
        <v>7</v>
      </c>
      <c r="P78" t="s">
        <v>92</v>
      </c>
    </row>
    <row r="79" spans="1:16" ht="15.75" x14ac:dyDescent="0.25">
      <c r="A79" s="13">
        <v>78</v>
      </c>
      <c r="B79" s="2" t="s">
        <v>2</v>
      </c>
      <c r="C79" t="s">
        <v>88</v>
      </c>
      <c r="D79" t="s">
        <v>3</v>
      </c>
      <c r="E79">
        <v>3</v>
      </c>
      <c r="F79">
        <v>2</v>
      </c>
      <c r="G79">
        <v>2</v>
      </c>
      <c r="H79">
        <v>2</v>
      </c>
      <c r="I79">
        <v>2</v>
      </c>
      <c r="J79">
        <v>2</v>
      </c>
      <c r="K79">
        <f t="shared" si="22"/>
        <v>172.5</v>
      </c>
      <c r="L79">
        <f t="shared" si="23"/>
        <v>127.5</v>
      </c>
      <c r="M79">
        <v>150</v>
      </c>
      <c r="O79" s="18" t="s">
        <v>7</v>
      </c>
      <c r="P79" t="s">
        <v>92</v>
      </c>
    </row>
    <row r="80" spans="1:16" ht="15.75" x14ac:dyDescent="0.25">
      <c r="A80" s="13">
        <v>79</v>
      </c>
      <c r="B80" s="2" t="s">
        <v>2</v>
      </c>
      <c r="C80" t="s">
        <v>88</v>
      </c>
      <c r="D80" t="s">
        <v>3</v>
      </c>
      <c r="E80">
        <v>3</v>
      </c>
      <c r="F80">
        <v>2</v>
      </c>
      <c r="G80">
        <v>2</v>
      </c>
      <c r="H80">
        <v>2</v>
      </c>
      <c r="I80">
        <v>2</v>
      </c>
      <c r="J80">
        <v>2</v>
      </c>
      <c r="K80">
        <f t="shared" si="22"/>
        <v>172.5</v>
      </c>
      <c r="L80">
        <f t="shared" si="23"/>
        <v>127.5</v>
      </c>
      <c r="M80">
        <v>150</v>
      </c>
      <c r="O80" s="18" t="s">
        <v>7</v>
      </c>
      <c r="P80" t="s">
        <v>92</v>
      </c>
    </row>
    <row r="81" spans="1:16" ht="15.75" x14ac:dyDescent="0.25">
      <c r="A81" s="13">
        <v>80</v>
      </c>
      <c r="B81" s="2" t="s">
        <v>2</v>
      </c>
      <c r="C81" t="s">
        <v>88</v>
      </c>
      <c r="D81" t="s">
        <v>3</v>
      </c>
      <c r="E81">
        <v>3</v>
      </c>
      <c r="F81">
        <v>2</v>
      </c>
      <c r="G81">
        <v>2</v>
      </c>
      <c r="H81">
        <v>2</v>
      </c>
      <c r="I81">
        <v>2</v>
      </c>
      <c r="J81">
        <v>2</v>
      </c>
      <c r="K81">
        <f t="shared" si="22"/>
        <v>172.5</v>
      </c>
      <c r="L81">
        <f t="shared" si="23"/>
        <v>127.5</v>
      </c>
      <c r="M81">
        <v>150</v>
      </c>
      <c r="O81" s="18" t="s">
        <v>7</v>
      </c>
      <c r="P81" t="s">
        <v>92</v>
      </c>
    </row>
    <row r="82" spans="1:16" ht="15.75" x14ac:dyDescent="0.25">
      <c r="A82" s="13">
        <v>81</v>
      </c>
      <c r="B82" s="2" t="s">
        <v>2</v>
      </c>
      <c r="C82" t="s">
        <v>88</v>
      </c>
      <c r="D82" t="s">
        <v>3</v>
      </c>
      <c r="E82">
        <v>3</v>
      </c>
      <c r="F82">
        <v>2</v>
      </c>
      <c r="G82">
        <v>2</v>
      </c>
      <c r="H82">
        <v>2</v>
      </c>
      <c r="I82">
        <v>2</v>
      </c>
      <c r="J82">
        <v>2</v>
      </c>
      <c r="K82">
        <f t="shared" si="22"/>
        <v>172.5</v>
      </c>
      <c r="L82">
        <f t="shared" si="23"/>
        <v>127.5</v>
      </c>
      <c r="M82">
        <v>150</v>
      </c>
      <c r="O82" s="18" t="s">
        <v>7</v>
      </c>
      <c r="P82" t="s">
        <v>92</v>
      </c>
    </row>
    <row r="83" spans="1:16" ht="15.75" x14ac:dyDescent="0.25">
      <c r="A83" s="13">
        <v>82</v>
      </c>
      <c r="B83" s="2" t="s">
        <v>2</v>
      </c>
      <c r="C83" t="s">
        <v>89</v>
      </c>
      <c r="D83" t="s">
        <v>60</v>
      </c>
      <c r="E83">
        <v>4</v>
      </c>
      <c r="F83">
        <v>4</v>
      </c>
      <c r="G83">
        <v>2</v>
      </c>
      <c r="H83">
        <v>2</v>
      </c>
      <c r="I83">
        <v>2</v>
      </c>
      <c r="J83">
        <v>2</v>
      </c>
      <c r="K83">
        <f t="shared" si="22"/>
        <v>172.5</v>
      </c>
      <c r="L83">
        <f t="shared" si="23"/>
        <v>127.5</v>
      </c>
      <c r="M83">
        <v>150</v>
      </c>
      <c r="O83" s="18" t="s">
        <v>7</v>
      </c>
      <c r="P83" t="s">
        <v>92</v>
      </c>
    </row>
    <row r="84" spans="1:16" ht="15.75" x14ac:dyDescent="0.25">
      <c r="A84" s="13">
        <v>83</v>
      </c>
      <c r="B84" s="2" t="s">
        <v>2</v>
      </c>
      <c r="C84" t="s">
        <v>90</v>
      </c>
      <c r="D84" t="s">
        <v>60</v>
      </c>
      <c r="E84">
        <v>4</v>
      </c>
      <c r="F84">
        <v>4</v>
      </c>
      <c r="G84">
        <v>2</v>
      </c>
      <c r="H84">
        <v>2</v>
      </c>
      <c r="I84">
        <v>2</v>
      </c>
      <c r="J84">
        <v>2</v>
      </c>
      <c r="K84">
        <f t="shared" si="22"/>
        <v>172.5</v>
      </c>
      <c r="L84">
        <f t="shared" si="23"/>
        <v>127.5</v>
      </c>
      <c r="M84">
        <v>150</v>
      </c>
      <c r="O84" s="18" t="s">
        <v>7</v>
      </c>
      <c r="P84" t="s">
        <v>92</v>
      </c>
    </row>
    <row r="85" spans="1:16" x14ac:dyDescent="0.25">
      <c r="A85" s="13">
        <v>84</v>
      </c>
    </row>
    <row r="86" spans="1:16" ht="15.75" x14ac:dyDescent="0.25">
      <c r="A86" s="13">
        <v>85</v>
      </c>
      <c r="B86" s="1" t="s">
        <v>66</v>
      </c>
      <c r="C86" s="1" t="s">
        <v>66</v>
      </c>
      <c r="D86" s="1"/>
      <c r="E86" s="5">
        <f t="shared" ref="E86:J86" si="24">AVERAGE(E87:E93)</f>
        <v>4.5714285714285712</v>
      </c>
      <c r="F86" s="5">
        <f t="shared" si="24"/>
        <v>3.7142857142857144</v>
      </c>
      <c r="G86" s="5">
        <f t="shared" si="24"/>
        <v>3.1428571428571428</v>
      </c>
      <c r="H86" s="5">
        <f t="shared" si="24"/>
        <v>4.8571428571428568</v>
      </c>
      <c r="I86" s="5">
        <f t="shared" si="24"/>
        <v>0.5714285714285714</v>
      </c>
      <c r="J86" s="5">
        <f t="shared" si="24"/>
        <v>0.5714285714285714</v>
      </c>
      <c r="K86" s="1">
        <f>M86*1.15</f>
        <v>4140</v>
      </c>
      <c r="L86" s="1">
        <f>0.85*M86</f>
        <v>3060</v>
      </c>
      <c r="M86" s="1">
        <f>SUM(M87:M93)</f>
        <v>3600</v>
      </c>
      <c r="N86" s="1"/>
      <c r="O86" s="14" t="s">
        <v>47</v>
      </c>
      <c r="P86" t="s">
        <v>93</v>
      </c>
    </row>
    <row r="87" spans="1:16" ht="15.75" x14ac:dyDescent="0.25">
      <c r="A87" s="13">
        <v>86</v>
      </c>
      <c r="B87" s="11" t="s">
        <v>66</v>
      </c>
      <c r="C87" s="2" t="s">
        <v>9</v>
      </c>
      <c r="D87" s="2" t="s">
        <v>60</v>
      </c>
      <c r="E87" s="2">
        <v>6</v>
      </c>
      <c r="F87" s="2">
        <v>5</v>
      </c>
      <c r="G87" s="2">
        <v>3</v>
      </c>
      <c r="H87" s="2">
        <v>6</v>
      </c>
      <c r="I87" s="2">
        <v>0</v>
      </c>
      <c r="J87" s="2">
        <v>0</v>
      </c>
      <c r="K87">
        <f>1.15*M87</f>
        <v>1150</v>
      </c>
      <c r="L87">
        <f>0.85*M87</f>
        <v>850</v>
      </c>
      <c r="M87" s="2">
        <v>1000</v>
      </c>
      <c r="N87" s="2"/>
      <c r="O87" s="14" t="s">
        <v>47</v>
      </c>
      <c r="P87" t="s">
        <v>93</v>
      </c>
    </row>
    <row r="88" spans="1:16" ht="15.75" x14ac:dyDescent="0.25">
      <c r="A88" s="13">
        <v>87</v>
      </c>
      <c r="B88" s="11" t="s">
        <v>66</v>
      </c>
      <c r="C88" s="2" t="s">
        <v>9</v>
      </c>
      <c r="D88" s="2" t="s">
        <v>3</v>
      </c>
      <c r="E88" s="2">
        <v>3</v>
      </c>
      <c r="F88" s="2">
        <v>2</v>
      </c>
      <c r="G88" s="2">
        <v>2</v>
      </c>
      <c r="H88" s="2">
        <v>6</v>
      </c>
      <c r="I88" s="2">
        <v>0</v>
      </c>
      <c r="J88" s="2">
        <v>0</v>
      </c>
      <c r="K88">
        <f t="shared" ref="K88:K93" si="25">1.15*M88</f>
        <v>229.99999999999997</v>
      </c>
      <c r="L88">
        <f t="shared" ref="L88:L93" si="26">0.85*M88</f>
        <v>170</v>
      </c>
      <c r="M88" s="2">
        <v>200</v>
      </c>
      <c r="N88" s="2"/>
      <c r="O88" s="14" t="s">
        <v>47</v>
      </c>
      <c r="P88" t="s">
        <v>93</v>
      </c>
    </row>
    <row r="89" spans="1:16" ht="15.75" x14ac:dyDescent="0.25">
      <c r="A89" s="13">
        <v>88</v>
      </c>
      <c r="B89" s="11" t="s">
        <v>66</v>
      </c>
      <c r="C89" s="2" t="s">
        <v>9</v>
      </c>
      <c r="D89" s="2" t="s">
        <v>68</v>
      </c>
      <c r="E89" s="2">
        <v>3</v>
      </c>
      <c r="F89" s="2">
        <v>2</v>
      </c>
      <c r="G89" s="2">
        <v>2</v>
      </c>
      <c r="H89" s="2">
        <v>6</v>
      </c>
      <c r="I89" s="2">
        <v>0</v>
      </c>
      <c r="J89" s="2">
        <v>0</v>
      </c>
      <c r="K89">
        <f t="shared" si="25"/>
        <v>229.99999999999997</v>
      </c>
      <c r="L89">
        <f t="shared" si="26"/>
        <v>170</v>
      </c>
      <c r="M89" s="2">
        <v>200</v>
      </c>
      <c r="N89" s="2"/>
      <c r="O89" s="14" t="s">
        <v>47</v>
      </c>
      <c r="P89" t="s">
        <v>93</v>
      </c>
    </row>
    <row r="90" spans="1:16" ht="15.75" x14ac:dyDescent="0.25">
      <c r="A90" s="13">
        <v>89</v>
      </c>
      <c r="B90" s="11" t="s">
        <v>66</v>
      </c>
      <c r="C90" s="2" t="s">
        <v>9</v>
      </c>
      <c r="D90" s="2" t="s">
        <v>69</v>
      </c>
      <c r="E90" s="2">
        <v>5</v>
      </c>
      <c r="F90" s="2">
        <v>2</v>
      </c>
      <c r="G90" s="2">
        <v>2</v>
      </c>
      <c r="H90" s="2">
        <v>6</v>
      </c>
      <c r="I90" s="2">
        <v>0</v>
      </c>
      <c r="J90" s="2">
        <v>0</v>
      </c>
      <c r="K90">
        <f t="shared" si="25"/>
        <v>287.5</v>
      </c>
      <c r="L90">
        <f t="shared" si="26"/>
        <v>212.5</v>
      </c>
      <c r="M90" s="2">
        <v>250</v>
      </c>
      <c r="N90" s="2"/>
      <c r="O90" s="14" t="s">
        <v>47</v>
      </c>
      <c r="P90" t="s">
        <v>93</v>
      </c>
    </row>
    <row r="91" spans="1:16" ht="15.75" x14ac:dyDescent="0.25">
      <c r="A91" s="13">
        <v>90</v>
      </c>
      <c r="B91" s="2" t="s">
        <v>66</v>
      </c>
      <c r="C91" s="2" t="s">
        <v>70</v>
      </c>
      <c r="D91" s="2" t="s">
        <v>3</v>
      </c>
      <c r="E91" s="2">
        <v>5</v>
      </c>
      <c r="F91" s="2">
        <v>4</v>
      </c>
      <c r="G91" s="2">
        <v>3</v>
      </c>
      <c r="H91" s="2">
        <v>4</v>
      </c>
      <c r="I91" s="2">
        <v>1</v>
      </c>
      <c r="J91" s="2">
        <v>1</v>
      </c>
      <c r="K91">
        <f t="shared" si="25"/>
        <v>517.5</v>
      </c>
      <c r="L91">
        <f t="shared" si="26"/>
        <v>382.5</v>
      </c>
      <c r="M91" s="2">
        <v>450</v>
      </c>
      <c r="N91" s="2"/>
      <c r="O91" s="14" t="s">
        <v>47</v>
      </c>
      <c r="P91" t="s">
        <v>93</v>
      </c>
    </row>
    <row r="92" spans="1:16" ht="15.75" x14ac:dyDescent="0.25">
      <c r="A92" s="13">
        <v>91</v>
      </c>
      <c r="B92" s="2" t="s">
        <v>66</v>
      </c>
      <c r="C92" s="2" t="s">
        <v>70</v>
      </c>
      <c r="D92" s="2" t="s">
        <v>60</v>
      </c>
      <c r="E92" s="2">
        <v>5</v>
      </c>
      <c r="F92" s="2">
        <v>5</v>
      </c>
      <c r="G92" s="2">
        <v>5</v>
      </c>
      <c r="H92" s="2">
        <v>4</v>
      </c>
      <c r="I92" s="2">
        <v>1</v>
      </c>
      <c r="J92" s="2">
        <v>1</v>
      </c>
      <c r="K92">
        <f t="shared" si="25"/>
        <v>1150</v>
      </c>
      <c r="L92">
        <f t="shared" si="26"/>
        <v>850</v>
      </c>
      <c r="M92" s="2">
        <v>1000</v>
      </c>
      <c r="N92" s="2"/>
      <c r="O92" s="14" t="s">
        <v>47</v>
      </c>
      <c r="P92" t="s">
        <v>93</v>
      </c>
    </row>
    <row r="93" spans="1:16" ht="15.75" x14ac:dyDescent="0.25">
      <c r="A93" s="13">
        <v>92</v>
      </c>
      <c r="B93" s="2" t="s">
        <v>66</v>
      </c>
      <c r="C93" s="2" t="s">
        <v>71</v>
      </c>
      <c r="D93" s="2" t="s">
        <v>71</v>
      </c>
      <c r="E93" s="2">
        <v>5</v>
      </c>
      <c r="F93" s="2">
        <v>6</v>
      </c>
      <c r="G93" s="2">
        <v>5</v>
      </c>
      <c r="H93" s="2">
        <v>2</v>
      </c>
      <c r="I93" s="2">
        <v>2</v>
      </c>
      <c r="J93" s="2">
        <v>2</v>
      </c>
      <c r="K93">
        <f t="shared" si="25"/>
        <v>575</v>
      </c>
      <c r="L93">
        <f t="shared" si="26"/>
        <v>425</v>
      </c>
      <c r="M93" s="2">
        <v>500</v>
      </c>
      <c r="N93" s="2"/>
      <c r="O93" s="14" t="s">
        <v>47</v>
      </c>
      <c r="P93" t="s">
        <v>93</v>
      </c>
    </row>
    <row r="94" spans="1:16" x14ac:dyDescent="0.25">
      <c r="A94" s="13">
        <v>93</v>
      </c>
    </row>
    <row r="95" spans="1:16" ht="15.75" x14ac:dyDescent="0.25">
      <c r="A95" s="13">
        <v>94</v>
      </c>
      <c r="B95" s="1" t="s">
        <v>4</v>
      </c>
      <c r="C95" s="1" t="s">
        <v>67</v>
      </c>
      <c r="D95" s="1"/>
      <c r="E95" s="5">
        <f>AVERAGE(E96:E99)</f>
        <v>6</v>
      </c>
      <c r="F95" s="5">
        <f>AVERAGE(F96:F99)</f>
        <v>5.25</v>
      </c>
      <c r="G95" s="5">
        <f>AVERAGE(G96:G99)</f>
        <v>5.75</v>
      </c>
      <c r="H95" s="5">
        <f t="shared" ref="H95:J95" si="27">AVERAGE(H96:H99)</f>
        <v>2.6666666666666665</v>
      </c>
      <c r="I95" s="5">
        <f t="shared" si="27"/>
        <v>3</v>
      </c>
      <c r="J95" s="5">
        <f t="shared" si="27"/>
        <v>1</v>
      </c>
      <c r="K95" s="1">
        <f>M95*1.15</f>
        <v>2472.5</v>
      </c>
      <c r="L95" s="1">
        <f>0.85*M95</f>
        <v>1827.5</v>
      </c>
      <c r="M95" s="1">
        <f>SUM(M96:M99)</f>
        <v>2150</v>
      </c>
      <c r="N95" s="1"/>
      <c r="O95" s="20" t="s">
        <v>51</v>
      </c>
      <c r="P95" t="s">
        <v>94</v>
      </c>
    </row>
    <row r="96" spans="1:16" ht="15.75" x14ac:dyDescent="0.25">
      <c r="A96" s="13">
        <v>95</v>
      </c>
      <c r="B96" s="11" t="s">
        <v>4</v>
      </c>
      <c r="C96" s="2" t="s">
        <v>67</v>
      </c>
      <c r="D96" s="2" t="s">
        <v>10</v>
      </c>
      <c r="E96" s="2">
        <v>6</v>
      </c>
      <c r="F96" s="2">
        <v>6</v>
      </c>
      <c r="G96" s="2">
        <v>6</v>
      </c>
      <c r="H96" s="2">
        <v>1</v>
      </c>
      <c r="I96" s="2">
        <v>4</v>
      </c>
      <c r="J96" s="2">
        <v>1</v>
      </c>
      <c r="K96">
        <f>1.15*M96</f>
        <v>345</v>
      </c>
      <c r="L96">
        <f>0.85*M96</f>
        <v>255</v>
      </c>
      <c r="M96" s="2">
        <v>300</v>
      </c>
      <c r="N96" s="2"/>
      <c r="O96" s="20" t="s">
        <v>51</v>
      </c>
      <c r="P96" t="s">
        <v>94</v>
      </c>
    </row>
    <row r="97" spans="1:16" ht="15.75" x14ac:dyDescent="0.25">
      <c r="A97" s="13">
        <v>96</v>
      </c>
      <c r="B97" s="11" t="s">
        <v>4</v>
      </c>
      <c r="C97" s="2" t="s">
        <v>67</v>
      </c>
      <c r="D97" s="2" t="s">
        <v>11</v>
      </c>
      <c r="E97" s="2">
        <v>6</v>
      </c>
      <c r="F97" s="2">
        <v>6</v>
      </c>
      <c r="G97" s="2">
        <v>6</v>
      </c>
      <c r="H97" s="2">
        <v>4</v>
      </c>
      <c r="I97" s="2">
        <v>2</v>
      </c>
      <c r="J97" s="2">
        <v>0</v>
      </c>
      <c r="K97">
        <f>1.15*M97</f>
        <v>459.99999999999994</v>
      </c>
      <c r="L97">
        <f>0.85*M97</f>
        <v>340</v>
      </c>
      <c r="M97" s="2">
        <v>400</v>
      </c>
      <c r="N97" s="2"/>
      <c r="O97" s="20" t="s">
        <v>51</v>
      </c>
      <c r="P97" t="s">
        <v>94</v>
      </c>
    </row>
    <row r="98" spans="1:16" ht="15.75" x14ac:dyDescent="0.25">
      <c r="A98" s="13">
        <v>97</v>
      </c>
      <c r="B98" s="11" t="s">
        <v>4</v>
      </c>
      <c r="C98" s="2" t="s">
        <v>67</v>
      </c>
      <c r="D98" s="2" t="s">
        <v>16</v>
      </c>
      <c r="E98" s="2">
        <v>6</v>
      </c>
      <c r="F98" s="2">
        <v>5</v>
      </c>
      <c r="G98" s="2">
        <v>6</v>
      </c>
      <c r="H98" s="2"/>
      <c r="I98" s="2">
        <v>3</v>
      </c>
      <c r="J98">
        <v>3</v>
      </c>
      <c r="K98">
        <f t="shared" ref="K98:K99" si="28">1.15*M98</f>
        <v>1150</v>
      </c>
      <c r="L98">
        <f>0.85*M98</f>
        <v>850</v>
      </c>
      <c r="M98" s="2">
        <v>1000</v>
      </c>
      <c r="N98" s="2"/>
      <c r="O98" s="20" t="s">
        <v>51</v>
      </c>
      <c r="P98" t="s">
        <v>94</v>
      </c>
    </row>
    <row r="99" spans="1:16" ht="15.75" x14ac:dyDescent="0.25">
      <c r="A99" s="13">
        <v>98</v>
      </c>
      <c r="B99" s="11" t="s">
        <v>4</v>
      </c>
      <c r="C99" s="2" t="s">
        <v>67</v>
      </c>
      <c r="D99" s="2" t="s">
        <v>17</v>
      </c>
      <c r="E99" s="2">
        <v>6</v>
      </c>
      <c r="F99" s="2">
        <v>4</v>
      </c>
      <c r="G99" s="2">
        <v>5</v>
      </c>
      <c r="H99" s="2">
        <v>3</v>
      </c>
      <c r="I99" s="2">
        <v>3</v>
      </c>
      <c r="J99" s="2">
        <v>0</v>
      </c>
      <c r="K99">
        <f t="shared" si="28"/>
        <v>517.5</v>
      </c>
      <c r="L99">
        <f>0.85*M99</f>
        <v>382.5</v>
      </c>
      <c r="M99" s="2">
        <v>450</v>
      </c>
      <c r="N99" s="2"/>
      <c r="O99" s="20" t="s">
        <v>51</v>
      </c>
      <c r="P99" t="s">
        <v>94</v>
      </c>
    </row>
    <row r="100" spans="1:16" x14ac:dyDescent="0.25">
      <c r="A100" s="13">
        <v>99</v>
      </c>
    </row>
    <row r="101" spans="1:16" ht="15.75" x14ac:dyDescent="0.25">
      <c r="A101" s="13">
        <v>100</v>
      </c>
      <c r="B101" s="1" t="s">
        <v>25</v>
      </c>
      <c r="C101" s="21" t="s">
        <v>25</v>
      </c>
      <c r="D101" s="1"/>
      <c r="E101" s="5">
        <f t="shared" ref="E101:J101" si="29">AVERAGE(E102:E107)</f>
        <v>5.333333333333333</v>
      </c>
      <c r="F101" s="5">
        <f t="shared" si="29"/>
        <v>5.833333333333333</v>
      </c>
      <c r="G101" s="5">
        <f t="shared" si="29"/>
        <v>5.5</v>
      </c>
      <c r="H101" s="5">
        <f t="shared" si="29"/>
        <v>0</v>
      </c>
      <c r="I101" s="5">
        <f t="shared" si="29"/>
        <v>6</v>
      </c>
      <c r="J101" s="5">
        <f t="shared" si="29"/>
        <v>0</v>
      </c>
      <c r="K101" s="1">
        <f>M101*1.15</f>
        <v>4945</v>
      </c>
      <c r="L101" s="1">
        <f t="shared" ref="L101:L107" si="30">0.85*M101</f>
        <v>3655</v>
      </c>
      <c r="M101" s="1">
        <f>SUM(M102:M107)</f>
        <v>4300</v>
      </c>
      <c r="N101" s="1"/>
      <c r="O101" s="15" t="s">
        <v>8</v>
      </c>
      <c r="P101" t="s">
        <v>95</v>
      </c>
    </row>
    <row r="102" spans="1:16" ht="15.75" x14ac:dyDescent="0.25">
      <c r="A102" s="13">
        <v>101</v>
      </c>
      <c r="B102" s="11" t="s">
        <v>25</v>
      </c>
      <c r="C102" t="s">
        <v>26</v>
      </c>
      <c r="D102" s="2" t="s">
        <v>13</v>
      </c>
      <c r="E102" s="2">
        <v>5</v>
      </c>
      <c r="F102" s="2">
        <v>5</v>
      </c>
      <c r="G102" s="2">
        <v>6</v>
      </c>
      <c r="H102" s="2">
        <v>0</v>
      </c>
      <c r="I102" s="2">
        <v>6</v>
      </c>
      <c r="J102" s="2">
        <v>0</v>
      </c>
      <c r="K102">
        <f t="shared" ref="K102:K107" si="31">1.15*M102</f>
        <v>287.5</v>
      </c>
      <c r="L102">
        <f t="shared" si="30"/>
        <v>212.5</v>
      </c>
      <c r="M102" s="2">
        <v>250</v>
      </c>
      <c r="N102" s="2"/>
      <c r="O102" s="15" t="s">
        <v>8</v>
      </c>
      <c r="P102" t="s">
        <v>95</v>
      </c>
    </row>
    <row r="103" spans="1:16" ht="15.75" x14ac:dyDescent="0.25">
      <c r="A103" s="13">
        <v>102</v>
      </c>
      <c r="B103" s="11" t="s">
        <v>25</v>
      </c>
      <c r="C103" t="s">
        <v>26</v>
      </c>
      <c r="D103" s="2" t="s">
        <v>62</v>
      </c>
      <c r="E103" s="2">
        <v>6</v>
      </c>
      <c r="F103" s="2">
        <v>6</v>
      </c>
      <c r="G103" s="2">
        <v>6</v>
      </c>
      <c r="H103" s="2">
        <v>0</v>
      </c>
      <c r="I103" s="2">
        <v>6</v>
      </c>
      <c r="J103" s="2">
        <v>0</v>
      </c>
      <c r="K103">
        <f t="shared" si="31"/>
        <v>172.5</v>
      </c>
      <c r="L103">
        <f t="shared" si="30"/>
        <v>127.5</v>
      </c>
      <c r="M103" s="2">
        <v>150</v>
      </c>
      <c r="N103" s="2"/>
      <c r="O103" s="15" t="s">
        <v>8</v>
      </c>
      <c r="P103" t="s">
        <v>95</v>
      </c>
    </row>
    <row r="104" spans="1:16" ht="15.75" x14ac:dyDescent="0.25">
      <c r="A104" s="13">
        <v>103</v>
      </c>
      <c r="B104" s="11" t="s">
        <v>25</v>
      </c>
      <c r="C104" t="s">
        <v>26</v>
      </c>
      <c r="D104" s="2" t="s">
        <v>3</v>
      </c>
      <c r="E104" s="2">
        <v>3</v>
      </c>
      <c r="F104" s="2">
        <v>6</v>
      </c>
      <c r="G104" s="2">
        <v>3</v>
      </c>
      <c r="H104" s="2">
        <v>0</v>
      </c>
      <c r="I104" s="2">
        <v>6</v>
      </c>
      <c r="J104" s="2">
        <v>0</v>
      </c>
      <c r="K104">
        <f t="shared" si="31"/>
        <v>919.99999999999989</v>
      </c>
      <c r="L104">
        <f t="shared" si="30"/>
        <v>680</v>
      </c>
      <c r="M104" s="2">
        <v>800</v>
      </c>
      <c r="N104" s="2"/>
      <c r="O104" s="15" t="s">
        <v>8</v>
      </c>
      <c r="P104" t="s">
        <v>95</v>
      </c>
    </row>
    <row r="105" spans="1:16" ht="15.75" x14ac:dyDescent="0.25">
      <c r="A105" s="13">
        <v>104</v>
      </c>
      <c r="B105" s="11" t="s">
        <v>25</v>
      </c>
      <c r="C105" t="s">
        <v>26</v>
      </c>
      <c r="D105" s="2" t="s">
        <v>63</v>
      </c>
      <c r="E105" s="2">
        <v>6</v>
      </c>
      <c r="F105" s="2">
        <v>6</v>
      </c>
      <c r="G105" s="2">
        <v>6</v>
      </c>
      <c r="H105" s="2">
        <v>0</v>
      </c>
      <c r="I105" s="2">
        <v>6</v>
      </c>
      <c r="J105">
        <v>0</v>
      </c>
      <c r="K105">
        <f t="shared" si="31"/>
        <v>575</v>
      </c>
      <c r="L105">
        <f t="shared" si="30"/>
        <v>425</v>
      </c>
      <c r="M105" s="2">
        <v>500</v>
      </c>
      <c r="N105" s="2"/>
      <c r="O105" s="15" t="s">
        <v>8</v>
      </c>
      <c r="P105" t="s">
        <v>95</v>
      </c>
    </row>
    <row r="106" spans="1:16" ht="15.75" x14ac:dyDescent="0.25">
      <c r="A106" s="13">
        <v>105</v>
      </c>
      <c r="B106" s="2" t="s">
        <v>25</v>
      </c>
      <c r="C106" t="s">
        <v>26</v>
      </c>
      <c r="D106" s="2" t="s">
        <v>64</v>
      </c>
      <c r="E106" s="2">
        <v>6</v>
      </c>
      <c r="F106" s="2">
        <v>6</v>
      </c>
      <c r="G106" s="2">
        <v>6</v>
      </c>
      <c r="H106" s="2">
        <v>0</v>
      </c>
      <c r="I106" s="2">
        <v>6</v>
      </c>
      <c r="J106" s="2">
        <v>0</v>
      </c>
      <c r="K106">
        <f t="shared" si="31"/>
        <v>1150</v>
      </c>
      <c r="L106">
        <f t="shared" si="30"/>
        <v>850</v>
      </c>
      <c r="M106" s="2">
        <v>1000</v>
      </c>
      <c r="N106" s="2"/>
      <c r="O106" s="15" t="s">
        <v>8</v>
      </c>
      <c r="P106" t="s">
        <v>95</v>
      </c>
    </row>
    <row r="107" spans="1:16" ht="15.75" x14ac:dyDescent="0.25">
      <c r="A107" s="13">
        <v>106</v>
      </c>
      <c r="B107" s="2" t="s">
        <v>25</v>
      </c>
      <c r="C107" t="s">
        <v>26</v>
      </c>
      <c r="D107" s="2" t="s">
        <v>65</v>
      </c>
      <c r="E107" s="2">
        <v>6</v>
      </c>
      <c r="F107" s="2">
        <v>6</v>
      </c>
      <c r="G107" s="2">
        <v>6</v>
      </c>
      <c r="H107" s="2">
        <v>0</v>
      </c>
      <c r="I107" s="2">
        <v>6</v>
      </c>
      <c r="J107" s="2">
        <v>0</v>
      </c>
      <c r="K107">
        <f t="shared" si="31"/>
        <v>1839.9999999999998</v>
      </c>
      <c r="L107">
        <f t="shared" si="30"/>
        <v>1360</v>
      </c>
      <c r="M107" s="2">
        <v>1600</v>
      </c>
      <c r="N107" s="2"/>
      <c r="O107" s="15" t="s">
        <v>8</v>
      </c>
      <c r="P107" t="s">
        <v>95</v>
      </c>
    </row>
    <row r="108" spans="1:16" x14ac:dyDescent="0.25">
      <c r="A108" s="13">
        <v>107</v>
      </c>
    </row>
    <row r="109" spans="1:16" ht="15.75" x14ac:dyDescent="0.25">
      <c r="A109" s="13">
        <v>108</v>
      </c>
      <c r="B109" s="1" t="s">
        <v>18</v>
      </c>
      <c r="C109" s="21" t="s">
        <v>18</v>
      </c>
      <c r="D109" s="1"/>
      <c r="E109" s="5">
        <f>AVERAGE(E110:E112)</f>
        <v>1.6666666666666667</v>
      </c>
      <c r="F109" s="5">
        <f>AVERAGE(F110:F112)</f>
        <v>4.666666666666667</v>
      </c>
      <c r="G109" s="5">
        <f>AVERAGE(G110:G112)</f>
        <v>1.3333333333333333</v>
      </c>
      <c r="H109" s="5">
        <f t="shared" ref="H109:J109" si="32">AVERAGE(H110:H112)</f>
        <v>2</v>
      </c>
      <c r="I109" s="5">
        <f t="shared" si="32"/>
        <v>2</v>
      </c>
      <c r="J109" s="5">
        <f t="shared" si="32"/>
        <v>2</v>
      </c>
      <c r="K109" s="1">
        <f>M109*1.15</f>
        <v>1150</v>
      </c>
      <c r="L109" s="1">
        <f>0.85*M109</f>
        <v>850</v>
      </c>
      <c r="M109" s="1">
        <f>SUM(M110:M112)</f>
        <v>1000</v>
      </c>
      <c r="N109" s="1"/>
      <c r="O109" s="19" t="s">
        <v>50</v>
      </c>
      <c r="P109" t="s">
        <v>96</v>
      </c>
    </row>
    <row r="110" spans="1:16" ht="15.75" x14ac:dyDescent="0.25">
      <c r="A110" s="13">
        <v>109</v>
      </c>
      <c r="B110" s="11" t="s">
        <v>18</v>
      </c>
      <c r="C110" s="2" t="s">
        <v>18</v>
      </c>
      <c r="D110" s="2" t="s">
        <v>21</v>
      </c>
      <c r="E110" s="2">
        <v>2</v>
      </c>
      <c r="F110" s="2">
        <v>5</v>
      </c>
      <c r="G110">
        <v>2</v>
      </c>
      <c r="H110">
        <v>2</v>
      </c>
      <c r="I110">
        <v>2</v>
      </c>
      <c r="J110">
        <v>2</v>
      </c>
      <c r="K110">
        <f>1.15*M110</f>
        <v>575</v>
      </c>
      <c r="L110">
        <f>0.85*M110</f>
        <v>425</v>
      </c>
      <c r="M110">
        <v>500</v>
      </c>
      <c r="O110" s="19" t="s">
        <v>50</v>
      </c>
      <c r="P110" t="s">
        <v>96</v>
      </c>
    </row>
    <row r="111" spans="1:16" ht="15.75" x14ac:dyDescent="0.25">
      <c r="A111" s="13">
        <v>110</v>
      </c>
      <c r="B111" s="11" t="s">
        <v>18</v>
      </c>
      <c r="C111" s="2" t="s">
        <v>18</v>
      </c>
      <c r="D111" s="2" t="s">
        <v>22</v>
      </c>
      <c r="E111" s="2">
        <v>1</v>
      </c>
      <c r="F111" s="2">
        <v>6</v>
      </c>
      <c r="G111">
        <v>1</v>
      </c>
      <c r="H111">
        <v>2</v>
      </c>
      <c r="I111">
        <v>2</v>
      </c>
      <c r="J111">
        <v>2</v>
      </c>
      <c r="K111">
        <f t="shared" ref="K111:K112" si="33">1.15*M111</f>
        <v>287.5</v>
      </c>
      <c r="L111">
        <f t="shared" ref="L111:L112" si="34">0.85*M111</f>
        <v>212.5</v>
      </c>
      <c r="M111">
        <v>250</v>
      </c>
      <c r="O111" s="19" t="s">
        <v>50</v>
      </c>
      <c r="P111" t="s">
        <v>96</v>
      </c>
    </row>
    <row r="112" spans="1:16" ht="15.75" x14ac:dyDescent="0.25">
      <c r="A112" s="13">
        <v>111</v>
      </c>
      <c r="B112" s="11" t="s">
        <v>18</v>
      </c>
      <c r="C112" s="2" t="s">
        <v>18</v>
      </c>
      <c r="D112" s="2" t="s">
        <v>23</v>
      </c>
      <c r="E112" s="2">
        <v>2</v>
      </c>
      <c r="F112" s="2">
        <v>3</v>
      </c>
      <c r="G112">
        <v>1</v>
      </c>
      <c r="H112">
        <v>2</v>
      </c>
      <c r="I112">
        <v>2</v>
      </c>
      <c r="J112">
        <v>2</v>
      </c>
      <c r="K112">
        <f t="shared" si="33"/>
        <v>287.5</v>
      </c>
      <c r="L112">
        <f t="shared" si="34"/>
        <v>212.5</v>
      </c>
      <c r="M112">
        <v>250</v>
      </c>
      <c r="O112" s="19" t="s">
        <v>50</v>
      </c>
      <c r="P112" t="s">
        <v>96</v>
      </c>
    </row>
    <row r="113" spans="1:16" x14ac:dyDescent="0.25">
      <c r="A113" s="13">
        <v>112</v>
      </c>
    </row>
    <row r="114" spans="1:16" ht="15.75" x14ac:dyDescent="0.25">
      <c r="A114" s="13">
        <v>113</v>
      </c>
      <c r="B114" s="3" t="s">
        <v>15</v>
      </c>
      <c r="C114" s="21" t="s">
        <v>15</v>
      </c>
      <c r="D114" s="3"/>
      <c r="E114" s="5">
        <f>AVERAGE(E115:E117)</f>
        <v>4.666666666666667</v>
      </c>
      <c r="F114" s="5">
        <f>AVERAGE(F115:F117)</f>
        <v>2.3333333333333335</v>
      </c>
      <c r="G114" s="5">
        <f>AVERAGE(G115:G117)</f>
        <v>3.6666666666666665</v>
      </c>
      <c r="H114" s="5">
        <f t="shared" ref="H114:J114" si="35">AVERAGE(H115:H117)</f>
        <v>2.3333333333333335</v>
      </c>
      <c r="I114" s="5">
        <f t="shared" si="35"/>
        <v>1.3333333333333333</v>
      </c>
      <c r="J114" s="5">
        <f t="shared" si="35"/>
        <v>2.3333333333333335</v>
      </c>
      <c r="K114" s="1">
        <f>M114*1.15</f>
        <v>1035</v>
      </c>
      <c r="L114" s="1">
        <f>0.85*M114</f>
        <v>765</v>
      </c>
      <c r="M114" s="1">
        <f>SUM(M115:M117)</f>
        <v>900</v>
      </c>
      <c r="N114" s="1"/>
      <c r="O114" s="16" t="s">
        <v>48</v>
      </c>
      <c r="P114" t="s">
        <v>28</v>
      </c>
    </row>
    <row r="115" spans="1:16" ht="15.75" x14ac:dyDescent="0.25">
      <c r="A115" s="13">
        <v>114</v>
      </c>
      <c r="B115" s="12" t="s">
        <v>15</v>
      </c>
      <c r="C115" s="2" t="s">
        <v>15</v>
      </c>
      <c r="D115" s="2" t="s">
        <v>19</v>
      </c>
      <c r="E115" s="4">
        <v>4</v>
      </c>
      <c r="F115" s="4">
        <v>2</v>
      </c>
      <c r="G115" s="2">
        <v>2</v>
      </c>
      <c r="H115" s="2">
        <v>0</v>
      </c>
      <c r="I115" s="2">
        <v>3</v>
      </c>
      <c r="J115" s="2">
        <v>3</v>
      </c>
      <c r="K115">
        <f>1.15*M115</f>
        <v>690</v>
      </c>
      <c r="L115">
        <f>0.85*M115</f>
        <v>510</v>
      </c>
      <c r="M115" s="2">
        <v>600</v>
      </c>
      <c r="N115" s="2"/>
      <c r="O115" s="16" t="s">
        <v>48</v>
      </c>
      <c r="P115" t="s">
        <v>27</v>
      </c>
    </row>
    <row r="116" spans="1:16" ht="15.75" x14ac:dyDescent="0.25">
      <c r="A116" s="13">
        <v>115</v>
      </c>
      <c r="B116" s="12" t="s">
        <v>15</v>
      </c>
      <c r="C116" s="2" t="s">
        <v>15</v>
      </c>
      <c r="D116" s="2" t="s">
        <v>20</v>
      </c>
      <c r="E116" s="4">
        <v>5</v>
      </c>
      <c r="F116" s="4">
        <v>3</v>
      </c>
      <c r="G116" s="2">
        <v>5</v>
      </c>
      <c r="H116" s="2">
        <v>3</v>
      </c>
      <c r="I116" s="2">
        <v>0</v>
      </c>
      <c r="J116" s="2">
        <v>3</v>
      </c>
      <c r="K116">
        <f t="shared" ref="K116:K117" si="36">1.15*M116</f>
        <v>172.5</v>
      </c>
      <c r="L116">
        <f t="shared" ref="L116:L117" si="37">0.85*M116</f>
        <v>127.5</v>
      </c>
      <c r="M116" s="2">
        <v>150</v>
      </c>
      <c r="N116" s="2"/>
      <c r="O116" s="16" t="s">
        <v>48</v>
      </c>
      <c r="P116" t="s">
        <v>27</v>
      </c>
    </row>
    <row r="117" spans="1:16" ht="15.75" x14ac:dyDescent="0.25">
      <c r="A117" s="13">
        <v>116</v>
      </c>
      <c r="B117" s="12" t="s">
        <v>15</v>
      </c>
      <c r="C117" s="2" t="s">
        <v>15</v>
      </c>
      <c r="D117" s="2" t="s">
        <v>24</v>
      </c>
      <c r="E117" s="4">
        <v>5</v>
      </c>
      <c r="F117" s="4">
        <v>2</v>
      </c>
      <c r="G117" s="2">
        <v>4</v>
      </c>
      <c r="H117" s="2">
        <v>4</v>
      </c>
      <c r="I117" s="2">
        <v>1</v>
      </c>
      <c r="J117" s="2">
        <v>1</v>
      </c>
      <c r="K117">
        <f t="shared" si="36"/>
        <v>172.5</v>
      </c>
      <c r="L117">
        <f t="shared" si="37"/>
        <v>127.5</v>
      </c>
      <c r="M117" s="2">
        <v>150</v>
      </c>
      <c r="N117" s="2"/>
      <c r="O117" s="16" t="s">
        <v>48</v>
      </c>
      <c r="P117" t="s">
        <v>27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Gallagher</dc:creator>
  <cp:lastModifiedBy>Julia Drachman</cp:lastModifiedBy>
  <dcterms:created xsi:type="dcterms:W3CDTF">2017-07-16T19:27:16Z</dcterms:created>
  <dcterms:modified xsi:type="dcterms:W3CDTF">2017-07-21T23:01:21Z</dcterms:modified>
</cp:coreProperties>
</file>