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defaultThemeVersion="166925"/>
  <mc:AlternateContent xmlns:mc="http://schemas.openxmlformats.org/markup-compatibility/2006">
    <mc:Choice Requires="x15">
      <x15ac:absPath xmlns:x15ac="http://schemas.microsoft.com/office/spreadsheetml/2010/11/ac" url="/Users/brit/Documents/Pubs_Ongoing/"/>
    </mc:Choice>
  </mc:AlternateContent>
  <xr:revisionPtr revIDLastSave="0" documentId="13_ncr:1_{08C1A989-2F78-AD4F-951B-E16158ED31DE}" xr6:coauthVersionLast="36" xr6:coauthVersionMax="36" xr10:uidLastSave="{00000000-0000-0000-0000-000000000000}"/>
  <bookViews>
    <workbookView xWindow="8960" yWindow="900" windowWidth="19320" windowHeight="16080" firstSheet="1" activeTab="1" xr2:uid="{00000000-000D-0000-FFFF-FFFF00000000}"/>
  </bookViews>
  <sheets>
    <sheet name="assessments" sheetId="1" r:id="rId1"/>
    <sheet name="combined" sheetId="2" r:id="rId2"/>
    <sheet name="sources" sheetId="4" r:id="rId3"/>
    <sheet name="declines" sheetId="3" r:id="rId4"/>
    <sheet name="est_only" sheetId="5" r:id="rId5"/>
    <sheet name="categories" sheetId="6" r:id="rId6"/>
    <sheet name="Sheet5" sheetId="7" r:id="rId7"/>
    <sheet name="Sheet6" sheetId="8" r:id="rId8"/>
    <sheet name="Sheet1" sheetId="9" r:id="rId9"/>
    <sheet name="research" sheetId="10" r:id="rId10"/>
    <sheet name="Sheet4" sheetId="12" r:id="rId11"/>
  </sheets>
  <definedNames>
    <definedName name="_xlnm._FilterDatabase" localSheetId="9" hidden="1">research!$A$1:$C$172</definedName>
    <definedName name="_xlchart.v1.0" hidden="1">Sheet6!$I$2:$I$38</definedName>
    <definedName name="_xlchart.v1.1" hidden="1">Sheet6!$K$2:$K$38</definedName>
    <definedName name="_xlchart.v1.2" hidden="1">Sheet1!$B$2:$B$39</definedName>
    <definedName name="_xlchart.v1.3" hidden="1">Sheet1!$C$2:$C$39</definedName>
    <definedName name="_xlchart.v1.4" hidden="1">Sheet1!$A$2:$A$39</definedName>
  </definedNames>
  <calcPr calcId="191029"/>
</workbook>
</file>

<file path=xl/calcChain.xml><?xml version="1.0" encoding="utf-8"?>
<calcChain xmlns="http://schemas.openxmlformats.org/spreadsheetml/2006/main">
  <c r="J132" i="12" l="1"/>
  <c r="J131" i="12"/>
  <c r="Y7" i="6" l="1"/>
  <c r="L2" i="3" l="1"/>
  <c r="J38" i="8"/>
  <c r="J32" i="8"/>
  <c r="J33" i="8"/>
  <c r="J39" i="8"/>
  <c r="J34" i="8"/>
  <c r="J27" i="8"/>
  <c r="J31" i="8"/>
  <c r="J35" i="8"/>
  <c r="J29" i="8"/>
  <c r="J30" i="8"/>
  <c r="J28" i="8"/>
  <c r="J36" i="8"/>
  <c r="J25" i="8"/>
  <c r="J26" i="8"/>
  <c r="J22" i="8"/>
  <c r="J17" i="8"/>
  <c r="J24" i="8"/>
  <c r="J18" i="8"/>
  <c r="J4" i="8"/>
  <c r="J21" i="8"/>
  <c r="J16" i="8"/>
  <c r="J23" i="8"/>
  <c r="J19" i="8"/>
  <c r="J20" i="8"/>
  <c r="J15" i="8"/>
  <c r="J13" i="8"/>
  <c r="J37" i="8"/>
  <c r="J12" i="8"/>
  <c r="J9" i="8"/>
  <c r="J8" i="8"/>
  <c r="J10" i="8"/>
  <c r="J7" i="8"/>
  <c r="J5" i="8"/>
  <c r="J14" i="8"/>
  <c r="J6" i="8"/>
  <c r="J11" i="8"/>
  <c r="J3" i="8"/>
  <c r="J2" i="8"/>
  <c r="J40" i="8"/>
  <c r="I27" i="8"/>
  <c r="H38" i="8"/>
  <c r="H32" i="8"/>
  <c r="H33" i="8"/>
  <c r="H39" i="8"/>
  <c r="H34" i="8"/>
  <c r="H27" i="8"/>
  <c r="H31" i="8"/>
  <c r="I31" i="8" s="1"/>
  <c r="H35" i="8"/>
  <c r="H29" i="8"/>
  <c r="H30" i="8"/>
  <c r="H28" i="8"/>
  <c r="H36" i="8"/>
  <c r="H25" i="8"/>
  <c r="I25" i="8" s="1"/>
  <c r="H26" i="8"/>
  <c r="H22" i="8"/>
  <c r="I22" i="8" s="1"/>
  <c r="H17" i="8"/>
  <c r="H24" i="8"/>
  <c r="H18" i="8"/>
  <c r="H4" i="8"/>
  <c r="H21" i="8"/>
  <c r="H16" i="8"/>
  <c r="I16" i="8" s="1"/>
  <c r="H23" i="8"/>
  <c r="H19" i="8"/>
  <c r="I19" i="8" s="1"/>
  <c r="H20" i="8"/>
  <c r="H15" i="8"/>
  <c r="H13" i="8"/>
  <c r="H37" i="8"/>
  <c r="H12" i="8"/>
  <c r="H9" i="8"/>
  <c r="I9" i="8" s="1"/>
  <c r="H8" i="8"/>
  <c r="H10" i="8"/>
  <c r="I10" i="8" s="1"/>
  <c r="H7" i="8"/>
  <c r="H5" i="8"/>
  <c r="H14" i="8"/>
  <c r="H6" i="8"/>
  <c r="H11" i="8"/>
  <c r="H3" i="8"/>
  <c r="I3" i="8" s="1"/>
  <c r="H2" i="8"/>
  <c r="I2" i="8" s="1"/>
  <c r="H40" i="8"/>
  <c r="I40" i="8" s="1"/>
  <c r="G25" i="8"/>
  <c r="G18" i="8"/>
  <c r="G3" i="8"/>
  <c r="F38" i="8"/>
  <c r="K38" i="8" s="1"/>
  <c r="F32" i="8"/>
  <c r="I32" i="8" s="1"/>
  <c r="F33" i="8"/>
  <c r="G33" i="8" s="1"/>
  <c r="F39" i="8"/>
  <c r="K39" i="8" s="1"/>
  <c r="F34" i="8"/>
  <c r="G34" i="8" s="1"/>
  <c r="F27" i="8"/>
  <c r="G27" i="8" s="1"/>
  <c r="F31" i="8"/>
  <c r="G31" i="8" s="1"/>
  <c r="F35" i="8"/>
  <c r="G35" i="8" s="1"/>
  <c r="F29" i="8"/>
  <c r="K29" i="8" s="1"/>
  <c r="F30" i="8"/>
  <c r="I30" i="8" s="1"/>
  <c r="F28" i="8"/>
  <c r="G28" i="8" s="1"/>
  <c r="F36" i="8"/>
  <c r="K36" i="8" s="1"/>
  <c r="F25" i="8"/>
  <c r="F26" i="8"/>
  <c r="G26" i="8" s="1"/>
  <c r="F22" i="8"/>
  <c r="G22" i="8" s="1"/>
  <c r="F17" i="8"/>
  <c r="G17" i="8" s="1"/>
  <c r="F24" i="8"/>
  <c r="K24" i="8" s="1"/>
  <c r="F18" i="8"/>
  <c r="K18" i="8" s="1"/>
  <c r="F4" i="8"/>
  <c r="I4" i="8" s="1"/>
  <c r="F21" i="8"/>
  <c r="I21" i="8" s="1"/>
  <c r="F16" i="8"/>
  <c r="G16" i="8" s="1"/>
  <c r="F23" i="8"/>
  <c r="G23" i="8" s="1"/>
  <c r="F19" i="8"/>
  <c r="G19" i="8" s="1"/>
  <c r="F20" i="8"/>
  <c r="G20" i="8" s="1"/>
  <c r="F15" i="8"/>
  <c r="K15" i="8" s="1"/>
  <c r="F13" i="8"/>
  <c r="K13" i="8" s="1"/>
  <c r="F37" i="8"/>
  <c r="I37" i="8" s="1"/>
  <c r="F12" i="8"/>
  <c r="I12" i="8" s="1"/>
  <c r="F9" i="8"/>
  <c r="G9" i="8" s="1"/>
  <c r="F8" i="8"/>
  <c r="G8" i="8" s="1"/>
  <c r="F10" i="8"/>
  <c r="G10" i="8" s="1"/>
  <c r="F7" i="8"/>
  <c r="G7" i="8" s="1"/>
  <c r="F5" i="8"/>
  <c r="G5" i="8" s="1"/>
  <c r="F14" i="8"/>
  <c r="I14" i="8" s="1"/>
  <c r="F6" i="8"/>
  <c r="G6" i="8" s="1"/>
  <c r="F11" i="8"/>
  <c r="K11" i="8" s="1"/>
  <c r="F3" i="8"/>
  <c r="F2" i="8"/>
  <c r="G2" i="8" s="1"/>
  <c r="F40" i="8"/>
  <c r="G40" i="8" s="1"/>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41" i="3"/>
  <c r="H42" i="3"/>
  <c r="H43" i="3"/>
  <c r="H44" i="3"/>
  <c r="H45" i="3"/>
  <c r="H46" i="3"/>
  <c r="H47" i="3"/>
  <c r="H48" i="3"/>
  <c r="H49" i="3"/>
  <c r="H50" i="3"/>
  <c r="H33" i="3"/>
  <c r="H34" i="3"/>
  <c r="H35" i="3"/>
  <c r="H36" i="3"/>
  <c r="H37" i="3"/>
  <c r="H38" i="3"/>
  <c r="H39" i="3"/>
  <c r="H40" i="3"/>
  <c r="H18" i="3"/>
  <c r="H19" i="3"/>
  <c r="H20" i="3"/>
  <c r="H21" i="3"/>
  <c r="H22" i="3"/>
  <c r="H23" i="3"/>
  <c r="H24" i="3"/>
  <c r="H25" i="3"/>
  <c r="H26" i="3"/>
  <c r="H27" i="3"/>
  <c r="H28" i="3"/>
  <c r="H29" i="3"/>
  <c r="H30" i="3"/>
  <c r="H31" i="3"/>
  <c r="H32" i="3"/>
  <c r="H3" i="3"/>
  <c r="H4" i="3"/>
  <c r="H5" i="3"/>
  <c r="H6" i="3"/>
  <c r="H7" i="3"/>
  <c r="H8" i="3"/>
  <c r="H9" i="3"/>
  <c r="H10" i="3"/>
  <c r="H11" i="3"/>
  <c r="H12" i="3"/>
  <c r="H13" i="3"/>
  <c r="H14" i="3"/>
  <c r="H15" i="3"/>
  <c r="H16" i="3"/>
  <c r="H17" i="3"/>
  <c r="H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2" i="3"/>
  <c r="F41" i="3"/>
  <c r="F22" i="3"/>
  <c r="F133" i="3"/>
  <c r="F132" i="3"/>
  <c r="F40" i="3"/>
  <c r="F39" i="3"/>
  <c r="F38" i="3"/>
  <c r="F12" i="3"/>
  <c r="F9" i="3"/>
  <c r="F166" i="3"/>
  <c r="F165" i="3"/>
  <c r="F164" i="3"/>
  <c r="F163" i="3"/>
  <c r="F162" i="3"/>
  <c r="F161" i="3"/>
  <c r="F160" i="3"/>
  <c r="F159" i="3"/>
  <c r="F158" i="3"/>
  <c r="F157" i="3"/>
  <c r="F156" i="3"/>
  <c r="F131" i="3"/>
  <c r="F130" i="3"/>
  <c r="F129" i="3"/>
  <c r="F128" i="3"/>
  <c r="F127" i="3"/>
  <c r="F126" i="3"/>
  <c r="F125" i="3"/>
  <c r="F124" i="3"/>
  <c r="F123" i="3"/>
  <c r="F122" i="3"/>
  <c r="F121" i="3"/>
  <c r="F120" i="3"/>
  <c r="F119" i="3"/>
  <c r="F118" i="3"/>
  <c r="F117" i="3"/>
  <c r="F37" i="3"/>
  <c r="F36" i="3"/>
  <c r="F35" i="3"/>
  <c r="F34" i="3"/>
  <c r="F33" i="3"/>
  <c r="F60" i="3"/>
  <c r="F155" i="3"/>
  <c r="F169" i="3"/>
  <c r="F154" i="3"/>
  <c r="F171" i="3"/>
  <c r="F170" i="3"/>
  <c r="F168" i="3"/>
  <c r="F153" i="3"/>
  <c r="F116" i="3"/>
  <c r="F115" i="3"/>
  <c r="F152" i="3"/>
  <c r="F151" i="3"/>
  <c r="F94" i="3"/>
  <c r="F150" i="3"/>
  <c r="F87" i="3"/>
  <c r="F57" i="3"/>
  <c r="F149" i="3"/>
  <c r="F148" i="3"/>
  <c r="F147" i="3"/>
  <c r="F146" i="3"/>
  <c r="F145" i="3"/>
  <c r="F144" i="3"/>
  <c r="F143" i="3"/>
  <c r="F142" i="3"/>
  <c r="F141" i="3"/>
  <c r="F140" i="3"/>
  <c r="F114" i="3"/>
  <c r="F113" i="3"/>
  <c r="F85" i="3"/>
  <c r="F68" i="3"/>
  <c r="F56" i="3"/>
  <c r="F55" i="3"/>
  <c r="F139" i="3"/>
  <c r="F138" i="3"/>
  <c r="F112" i="3"/>
  <c r="F21" i="3"/>
  <c r="F167" i="3"/>
  <c r="F137" i="3"/>
  <c r="F136" i="3"/>
  <c r="F135" i="3"/>
  <c r="F134" i="3"/>
  <c r="F111" i="3"/>
  <c r="F110" i="3"/>
  <c r="F109" i="3"/>
  <c r="F108" i="3"/>
  <c r="F107" i="3"/>
  <c r="F106" i="3"/>
  <c r="F105" i="3"/>
  <c r="F104" i="3"/>
  <c r="F103" i="3"/>
  <c r="F102" i="3"/>
  <c r="F101" i="3"/>
  <c r="F100" i="3"/>
  <c r="F99" i="3"/>
  <c r="F98" i="3"/>
  <c r="F97" i="3"/>
  <c r="F96" i="3"/>
  <c r="F95" i="3"/>
  <c r="F93" i="3"/>
  <c r="F92" i="3"/>
  <c r="F91" i="3"/>
  <c r="F90" i="3"/>
  <c r="F89" i="3"/>
  <c r="F88" i="3"/>
  <c r="F86" i="3"/>
  <c r="F84" i="3"/>
  <c r="F83" i="3"/>
  <c r="F82" i="3"/>
  <c r="F81" i="3"/>
  <c r="F80" i="3"/>
  <c r="F79" i="3"/>
  <c r="F78" i="3"/>
  <c r="F77" i="3"/>
  <c r="F76" i="3"/>
  <c r="F75" i="3"/>
  <c r="F74" i="3"/>
  <c r="F73" i="3"/>
  <c r="F72" i="3"/>
  <c r="F71" i="3"/>
  <c r="F70" i="3"/>
  <c r="F69" i="3"/>
  <c r="F67" i="3"/>
  <c r="F66" i="3"/>
  <c r="F65" i="3"/>
  <c r="F64" i="3"/>
  <c r="F63" i="3"/>
  <c r="F62" i="3"/>
  <c r="F61" i="3"/>
  <c r="F59" i="3"/>
  <c r="F58" i="3"/>
  <c r="F54" i="3"/>
  <c r="F53" i="3"/>
  <c r="F52" i="3"/>
  <c r="F51" i="3"/>
  <c r="F50" i="3"/>
  <c r="F49" i="3"/>
  <c r="F48" i="3"/>
  <c r="F47" i="3"/>
  <c r="F46" i="3"/>
  <c r="F45" i="3"/>
  <c r="F44" i="3"/>
  <c r="F43" i="3"/>
  <c r="F42" i="3"/>
  <c r="F32" i="3"/>
  <c r="F31" i="3"/>
  <c r="F30" i="3"/>
  <c r="F29" i="3"/>
  <c r="F28" i="3"/>
  <c r="F27" i="3"/>
  <c r="F26" i="3"/>
  <c r="F25" i="3"/>
  <c r="F24" i="3"/>
  <c r="F23" i="3"/>
  <c r="F20" i="3"/>
  <c r="F19" i="3"/>
  <c r="F18" i="3"/>
  <c r="F17" i="3"/>
  <c r="F16" i="3"/>
  <c r="F15" i="3"/>
  <c r="F14" i="3"/>
  <c r="F13" i="3"/>
  <c r="F11" i="3"/>
  <c r="F10" i="3"/>
  <c r="F8" i="3"/>
  <c r="F7" i="3"/>
  <c r="F6" i="3"/>
  <c r="F5" i="3"/>
  <c r="F4" i="3"/>
  <c r="F3" i="3"/>
  <c r="F2" i="3"/>
  <c r="I80" i="2"/>
  <c r="I81" i="2"/>
  <c r="I82" i="2"/>
  <c r="I83" i="2"/>
  <c r="I84" i="2"/>
  <c r="I85" i="2"/>
  <c r="I86" i="2"/>
  <c r="I87" i="2"/>
  <c r="I73" i="2"/>
  <c r="I88" i="2"/>
  <c r="I34" i="2"/>
  <c r="I89" i="2"/>
  <c r="I90" i="2"/>
  <c r="I39" i="2"/>
  <c r="I91" i="2"/>
  <c r="I92" i="2"/>
  <c r="I40" i="2"/>
  <c r="I43" i="2"/>
  <c r="I93" i="2"/>
  <c r="I94" i="2"/>
  <c r="I95" i="2"/>
  <c r="I96" i="2"/>
  <c r="I97" i="2"/>
  <c r="I98" i="2"/>
  <c r="I99" i="2"/>
  <c r="I100" i="2"/>
  <c r="I101" i="2"/>
  <c r="I102" i="2"/>
  <c r="I103" i="2"/>
  <c r="I104" i="2"/>
  <c r="I105" i="2"/>
  <c r="I20" i="2"/>
  <c r="I45" i="2"/>
  <c r="I75" i="2"/>
  <c r="I106" i="2"/>
  <c r="I107" i="2"/>
  <c r="I108" i="2"/>
  <c r="I109" i="2"/>
  <c r="I110" i="2"/>
  <c r="I8" i="2"/>
  <c r="I50" i="2"/>
  <c r="I111" i="2"/>
  <c r="I23" i="2"/>
  <c r="I33" i="2"/>
  <c r="I18" i="2"/>
  <c r="I47" i="2"/>
  <c r="I112" i="2"/>
  <c r="I14" i="2"/>
  <c r="I15" i="2"/>
  <c r="I32" i="2"/>
  <c r="I35" i="2"/>
  <c r="I44" i="2"/>
  <c r="I113" i="2"/>
  <c r="I114" i="2"/>
  <c r="I115" i="2"/>
  <c r="I116" i="2"/>
  <c r="I117" i="2"/>
  <c r="I118" i="2"/>
  <c r="I119" i="2"/>
  <c r="I120" i="2"/>
  <c r="I121" i="2"/>
  <c r="I122" i="2"/>
  <c r="I123" i="2"/>
  <c r="I124" i="2"/>
  <c r="I42" i="2"/>
  <c r="I71" i="2"/>
  <c r="I22" i="2"/>
  <c r="I19" i="2"/>
  <c r="I16" i="2"/>
  <c r="I29" i="2"/>
  <c r="I125" i="2"/>
  <c r="I5" i="2"/>
  <c r="I6" i="2"/>
  <c r="I11" i="2"/>
  <c r="I28" i="2"/>
  <c r="I37" i="2"/>
  <c r="I56" i="2"/>
  <c r="I64" i="2"/>
  <c r="I67" i="2"/>
  <c r="I72" i="2"/>
  <c r="I79" i="2"/>
  <c r="I126" i="2"/>
  <c r="I127" i="2"/>
  <c r="I128" i="2"/>
  <c r="I129" i="2"/>
  <c r="I130" i="2"/>
  <c r="I131" i="2"/>
  <c r="I132" i="2"/>
  <c r="I70" i="2"/>
  <c r="I133" i="2"/>
  <c r="I134" i="2"/>
  <c r="I135" i="2"/>
  <c r="I62" i="2"/>
  <c r="I136" i="2"/>
  <c r="I137" i="2"/>
  <c r="I138" i="2"/>
  <c r="I139" i="2"/>
  <c r="I140" i="2"/>
  <c r="I141" i="2"/>
  <c r="I142" i="2"/>
  <c r="I13" i="2"/>
  <c r="I54" i="2"/>
  <c r="I78" i="2"/>
  <c r="I143" i="2"/>
  <c r="I27" i="2"/>
  <c r="I46" i="2"/>
  <c r="I77" i="2"/>
  <c r="I144" i="2"/>
  <c r="I145" i="2"/>
  <c r="I146" i="2"/>
  <c r="I147" i="2"/>
  <c r="I148" i="2"/>
  <c r="I149" i="2"/>
  <c r="I150" i="2"/>
  <c r="I151" i="2"/>
  <c r="I25" i="2"/>
  <c r="I69" i="2"/>
  <c r="I51" i="2"/>
  <c r="I58" i="2"/>
  <c r="I41" i="2"/>
  <c r="I26" i="2"/>
  <c r="I152" i="2"/>
  <c r="I55" i="2"/>
  <c r="I7" i="2"/>
  <c r="I153" i="2"/>
  <c r="I59" i="2"/>
  <c r="I154" i="2"/>
  <c r="I17" i="2"/>
  <c r="I155" i="2"/>
  <c r="I156" i="2"/>
  <c r="I4" i="2"/>
  <c r="I38" i="2"/>
  <c r="I68" i="2"/>
  <c r="I157" i="2"/>
  <c r="I158" i="2"/>
  <c r="I2" i="2"/>
  <c r="I9" i="2"/>
  <c r="I10" i="2"/>
  <c r="I12" i="2"/>
  <c r="I21" i="2"/>
  <c r="I24" i="2"/>
  <c r="I31" i="2"/>
  <c r="I48" i="2"/>
  <c r="I49" i="2"/>
  <c r="I52" i="2"/>
  <c r="I60" i="2"/>
  <c r="I61" i="2"/>
  <c r="I63" i="2"/>
  <c r="I159" i="2"/>
  <c r="I160" i="2"/>
  <c r="I3" i="2"/>
  <c r="I30" i="2"/>
  <c r="I36" i="2"/>
  <c r="I66" i="2"/>
  <c r="I161" i="2"/>
  <c r="I162" i="2"/>
  <c r="I163" i="2"/>
  <c r="I164" i="2"/>
  <c r="I165" i="2"/>
  <c r="I166" i="2"/>
  <c r="I167" i="2"/>
  <c r="I168" i="2"/>
  <c r="I169" i="2"/>
  <c r="I65" i="2"/>
  <c r="I170" i="2"/>
  <c r="I171" i="2"/>
  <c r="I53" i="2"/>
  <c r="I57" i="2"/>
  <c r="I76" i="2"/>
  <c r="I172" i="2"/>
  <c r="I74" i="2"/>
  <c r="G38" i="8" l="1"/>
  <c r="I7" i="8"/>
  <c r="I20" i="8"/>
  <c r="I17" i="8"/>
  <c r="I35" i="8"/>
  <c r="K40" i="8"/>
  <c r="K10" i="8"/>
  <c r="K19" i="8"/>
  <c r="K22" i="8"/>
  <c r="K31" i="8"/>
  <c r="G24" i="8"/>
  <c r="K2" i="8"/>
  <c r="K8" i="8"/>
  <c r="K23" i="8"/>
  <c r="K26" i="8"/>
  <c r="K27" i="8"/>
  <c r="G14" i="8"/>
  <c r="I8" i="8"/>
  <c r="I23" i="8"/>
  <c r="I26" i="8"/>
  <c r="I34" i="8"/>
  <c r="K3" i="8"/>
  <c r="K9" i="8"/>
  <c r="K16" i="8"/>
  <c r="K25" i="8"/>
  <c r="K34" i="8"/>
  <c r="G30" i="8"/>
  <c r="K12" i="8"/>
  <c r="K21" i="8"/>
  <c r="G29" i="8"/>
  <c r="I11" i="8"/>
  <c r="I36" i="8"/>
  <c r="I39" i="8"/>
  <c r="K6" i="8"/>
  <c r="K37" i="8"/>
  <c r="K4" i="8"/>
  <c r="K28" i="8"/>
  <c r="K33" i="8"/>
  <c r="G13" i="8"/>
  <c r="K14" i="8"/>
  <c r="K30" i="8"/>
  <c r="K32" i="8"/>
  <c r="G15" i="8"/>
  <c r="K5" i="8"/>
  <c r="G32" i="8"/>
  <c r="I5" i="8"/>
  <c r="I15" i="8"/>
  <c r="I24" i="8"/>
  <c r="I29" i="8"/>
  <c r="I38" i="8"/>
  <c r="K7" i="8"/>
  <c r="K20" i="8"/>
  <c r="K17" i="8"/>
  <c r="K35" i="8"/>
  <c r="K42" i="8"/>
  <c r="I13" i="8"/>
  <c r="I18" i="8"/>
  <c r="I28" i="8"/>
  <c r="I33" i="8"/>
  <c r="I6" i="8"/>
  <c r="G11" i="8"/>
  <c r="G12" i="8"/>
  <c r="G21" i="8"/>
  <c r="G36" i="8"/>
  <c r="G39" i="8"/>
  <c r="G37" i="8"/>
  <c r="G4" i="8"/>
  <c r="I42" i="8" l="1"/>
  <c r="G42" i="8"/>
</calcChain>
</file>

<file path=xl/sharedStrings.xml><?xml version="1.0" encoding="utf-8"?>
<sst xmlns="http://schemas.openxmlformats.org/spreadsheetml/2006/main" count="9329" uniqueCount="817">
  <si>
    <t>internalTaxonId</t>
  </si>
  <si>
    <t>scientificName</t>
  </si>
  <si>
    <t>redlistCriteria</t>
  </si>
  <si>
    <t>Gymnocalycium amerhauseri</t>
  </si>
  <si>
    <t>D</t>
  </si>
  <si>
    <t>Parodia hausteiniana</t>
  </si>
  <si>
    <t>Pilosocereus quadricentralis</t>
  </si>
  <si>
    <t>B1ab(iii); D</t>
  </si>
  <si>
    <t>Echinocereus schmollii</t>
  </si>
  <si>
    <t>Eriosyce sociabilis</t>
  </si>
  <si>
    <t>Zoogoneticus tequila</t>
  </si>
  <si>
    <t>Magnolia ventii</t>
  </si>
  <si>
    <t>Magnolia angustioblonga</t>
  </si>
  <si>
    <t>Magnolia lacei</t>
  </si>
  <si>
    <t>Ostrya trichocarpa</t>
  </si>
  <si>
    <t>Dypsis corniculata</t>
  </si>
  <si>
    <t>Dypsis simianensis</t>
  </si>
  <si>
    <t>B2ab(iii); D</t>
  </si>
  <si>
    <t>Dypsis moorei</t>
  </si>
  <si>
    <t>Dypsis tenuissima</t>
  </si>
  <si>
    <t>B1ab(iii)+2ab(iii); D</t>
  </si>
  <si>
    <t>Dypsis integra</t>
  </si>
  <si>
    <t>B2ab(iii); C2a(i); D</t>
  </si>
  <si>
    <t>Dypsis bosseri</t>
  </si>
  <si>
    <t>Dypsis angusta</t>
  </si>
  <si>
    <t>Dypsis boiviniana</t>
  </si>
  <si>
    <t>Dypsis ambilaensis</t>
  </si>
  <si>
    <t>Dypsis fanjana</t>
  </si>
  <si>
    <t>Dypsis schatzii</t>
  </si>
  <si>
    <t>Dypsis acuminum</t>
  </si>
  <si>
    <t>Dypsis acaulis</t>
  </si>
  <si>
    <t>Crambe armena</t>
  </si>
  <si>
    <t>Isatis karjaginii</t>
  </si>
  <si>
    <t>Brachystelma exile</t>
  </si>
  <si>
    <t>Ceropegia ledermannii</t>
  </si>
  <si>
    <t>Raphionacme keayi</t>
  </si>
  <si>
    <t>Aloe cremnophila</t>
  </si>
  <si>
    <t>Paraboea chiangdaoensis</t>
  </si>
  <si>
    <t>Paraboea rabilii</t>
  </si>
  <si>
    <t>Dichapetalum potamophilum</t>
  </si>
  <si>
    <t>Gaertnera spicata</t>
  </si>
  <si>
    <t>Borassus madagascariensis</t>
  </si>
  <si>
    <t>Dypsis ceracea</t>
  </si>
  <si>
    <t>Dypsis faneva</t>
  </si>
  <si>
    <t>Dypsis malcomberi</t>
  </si>
  <si>
    <t>B1ab(v)+2ab(v); D</t>
  </si>
  <si>
    <t>Marojejya darianii</t>
  </si>
  <si>
    <t>Masoala kona</t>
  </si>
  <si>
    <t>Ravenea albicans</t>
  </si>
  <si>
    <t>Ravenea dransfieldii</t>
  </si>
  <si>
    <t>Ravenea nana</t>
  </si>
  <si>
    <t>Satranala decussilvae</t>
  </si>
  <si>
    <t>Cipocereus laniflorus</t>
  </si>
  <si>
    <t>Duellmanohyla uranochroa</t>
  </si>
  <si>
    <t>Garra dunsirei</t>
  </si>
  <si>
    <t>Megalobulimus fragilion</t>
  </si>
  <si>
    <t>Megalobulimus lopesi</t>
  </si>
  <si>
    <t>Megalobulimus parafragilior</t>
  </si>
  <si>
    <t>Macaca munzala</t>
  </si>
  <si>
    <t>B1ab(v); D</t>
  </si>
  <si>
    <t>Toussaintia patriciae</t>
  </si>
  <si>
    <t>Saxifraga presolanensis</t>
  </si>
  <si>
    <t>Wagenitzia lancifolia</t>
  </si>
  <si>
    <t>Gypsophila papillosa</t>
  </si>
  <si>
    <t>Bassia saxicola</t>
  </si>
  <si>
    <t>Poa riphaea</t>
  </si>
  <si>
    <t>Argyranthemum thalassophilum</t>
  </si>
  <si>
    <t>Stipa styriaca</t>
  </si>
  <si>
    <t>Aster sorrentinii</t>
  </si>
  <si>
    <t>Linaria tonzigii</t>
  </si>
  <si>
    <t>Stemmacantha cynaroides</t>
  </si>
  <si>
    <t>B2ab(v); C2a(i); D</t>
  </si>
  <si>
    <t>Silene orphanidis</t>
  </si>
  <si>
    <t>Musschia wollastonii</t>
  </si>
  <si>
    <t>Stipa veneta</t>
  </si>
  <si>
    <t>Phoboscincus bocourti</t>
  </si>
  <si>
    <t>Barbarea lepuznica</t>
  </si>
  <si>
    <t>Antillotyphlops monensis</t>
  </si>
  <si>
    <t>Xylotoles costatus</t>
  </si>
  <si>
    <t>Lebronnecia kokioides</t>
  </si>
  <si>
    <t>Clianthus puniceus</t>
  </si>
  <si>
    <t>Brachyglottis arborescens</t>
  </si>
  <si>
    <t>Eugenia haematocarpa</t>
  </si>
  <si>
    <t>Schoepfia arenaria</t>
  </si>
  <si>
    <t>Beauprea congesta</t>
  </si>
  <si>
    <t>Geissois imthurnii</t>
  </si>
  <si>
    <t>Geissois stipularis</t>
  </si>
  <si>
    <t>Spiraeanthemum graeffei</t>
  </si>
  <si>
    <t>Spiraeanthemum serratum</t>
  </si>
  <si>
    <t>Gleditsia rolfei</t>
  </si>
  <si>
    <t>Geniostoma stipulare</t>
  </si>
  <si>
    <t>Homalium spathulatum</t>
  </si>
  <si>
    <t>Ilex pauciflora</t>
  </si>
  <si>
    <t>Pisonia sechellarum</t>
  </si>
  <si>
    <t>Phyllanthus gentryi</t>
  </si>
  <si>
    <t>Neuburgia macroloba</t>
  </si>
  <si>
    <t>Quercus basaseachicensis</t>
  </si>
  <si>
    <t>Alyxia taiwanensis</t>
  </si>
  <si>
    <t>Pittosporum patulum</t>
  </si>
  <si>
    <t>Flueggea anatolica</t>
  </si>
  <si>
    <t>Syzygium minus</t>
  </si>
  <si>
    <t>Chrysophyllum subspinosum</t>
  </si>
  <si>
    <t>Gustavia longepetiolata</t>
  </si>
  <si>
    <t>Lecythis prancei</t>
  </si>
  <si>
    <t>Guarea crispa</t>
  </si>
  <si>
    <t>Glycosmis monticola</t>
  </si>
  <si>
    <t>Capra walie</t>
  </si>
  <si>
    <t>Takhtajania perrieri</t>
  </si>
  <si>
    <t>Hyophorbe indica</t>
  </si>
  <si>
    <t>Roystonea stellata</t>
  </si>
  <si>
    <t>Semnopithecus ajax</t>
  </si>
  <si>
    <t>Podandrogyne jamesonii</t>
  </si>
  <si>
    <t>A4c; C1; D</t>
  </si>
  <si>
    <t>Agrostis trachychlaena</t>
  </si>
  <si>
    <t>Clermontia waimeae</t>
  </si>
  <si>
    <t>Angkalanthus oligophylla</t>
  </si>
  <si>
    <t>Cuscuta prismatica</t>
  </si>
  <si>
    <t>A4c; D</t>
  </si>
  <si>
    <t>Bauhinia haughtii</t>
  </si>
  <si>
    <t>A4c; B1ab(iii); D</t>
  </si>
  <si>
    <t>Heisteria cyathiformis</t>
  </si>
  <si>
    <t>Nasa connectans</t>
  </si>
  <si>
    <t>B1ab(iii); C1; D</t>
  </si>
  <si>
    <t>Tricalysia lejolyana</t>
  </si>
  <si>
    <t>Oleandra hainanensis</t>
  </si>
  <si>
    <t>Gyrinophilus subterraneus</t>
  </si>
  <si>
    <t>Centaurea gymnocarpa</t>
  </si>
  <si>
    <t>Centranthus trinervis</t>
  </si>
  <si>
    <t>Magnolia odoratissima</t>
  </si>
  <si>
    <t>Xysmalobium samoritourei</t>
  </si>
  <si>
    <t>Cercopithecus dryas</t>
  </si>
  <si>
    <t>Allium makrianum</t>
  </si>
  <si>
    <t>Epipactis olympica</t>
  </si>
  <si>
    <t>Narcissus albimarginatus</t>
  </si>
  <si>
    <t>Nepenthes adnata</t>
  </si>
  <si>
    <t>Marsdenia exellii</t>
  </si>
  <si>
    <t>Raphionacme caerulea</t>
  </si>
  <si>
    <t>Plectranthus linearifolius</t>
  </si>
  <si>
    <t>Nepenthes paniculata</t>
  </si>
  <si>
    <t>Nepenthes tenuis</t>
  </si>
  <si>
    <t>Lonchorhina fernandezi</t>
  </si>
  <si>
    <t>Myotis planiceps</t>
  </si>
  <si>
    <t>Mustela nigripes</t>
  </si>
  <si>
    <t>C1+2a(i); D</t>
  </si>
  <si>
    <t>Centrolene medemi</t>
  </si>
  <si>
    <t>Eubalaena japonica</t>
  </si>
  <si>
    <t>Eubalaena glacialis</t>
  </si>
  <si>
    <t>Lynx pardinus</t>
  </si>
  <si>
    <t>Arisaema heterocephalum</t>
  </si>
  <si>
    <t>C2a(i); D</t>
  </si>
  <si>
    <t>Asarum trinacriforme</t>
  </si>
  <si>
    <t>Saltuarius eximius</t>
  </si>
  <si>
    <t>Carex bermudiana</t>
  </si>
  <si>
    <t>Bombus reinigiellus</t>
  </si>
  <si>
    <t>Nymphoides herzogii</t>
  </si>
  <si>
    <t>Camellia chrysanthoides</t>
  </si>
  <si>
    <t>Camellia huana</t>
  </si>
  <si>
    <t>Asarum hatsushimae</t>
  </si>
  <si>
    <t>Asarum nazeanum</t>
  </si>
  <si>
    <t>Hexalectris warnockii</t>
  </si>
  <si>
    <t>Platanthera yosemitensis</t>
  </si>
  <si>
    <t>Euphorbia rugosiflora</t>
  </si>
  <si>
    <t>Magnolia gentryi</t>
  </si>
  <si>
    <t>Magnolia cattienensis</t>
  </si>
  <si>
    <t>Ramalina confertula</t>
  </si>
  <si>
    <t>Ramalina erosa</t>
  </si>
  <si>
    <t>Ramalina timdaliana</t>
  </si>
  <si>
    <t>Echinodontium ballouii</t>
  </si>
  <si>
    <t>Sticta alpinotropica</t>
  </si>
  <si>
    <t>Cardiandra amamiohsimensis</t>
  </si>
  <si>
    <t>Deutzia yaeyamensis</t>
  </si>
  <si>
    <t>Acrostira tenerifae</t>
  </si>
  <si>
    <t>Spesbona angusta</t>
  </si>
  <si>
    <t>B2ab(ii); D</t>
  </si>
  <si>
    <t>Cenchrus agrimonioides</t>
  </si>
  <si>
    <t>Gesnouinia arborea</t>
  </si>
  <si>
    <t>Sorbus admonitor</t>
  </si>
  <si>
    <t>Sorbus cambrensis</t>
  </si>
  <si>
    <t>Sorbus cuneifolia</t>
  </si>
  <si>
    <t>Sorbus eminentiformis</t>
  </si>
  <si>
    <t>Sorbus gayeriana</t>
  </si>
  <si>
    <t>Sorbus gerecseensis</t>
  </si>
  <si>
    <t>Sorbus klasterskyana</t>
  </si>
  <si>
    <t>Sorbus leighensis</t>
  </si>
  <si>
    <t>Sorbus magocsyana</t>
  </si>
  <si>
    <t>Sorbus margaretae</t>
  </si>
  <si>
    <t>Sorbus neglecta</t>
  </si>
  <si>
    <t>Sorbus slovenica</t>
  </si>
  <si>
    <t>Sorbus stenophylla</t>
  </si>
  <si>
    <t>Sorbus subpinnata</t>
  </si>
  <si>
    <t>Sorbus barthae</t>
  </si>
  <si>
    <t>Lactarius novae-zelandiae</t>
  </si>
  <si>
    <t>Sorbus leptophylla</t>
  </si>
  <si>
    <t>Sorbus subcuneata</t>
  </si>
  <si>
    <t>Sorbus wilmottiana</t>
  </si>
  <si>
    <t>Sorbus arranensis</t>
  </si>
  <si>
    <t>Sorbus bristoliensis</t>
  </si>
  <si>
    <t>Sorbus pseudothuringiaca</t>
  </si>
  <si>
    <t>Hibbertia margaretae</t>
  </si>
  <si>
    <t>Asplenium terorense</t>
  </si>
  <si>
    <t>Pedicularis sanguilimbata</t>
  </si>
  <si>
    <t>Hymenostylium gracillimum</t>
  </si>
  <si>
    <t>Cailliella praerupticola</t>
  </si>
  <si>
    <t>Gastrotheca dendronastes</t>
  </si>
  <si>
    <t>Sorbus adeana</t>
  </si>
  <si>
    <t>Sorbus alnifrons</t>
  </si>
  <si>
    <t>Sorbus amici-petri</t>
  </si>
  <si>
    <t>Sorbus cordigastensis</t>
  </si>
  <si>
    <t>Sorbus doerriana</t>
  </si>
  <si>
    <t>Sorbus dolomiticola</t>
  </si>
  <si>
    <t>Sorbus eximia</t>
  </si>
  <si>
    <t>Sorbus fischeri</t>
  </si>
  <si>
    <t>Sorbus gemella</t>
  </si>
  <si>
    <t>Sorbus haesitans</t>
  </si>
  <si>
    <t>Sorbus herefordensis</t>
  </si>
  <si>
    <t>Sorbus hoppeana</t>
  </si>
  <si>
    <t>Sorbus legrei</t>
  </si>
  <si>
    <t>Sorbus pseudolatifolia</t>
  </si>
  <si>
    <t>Sorbus puellarum</t>
  </si>
  <si>
    <t>Sorbus ratisbonensis</t>
  </si>
  <si>
    <t>Sorbus hornadensis</t>
  </si>
  <si>
    <t>Sorbus madoniensis</t>
  </si>
  <si>
    <t>Sorbus omissa</t>
  </si>
  <si>
    <t>Sorbus sudetica</t>
  </si>
  <si>
    <t>Exsertotheca baetica</t>
  </si>
  <si>
    <t>Arvernella microclada</t>
  </si>
  <si>
    <t>Molendoa taeniatifolia</t>
  </si>
  <si>
    <t>Rhynchostegium strongylense</t>
  </si>
  <si>
    <t>Seligeria carniolica</t>
  </si>
  <si>
    <t>Tetraplodon blyttii</t>
  </si>
  <si>
    <t>Namkungia biryongensis</t>
  </si>
  <si>
    <t>Ulota macrospora</t>
  </si>
  <si>
    <t>Magnolia viridipetala</t>
  </si>
  <si>
    <t>Xenopoecilus bonneorum</t>
  </si>
  <si>
    <t>Paludomus ajanensis</t>
  </si>
  <si>
    <t>Madagasikara vazimba</t>
  </si>
  <si>
    <t>Limonium poimenum</t>
  </si>
  <si>
    <t>Ognorhynchus icterotis</t>
  </si>
  <si>
    <t>Amazona imperialis</t>
  </si>
  <si>
    <t>Otus insularis</t>
  </si>
  <si>
    <t>Ducula galeata</t>
  </si>
  <si>
    <t>Hypotaenidia sylvestris</t>
  </si>
  <si>
    <t>Porphyrio hochstetteri</t>
  </si>
  <si>
    <t>Thinornis novaeseelandiae</t>
  </si>
  <si>
    <t>Circus macrosceles</t>
  </si>
  <si>
    <t>Petroica traversi</t>
  </si>
  <si>
    <t>Dicrurus fuscipennis</t>
  </si>
  <si>
    <t>B1ab(iii);D</t>
  </si>
  <si>
    <t>Atlapetes pallidiceps</t>
  </si>
  <si>
    <t>Anas nesiotis</t>
  </si>
  <si>
    <t>Circus maillardi</t>
  </si>
  <si>
    <t>Pomarea mendozae</t>
  </si>
  <si>
    <t>Nesospiza wilkinsi</t>
  </si>
  <si>
    <t>Sorbus thaiszii</t>
  </si>
  <si>
    <t>Sorbus sognensis</t>
  </si>
  <si>
    <t>Sorbus subarranensis</t>
  </si>
  <si>
    <t>Rhinopoma hadramauticum</t>
  </si>
  <si>
    <t>Equus ferus</t>
  </si>
  <si>
    <t>Dama mesopotamica</t>
  </si>
  <si>
    <t>Schefflera euthytricha</t>
  </si>
  <si>
    <t>Acsmithia vitiense</t>
  </si>
  <si>
    <t>Sideroxylon canariense</t>
  </si>
  <si>
    <t>Chamaemeles coriacea</t>
  </si>
  <si>
    <t>Marcetella maderensis</t>
  </si>
  <si>
    <t>Bystropogon maderensis</t>
  </si>
  <si>
    <t>Cheirolophus massonianus</t>
  </si>
  <si>
    <t>Palaopartula thetis</t>
  </si>
  <si>
    <t>Erythropitta caeruleitorques</t>
  </si>
  <si>
    <t>Erythropitta palliceps</t>
  </si>
  <si>
    <t>Acmadenia candida</t>
  </si>
  <si>
    <t>Artisornis sousae</t>
  </si>
  <si>
    <t>Junco insularis</t>
  </si>
  <si>
    <t>Rhyticeros narcondami</t>
  </si>
  <si>
    <t>Gluema korupensis</t>
  </si>
  <si>
    <t>Manilkara lososiana</t>
  </si>
  <si>
    <t>Lecomtedoxa plumosa</t>
  </si>
  <si>
    <t>Grus americana</t>
  </si>
  <si>
    <t>Edolisoma nesiotis</t>
  </si>
  <si>
    <t>Copsychus sechellarum</t>
  </si>
  <si>
    <t>Fringilla polatzeki</t>
  </si>
  <si>
    <t>Berlinia rabiensis</t>
  </si>
  <si>
    <t>Berlinia delevoyi</t>
  </si>
  <si>
    <t>Vipera pontica</t>
  </si>
  <si>
    <t>Agave cacozela</t>
  </si>
  <si>
    <t>B1ab(v)+2ab(v); C2a(i); D</t>
  </si>
  <si>
    <t>Sinapidendron sempervivifolium</t>
  </si>
  <si>
    <t>Inversodicraea pepehabai</t>
  </si>
  <si>
    <t>Allophylus samoritourei</t>
  </si>
  <si>
    <t>Cyphosperma voutmelense</t>
  </si>
  <si>
    <t>Vepris glandulosa</t>
  </si>
  <si>
    <t>Amorphophallus titanum</t>
  </si>
  <si>
    <t>A2ac; C2a(i); D</t>
  </si>
  <si>
    <t>Tovomita iaspidis</t>
  </si>
  <si>
    <t>Haematopus chathamensis</t>
  </si>
  <si>
    <t>Alopecoenas rubescens</t>
  </si>
  <si>
    <t>Cyclopsitta coxeni</t>
  </si>
  <si>
    <t>Poospiza rubecula</t>
  </si>
  <si>
    <t>Hopea polyalthioides</t>
  </si>
  <si>
    <t>Sorbus roopiana</t>
  </si>
  <si>
    <t>Pholidoscelis corax</t>
  </si>
  <si>
    <t>Geissois bradfordii</t>
  </si>
  <si>
    <t>Hottea miragoanae</t>
  </si>
  <si>
    <t>Jacaranda selleana</t>
  </si>
  <si>
    <t>Etlingera kenyalang</t>
  </si>
  <si>
    <t>Crinodendron brasiliense</t>
  </si>
  <si>
    <t>Euphorbia uniglans</t>
  </si>
  <si>
    <t>Epipactis cupaniana</t>
  </si>
  <si>
    <t>Geronticus eremita</t>
  </si>
  <si>
    <t>Penelope albipennis</t>
  </si>
  <si>
    <t>Alopecoenas sanctaecrucis</t>
  </si>
  <si>
    <t>Chlorophoneus kupeensis</t>
  </si>
  <si>
    <t>Megalurulus rufus</t>
  </si>
  <si>
    <t>Diomedea amsterdamensis</t>
  </si>
  <si>
    <t>Pterodroma madeira</t>
  </si>
  <si>
    <t>Pterodroma cahow</t>
  </si>
  <si>
    <t>Meistera stephanocolea</t>
  </si>
  <si>
    <t>Kindia gangan</t>
  </si>
  <si>
    <t>Labidochromis zebroides</t>
  </si>
  <si>
    <t>Type (generic)</t>
  </si>
  <si>
    <t>Nm (mature)</t>
  </si>
  <si>
    <t>Type III?</t>
  </si>
  <si>
    <t>High fecundity?</t>
  </si>
  <si>
    <t>Skewed sex ratio?</t>
  </si>
  <si>
    <t>Unequal sexcess?</t>
  </si>
  <si>
    <t>Ne (0.5x)</t>
  </si>
  <si>
    <t>Ne Category</t>
  </si>
  <si>
    <t>Ne (0.2x)</t>
  </si>
  <si>
    <t>Ne (0.1x)</t>
  </si>
  <si>
    <t>plant liliopsida</t>
  </si>
  <si>
    <t>71-999,303</t>
  </si>
  <si>
    <t>plant magnolio</t>
  </si>
  <si>
    <t>x</t>
  </si>
  <si>
    <t>50-249</t>
  </si>
  <si>
    <t>200-250</t>
  </si>
  <si>
    <t>1-249</t>
  </si>
  <si>
    <t>ibex</t>
  </si>
  <si>
    <t>20-100</t>
  </si>
  <si>
    <t>50-250</t>
  </si>
  <si>
    <t>bird</t>
  </si>
  <si>
    <t>200-560</t>
  </si>
  <si>
    <t>1-49</t>
  </si>
  <si>
    <t>1-69</t>
  </si>
  <si>
    <t>50-100</t>
  </si>
  <si>
    <t>100-1000</t>
  </si>
  <si>
    <t>100-250</t>
  </si>
  <si>
    <t>200-407</t>
  </si>
  <si>
    <t>150-200</t>
  </si>
  <si>
    <t>1-250</t>
  </si>
  <si>
    <t>200-500</t>
  </si>
  <si>
    <t>50-500</t>
  </si>
  <si>
    <t>snail</t>
  </si>
  <si>
    <t>200-900</t>
  </si>
  <si>
    <t>fungi</t>
  </si>
  <si>
    <t>40-60</t>
  </si>
  <si>
    <t>200-1000</t>
  </si>
  <si>
    <t>spleenwort</t>
  </si>
  <si>
    <t>ferret</t>
  </si>
  <si>
    <t>200-700</t>
  </si>
  <si>
    <t>100-249</t>
  </si>
  <si>
    <t>150-700</t>
  </si>
  <si>
    <t>fish</t>
  </si>
  <si>
    <t>50-260</t>
  </si>
  <si>
    <t>flowering palm</t>
  </si>
  <si>
    <t>rose</t>
  </si>
  <si>
    <t>70-249</t>
  </si>
  <si>
    <t>218-1070</t>
  </si>
  <si>
    <t>200-249</t>
  </si>
  <si>
    <t>200-300</t>
  </si>
  <si>
    <t>ameiva</t>
  </si>
  <si>
    <t>180-250</t>
  </si>
  <si>
    <t>75-249</t>
  </si>
  <si>
    <t>90-99</t>
  </si>
  <si>
    <t>156-250</t>
  </si>
  <si>
    <t>horse</t>
  </si>
  <si>
    <t>bat</t>
  </si>
  <si>
    <t>51-100</t>
  </si>
  <si>
    <t>160-250</t>
  </si>
  <si>
    <t>100-200</t>
  </si>
  <si>
    <t>156-220</t>
  </si>
  <si>
    <t>249-300</t>
  </si>
  <si>
    <t>160-240</t>
  </si>
  <si>
    <t>gastropod</t>
  </si>
  <si>
    <t>bryophyte</t>
  </si>
  <si>
    <t>0-250</t>
  </si>
  <si>
    <t>insect</t>
  </si>
  <si>
    <t>0-249</t>
  </si>
  <si>
    <t>100-150</t>
  </si>
  <si>
    <t>frog</t>
  </si>
  <si>
    <t>50-74</t>
  </si>
  <si>
    <t>249-250</t>
  </si>
  <si>
    <t>92-100</t>
  </si>
  <si>
    <t>30-250</t>
  </si>
  <si>
    <t>50-60</t>
  </si>
  <si>
    <t>100-199</t>
  </si>
  <si>
    <t>1-99</t>
  </si>
  <si>
    <t>grasshopper</t>
  </si>
  <si>
    <t>55-100</t>
  </si>
  <si>
    <t>reptile</t>
  </si>
  <si>
    <t>lynx</t>
  </si>
  <si>
    <t>amphibian</t>
  </si>
  <si>
    <t>10-250</t>
  </si>
  <si>
    <t>140-150</t>
  </si>
  <si>
    <t>35-160</t>
  </si>
  <si>
    <t>primate</t>
  </si>
  <si>
    <t>Source?</t>
  </si>
  <si>
    <t>"Only 86 mature plants of K. gangan were seen at seven sites at two locations (as defined by IUCN, 2012). The two locations are separated by 19 km."</t>
  </si>
  <si>
    <t>"The population is estimated to number fewer than 250 mature individuals (70 plants per 20 3 20 m plot)"</t>
  </si>
  <si>
    <t>"By 2011, the population reached 98 nesting pairs (Madeiros 2011)" In Madeiros 2012, found: "the size of the breeding population was based on the number of occupied burrows rather than the number of confirmed breeding pairs." In Madeiros 2011: "I can
now report that the total population (including the Nonsuch birds) stands at a record 98
nesting pairs, that is, those pairs that have produced eggs. I can tell this at this point
because we now have burrow-scope equipment that makes it possible to see the nest
chambers of all of the deeper natural nests except for one (which seems to be well over
20' deep!). That one cannot be confirmed until later in the season; if it also produces a
chick then it will be 99 nesting pairs."</t>
  </si>
  <si>
    <t>"The population is estimated to number 200 individuals, roughly equating to 160 mature individuals." 65-80 breeding pairs reported in European Red List supplementary material</t>
  </si>
  <si>
    <t>Rains et al. (2011) estimated the population at c. 170 birds in total, including 80 mature individuals, with c. 26 pairs breeding annually. In Rains, the 26 breeding pairs is from unpublished data in 1997; the 92 listed is likely from, "2014 the breeding population has reached 46 pairs (unpublished CNRS Chizé data from 2014 submitted to ACAP)"</t>
  </si>
  <si>
    <t>"Based on extrapolations from density estimates produced by fieldwork, the population size is estimated to number 50-249 mature individuals, although it could potentially be greater than this. This equates to 75-374 individuals in total, rounded here to 70-400 individuals" Info in books, unavailable</t>
  </si>
  <si>
    <t>"the population in central Bakossi could be c.50 pairs, thus the population is best placed in the range 50-249 mature individuals. This equates to 75-374 individuals in total, rounded here to 70-400 individuals." BirdLife cites these data as from 2000 and as estimates</t>
  </si>
  <si>
    <t>"The skew in the sex ratio of individuals found means that a lower population size should be used (per IUCN Standards and Petitions Subcommittee 2017), but again it is unknown whether it is possible for all individuals in this very small population to successfully breed. Given the uncertainty, it is very tentatively suggested that the population size for Tinakula be assessed as 8-15 mature individuals. This would then give an overall global population in the range 218-1,070 mature individuals, equating roughly to 300-1,600 individuals in total" Books and other unavailable sources</t>
  </si>
  <si>
    <t xml:space="preserve">"The number of birds recorded in 2008 was 135 individuals. However, the complete range was not surveyed and not all birds had been counted. In 2015, the population size was estimated at 300 individuals (Angulo and Riva 2015), roughly equating to 200 mature individuals." Angulo via other source: "The total White-winged Guan population to date is 135 individuals, and the population
estimation is of 200, based on observations made in the field that include size and quality of surveyed ravines." </t>
  </si>
  <si>
    <t>"In Souss-Massa National Park and Tamri, Morocco in 2015, 116 pairs raised 205 fledglings with a total of 580 individuals present at the end of the breeding season (Oubrou and El Bekkay 2015)" In Oubrou: need language translation</t>
  </si>
  <si>
    <t>"According to Brullo et al. (2013), the population size is 200 to 300 individuals. The number of flowering individuals has been observed to be quite variable during many years of observation, likely due to yearly rainfall fluctuations and overgrazing, mainly by cows." In Brullo: "field observations"</t>
  </si>
  <si>
    <t>"there are estimated to be fewer than 250 individuals based on collectors opinion" no other info readily available in literature</t>
  </si>
  <si>
    <t>"A survey found 59 individuals in a 1-hectare plot at ca 1,500 m a.s.l. in the protected area “Parque Nacional de São Joaquim”, municipality of Urubici, Santa Catarina state, Brazil. This species accounted for ca 5% of the relative density in the studied plot and ca 8% of relative dominance. Some of the sampled individuals were mature and very few saplings or seedlings were found (although seedlings were not quantified)"</t>
  </si>
  <si>
    <t>"The total population size is estimated to be under 250 mature individuals." Book unavailable</t>
  </si>
  <si>
    <t>Need translation</t>
  </si>
  <si>
    <t>Nothing in references</t>
  </si>
  <si>
    <t>"Field observations on the only known population indicate a small population estimated at less than 250 mature individuals."</t>
  </si>
  <si>
    <t>"A total population estimate of between 428 and 512 was provided by Hodge (2011) based on mark-recapture studies conducted in 2010. About half of these animals are likely to be mature adults." Books unavailable</t>
  </si>
  <si>
    <t>"there are likely fewer than 100 mature individuals in total across the global range of this species." No additional info</t>
  </si>
  <si>
    <t>"The small range and paucity of recent sightings suggest fewer than 250 mature individuals remain, placed here in the band 50-249 mature individuals (Garnett et al. 2011)" In Garnett: "The population size has been estimated, with low reliability, at 100 breeding birds..."</t>
  </si>
  <si>
    <t>"As the population appears to fluctuate, and it appears to be often &lt;250 mature individuals, the population size is precautionarily placed in the range 50-249 mature individuals." Sources given not available in bibliography</t>
  </si>
  <si>
    <t>"In 2014, a minimum of 309 birds included 237 mature individuals (J.E. Dowding, in litt. 2016). The population is therefore placed in the band 50-249 mature individuals." In Dowding: redirects to 1999 paper stating:  "A total of 142 adult Chatham Island Oystercatchers, including 34 confirmed breeding pairs and seven additional possible breeding pairs, was found"</t>
  </si>
  <si>
    <t>cites unavailable books</t>
  </si>
  <si>
    <t>"Targeted field work in areas with suitable habitat throughout this species distribution range in Guinea have found only 180 mature individuals of this species (Cheek and Haba 2016) and it is estimated to have less than 250 mature individuals in total." In Cheek: targeted searching for the species </t>
  </si>
  <si>
    <t>"less than 250 individuals are estimated to have been observed at the single location known"</t>
  </si>
  <si>
    <t>"This species is represented by seven collections, from possibly only four mature trees (Mackinder 2006). While the exact number of mature trees is not known, expert studies of similar close caesalpinioid forest formations in Cameroon (the Korup National Park) have found that the number of individuals of Berlinia clade tree species is well below 250 individuals (X. van der Burgt pers. comm. 2016)." From Mackinder: can't find/access</t>
  </si>
  <si>
    <t>"The total population is estimated to be 237-387 individuals, with 207-337 at Inagua (35 km2) and 30-50 at Cumbre (18 km2) (Carrascal 2016, Delgado et al. 2016). As some of the birds recorded by the annual monitoring scheme at Inagua are probably not breeding individuals, it is prudent to use the lower estimate when assessing its extinction risk. This implies a minimum total population of 237 birds in 2016 (207 at Inagua and 30 at Cumbre)." From Delgado: no additional info </t>
  </si>
  <si>
    <t>"The population in 2015 was 283 birds (including 137 on Frégate, 58 on Denis, 46 on Cousin, 32 on Cousine, and 10 on Aride) (Burt et al.2016). This number is roughly equivalent to 190 mature individuals." From Burt: daily monitoring and leg bands, estimated total pop across 5 islands as 280 in 2015</t>
  </si>
  <si>
    <t>"Engbring et al. (1990) estimated that the total population was just 273 birds, roughly equivalent to 180 mature individuals" In Engbring: unavailable book</t>
  </si>
  <si>
    <t>"The total population in the wild numbers c.483 individuals. However, the only self-sustaining population breeding in Northwest Territories/Alberta, Canada and wintering in Texas, USA numbers 329 individuals, fewer than 250 of which are mature. Hence we retain a precautionary estimate of 50-249 mature individuals."</t>
  </si>
  <si>
    <t>"A total of 26 mature trees, standing in six groups of 2–10 trees each, were recorded in and around the plots in the southern part of the Korup National Park in 2005–2008...Since trees of this species are not easy to recognise and the area between and around the three collecting localities is completely covered in primary forest, there are almost certainly more than 50 mature individuals of this species present here (van der Burgt 2009)" From van der Burgt: "Therefore, in total 26 living trees were found in and around the plots. There are undoubtedly more trees present, for instance at the localities where McKey 61 and D. W. Thomas 1121 were gathered (about 5 km W and 8 km N respectively) and also elsewhere in the south Korup forest."</t>
  </si>
  <si>
    <t>"Originally only two adult trees and 15 saplings of this species were known from Korup (Kenfack et al. al 2004), but additional population data have come to light since, from other plots to the south-west; 64 trees of 10–52.4 cm in diameter were registered here, suggesting that there are more than 50 mature individuals of this species in total."</t>
  </si>
  <si>
    <t>Last assessed</t>
  </si>
  <si>
    <t>"One hundred and seventy-five Gluema korupensis trees with a diameter greater than 25 cm were found in the southern part of Korup National Park, plus one individual approximately 2 km to the east of the National Park, a total of 176. Most of these trees are mature (van der Burgt and Newbery 2006)...We assume only one mature individual at each of these sites as there is no indication otherwise."</t>
  </si>
  <si>
    <t>"The population is estimated to number 320-340 individuals, based on an area of habitat of 6 km2. This is interpreted by Kinnaird and O'Brien (2007) to equate to fewer than 250 mature individuals, and so the population is placed in the band 50-249 mature individuals." From Kinnaird: unavailable book</t>
  </si>
  <si>
    <t>"The population size is unknown, but has increased in recent years (P. Salaman in litt. 2007) from only 50-100 birds in 1995 (Howell and Webb) owing to habitat management and the culling of goats, however it is still thought likely to number fewer than 250 mature individuals." From Salaman: unavailable</t>
  </si>
  <si>
    <t>"It was that suggested that the population is likely to be &gt;50 individuals when the population was rediscovered (Ryan and Spottiswoode 2003). A further visit in 2011 found that the population could be of a 'reasonable size' and probably numbered in the hundereds (J. McEntee in litt. 2016). Therefore it is conservatively placed in the range of 50-249 mature individuals." Ryan paper discusses observation, McEntee unavailable</t>
  </si>
  <si>
    <t>"Two small subpopulations, consisting of about 40 and 50 plants respectively, have been rediscovered in 2007 and 2008" no refs</t>
  </si>
  <si>
    <t>"A preliminary population estimate, based on an assessment of known records, descriptions of abundance, EOO (of which only a proportion is likely to be occupied), and recorded population density estimates for congeners, is 95-1,020 individuals. It is therefore best placed precautionarily in the band 50-249 mature individuals until a more accurate population estimate is available." no refs</t>
  </si>
  <si>
    <t>"Based on a density estimate of 2.8 individuals/km2 (Riley 2002), extrapolated over 10% of the species's EOO, its population is estimated to number c.200 individuals. It is placed in the band 50-249 mature individuals here to account for the uncertainty around this estimate." In Riley: unclear</t>
  </si>
  <si>
    <t>"The population on Madeira Island is estimated to hold about 30 mature individuals, and the population in Porto Santo is estimated to hold less than 250 mature individuals (Jardim et al. 2006). In total, the population is between 200-250 mature individuals (Commission of the European Communities 2009)" From Jardim: unavailable book; From Commission: unfindable resource</t>
  </si>
  <si>
    <t>"There are fewer than 250 mature individuals of this species (Jardim et al. 2006)" From Jardim: unavailable book</t>
  </si>
  <si>
    <t>"Previously, the total population was estimated to hold 250 mature individuals with a stable to slightly increasing trend (Commission of the European Communities 2009). The subpopulations are small, with around ten mature individuals. More recent estimates suggest that there are likely to be between 50-100 mature individuals in the entire population." Unfindable resource</t>
  </si>
  <si>
    <t>"There are only 156 known individuals which occur in probably very much fewer than 100 subpopulations; Testroet et al. (2013) report 50 subpopulations on Tenerife, although only two subpopulations on  El Hierro and a single individual on Fuerteventura. It is assumed there are fewer than 250 mature individuals altogether. Testroet et al. (2013) found an extremely low genetic diversity within and amongst subpopulations, suggesting a largely clonal structure and populations that propagate almost exclusively vegetatively."</t>
  </si>
  <si>
    <t>"In 2012 the criterion for captive-born horses to be included as mature individuals was tightened to require them to have produced reproductively viable offspring (i.e., the reintroduced animal reproduced, and at least one of its offspring also reproduced); mature (≥5 years old) wild-born individuals continued to be included. Under these criteria, there were 178 mature individuals in the wild at the end of 2012"</t>
  </si>
  <si>
    <t>"The only known colony contained ca 150 individuals during the last check in 2007." From Benda (2009): head count estimations in one colony in Yemen</t>
  </si>
  <si>
    <t>"The largest subpopulation consist of five mature trees and the entire population size is approximately 100 mature individuals." Info unavailable</t>
  </si>
  <si>
    <t>"The population consist of fewer than 250 mature individuals, possibly as low as 100. They occur in small subpopulations, mostly as individual trees, up to a maximum of ten mature individuals." Info unavailable</t>
  </si>
  <si>
    <t>"There are at least 50 mature individuals to as many as 100. There are probably fewer than 250 (V. Mikoláš pers. comm. 2016)"</t>
  </si>
  <si>
    <t>"The population is currently estimated at 250 individuals, with a breeding population of approximately 100 pairs (Ortmann 2013)." In Ortmann: unavailable</t>
  </si>
  <si>
    <t>"The population was estimated at 80-125 pairs in 2000, with 4-5 pairs/10 ha in Pisonia forest (Thibault and Meyer 2001) i.e. 160-250 mature individuals." From Thibault: field investigations</t>
  </si>
  <si>
    <t>"Based on the numbers released, surveys and opportunistic observations of breeding and dispersal activity (P. McClelland in litt. 2011), the population probably includes between 100 and 200 mature individuals, equivalent to 150-300 individuals in total."</t>
  </si>
  <si>
    <t>"There were 113 territories recorded in 2009 (D. Wege in litt. 2009), hence the total population appears to number 226 mature individuals, roughly equivalent to 340 individuals in total." Based on yearly counts</t>
  </si>
  <si>
    <t>"Full population surveys in Oct-Nov 2011 found 200 mature individuals on Rangatira Island, and 39 on Mangere Island (Massaro et al. 2013a). During the 2015 pre-breeding census (Oct-Nov), 246 adult birds were counted on Rangatira (M. Massaro, unpublished data) and 43 birds on Mangere" </t>
  </si>
  <si>
    <t>"In 2015/16, the total wild breeding population numbered 65-70 pairs, with a post-breeding total of about 175 mature individuals in early 2016.About 70% of the breeding pairs were at a single location (South East Island), and this is the only population that can currently be considered relatively secure and self-sustaining in the long term." </t>
  </si>
  <si>
    <t>"The total population is currently estimated to number 280 mature birds with approximately 87 breeding pairs (A. Digby in litt. 2016)." Unavailable</t>
  </si>
  <si>
    <t>"estimated to be stable at around 220–230 birds and 71–74 breeding pairs (NSW National Parks and Wildlife Service 2002) and more recently 240-300 individuals in total, and 232 mature individuals (analysis of Lord Howe Island Board unpubl. data by D. Portelli in litt. 2016)"</t>
  </si>
  <si>
    <t>"The population on Nuku Hiva was estimated at about 200 individuals in recent surveys and is probably increasing: it is easy to locate in place where it was absent before, including near habitations. The recently established population on Ua Huka has already increased to 46 individuals but further surveys are needed. The population is estimated as at least 300 individuals, roughly equivalent to 250 mature individuals (C. Blanvillain in litt. 2016)."</t>
  </si>
  <si>
    <t>"Currie et al. (2004a) estimated 125-142 territories (i.e. possibly 250-284 mature individuals) in 2001/2002 based on modelling altitude and habitat suitability. Given the uncertainty in these extrapolations and the time since the surveys it is plausible that the population now falls below 250 mature individuals, hence the range 249-300 mature individuals is used here."</t>
  </si>
  <si>
    <t>"The population is estimated to number 250-350 individuals in total, roughly equivalent to 160-240 mature individuals (P. R. Reillo in litt.2012)."</t>
  </si>
  <si>
    <t>"The current population is thought to comprise 1,408 individuals (Fundación ProAves data, 2013). However, a maximum of only 212 individuals have bred in recent years (Fundacion ProAves in litt. 2010), hence this figure is used for the current population of mature individuals. The rest of the population is precautionarily assumed to be too young to breed."</t>
  </si>
  <si>
    <t xml:space="preserve">"Since 2002, only three sites have been occupied, with a total population size of approximately 100 adults. The remaining subpopulations undergo fluctuations in the number of mature individuals, most likely due to floodwaters causing periodic high mortality." </t>
  </si>
  <si>
    <t>"It was however found in late 2017 by students from ERA, Palu, Central Sulawesi (D.F. Mokodongan pers. comm. 2017). Given collection efforts have largely been unsuccessful, the population is unlikely to exceed 250 mature individuals. Total population is not known with certainty and the actual value may be lower than this figure. The current population trend is unknown."</t>
  </si>
  <si>
    <t>"Considering its long lifespan with low fecundity and very restricted distribution, the suspected number of mature individuals is less than 200 (J.-P. Kim pers. comm. January 2016)."</t>
  </si>
  <si>
    <t>"Only one subpopulation exists, which seems to be very small. The estimated number of mature individuals is smaller than 200. "</t>
  </si>
  <si>
    <t>"The population is small and comprises fewer than 250 mature thalli" field studies</t>
  </si>
  <si>
    <t>"Current number of known occupied trees 15-20 (Millman in litt.)" Unavailable and pers.comm. Sources; population counts depend on associated tree species</t>
  </si>
  <si>
    <t xml:space="preserve">"Population size was not assessed. Population size is, considering 1 individual =1 m², likely to be less than 250 individuals." </t>
  </si>
  <si>
    <t>"About 200 specimens were seen during an assessment in May 2015 (Sparrius et al.2017), but only 10% of the suitable habitat on Porto Santo could be investigated (much of it is on steep cliffs)."</t>
  </si>
  <si>
    <t>"Based on extensive searches at the known locality on both visits, it is confidently estimated that fewer than 50 individuals exist at this locality, and the global population is presumed to be below 250 individuals even if the species occurs a little more widely than known (C. Hoskin, unpubl. data)."</t>
  </si>
  <si>
    <t>"According to estimates produced in the framework of successive European Union LIFE Nature conservation projects, population size tripled from 52 mature individuals in 2002 to 156 in 2012 (Simón et al. 2012, Simón 2013)." From Simon: need translation</t>
  </si>
  <si>
    <t>"Therefore, it is likely that it survives in low numbers, with the total population size estimated to be less than 250 mature individuals, and is suspected to be continuously decreasing."</t>
  </si>
  <si>
    <t>"It is thought that there are less than 250 mature individuals and that the population is declining (J. Arroyo-Cabrales pers. comm.)."</t>
  </si>
  <si>
    <t>"This species might be rare, although the most recent collection (30 years ago) recorded 42 individuals at a single locality (Ochoa and Sanchez 1988). Only males are known - and in an area rapidly being converted to cattle ranching"</t>
  </si>
  <si>
    <t>"It is estimated that 26 groups occur in the 14 known occurrences, with an average group size of ~9 individuals, of which ~50% are mature individuals. This results in an overall population size estimate of less than 250 adults." surveys and camera traps</t>
  </si>
  <si>
    <t>"There is a single subpopulation that is estimated to be less than 250 mature individuals (EPAA 2002), although this may be an underestimate based on lack of suitable exploration and sampling in the parts of the sinkhole that are difficult to access." unavailable</t>
  </si>
  <si>
    <t>"Extant populations are known at Monteverde (possibly no more than 100 adults), Tuis (at most 10 adults), and Fila Matama on the Atlantic slope of the Cordillera de Talamanca (at most 10 adults) in Costa Rica (G. Chaves pers. comm March 2013). In Panama, tadpoles and two adults were found in 2008-2009 in the Reserva Forestal La Fortuna (Hertz et al. 2012). These numbers suggest a total adult population of fewer than 150 individuals in 2013."</t>
  </si>
  <si>
    <t>"This population was composed of less than 500 individuals of all ages, with less than 50 adult individuals (De La Vega-Salazar et al. 2003a). In 2013, this population became extinct (O. Domínguez-Domínguez pers. comm. 2018) and the species survived only in captivity. In 2016, the university of Morelia under the leadership of Domínguez-Domínguez started a reintroduction project for this species in the Río Teuchitlán headwaters (Herrerías-Diego et al. 2016, Medina-Nava et al. 2017, Domínguez-Domínguez 2017; in GWG 2018)."</t>
  </si>
  <si>
    <t>"It is likely that the population survives in very low numbers, probably fewer than 250 mature individuals (Colombia Red List Assessment Workshop August 2016)"</t>
  </si>
  <si>
    <t>"Rains et al. (2011) estimated the population at c. 170 birds in total, including 80 mature individuals, with c. 26 pairs breeding annually. In Rains, the 26 breeding pairs is from unpublished data in 1997; the 92 listed is likely from, "2014 the breeding population has reached 46 pairs (unpublished CNRS Chizé data from 2014 submitted to ACAP)"</t>
  </si>
  <si>
    <t>Common name</t>
  </si>
  <si>
    <t>Isolated pop</t>
  </si>
  <si>
    <t>NO</t>
  </si>
  <si>
    <t>yes</t>
  </si>
  <si>
    <t>Ne</t>
  </si>
  <si>
    <t>Siau Pitta</t>
  </si>
  <si>
    <t>Iberian lynx</t>
  </si>
  <si>
    <t>Marquesas Ground-dove</t>
  </si>
  <si>
    <t>Sangihe Pitta</t>
  </si>
  <si>
    <t>Cape Melville leaf-tailed gecko</t>
  </si>
  <si>
    <t>Long-legged thicketbird</t>
  </si>
  <si>
    <t>Campbell teal</t>
  </si>
  <si>
    <t>Bermuda petrel</t>
  </si>
  <si>
    <t>cave rock crawler</t>
  </si>
  <si>
    <t>Costa Rica brook frog</t>
  </si>
  <si>
    <t>lake fish (no common name)</t>
  </si>
  <si>
    <t>frog in Colombia</t>
  </si>
  <si>
    <t>Tequila splitfin</t>
  </si>
  <si>
    <t>tropical pitcher plant</t>
  </si>
  <si>
    <t>Nm (5gens)</t>
  </si>
  <si>
    <t>Nm (10gens)</t>
  </si>
  <si>
    <t>r (adult sex ratio)</t>
  </si>
  <si>
    <t>T (generation time)</t>
  </si>
  <si>
    <t>Ai (mean adult longevity of sex i)</t>
  </si>
  <si>
    <t>bi (mean fecundity of sex i per season)</t>
  </si>
  <si>
    <t>Nrf (number of reproducing females)</t>
  </si>
  <si>
    <t>Nrm (number of reproducing males)</t>
  </si>
  <si>
    <t>See Lucena-Perez 2018</t>
  </si>
  <si>
    <t>Nm max est.</t>
  </si>
  <si>
    <t>99</t>
  </si>
  <si>
    <t>0.5Ne</t>
  </si>
  <si>
    <t>0.2Ne</t>
  </si>
  <si>
    <t>0.1Ne</t>
  </si>
  <si>
    <t>CR</t>
  </si>
  <si>
    <t>EN</t>
  </si>
  <si>
    <t>"It is found in several sub-populations of various sizes, with the largest having at least 72 individuals. The current population size is estimated to be 105 individuals (L. Houston, pers. comm. 2016). At least half the overall population are assumed to be mature."</t>
  </si>
  <si>
    <t>"The total population is thought to be less than 54 individuals (Green 2015) with the majority of plants growing on the Great Doward." From Green 2015: can't find</t>
  </si>
  <si>
    <t>"Only about 60 individuals are recorded from the wild and the current population trend is unknown."</t>
  </si>
  <si>
    <t>"The population is small, with only a few mature individuals. About 20 mature trees and numerous juvenile plants have been recorded in Makira. In total, about 60 mature trees are estimated for the whole population."</t>
  </si>
  <si>
    <t>"This species is known from the Avon Gorge with 97 individuals in 2016 (L. Houston and T. Rich pers. comm. 2016); it is thought that about 60 of these are mature individuals." Pers. comm.</t>
  </si>
  <si>
    <t>"Between 2010 and 2012, 118 trees were mapped (Rich et al. 2014). Because the age structure of the population is not specified, it is here assumed that over half of those recorded are mature (T. Rich pers. comm. 2016)." Pers. comm.</t>
  </si>
  <si>
    <t>"There are 70 known mature individuals of this species (N. Meyer pers. comm. 2016)." Pers. comm.</t>
  </si>
  <si>
    <t xml:space="preserve">"There are 70 known mature individuals (N. Meyer pers. comm. 2016)." Pers. comm. </t>
  </si>
  <si>
    <t>"The only known population of N. tenuis is very small, comprising about 80 mature individuals." No source given</t>
  </si>
  <si>
    <t>"There are only three subpopulations of this species. The specific field investigation on this species found no other records, and each subpopulation is very small with 20-30 mature trees." No source given</t>
  </si>
  <si>
    <t>"There are only a small number of plants existing at each of the nine sites identified; at four of these sites, fewer than 10 flowering individuals have been observed (Colwell et al. 2007). The total estimated number of mature individuals is estimated to be &lt;90 across its range." From Colwell 2007: "A greater concern is the small number of individuals at most of the sites (at four sites, fewer than ten flowering individuals have been observed), which are at risk of extirpation due to random natural events as well as anthropogenic threats." No specific methods given</t>
  </si>
  <si>
    <t xml:space="preserve">"Fewer than 100 individuals have been recorded in the field." </t>
  </si>
  <si>
    <t>"The population size is small (fewer than 100 mature individuals), and, due to its very recent discovery (Ilardi et al. 2014), its current trend is unknown." From Ilardi 2014: no availability</t>
  </si>
  <si>
    <t>"It is very difficult to find, and in each subpopulation at most 20 mature individuals have been observed, the population size is probably less than 100 mature individuals."</t>
  </si>
  <si>
    <t>"There are fewer than 100 individuals in the known location."</t>
  </si>
  <si>
    <t>"the population size appears to number about 100 mature individuals and appears to be stable at present."</t>
  </si>
  <si>
    <t>"The population size above Shingbe village has been observed to be 15 mature individuals. The population size at Dorimthang top before Me La has been observed to be 5 mature individuals. The population size at Singhi Dzong is unknown, and it is likely that the species also occurs at additional localities, not yet identified. While it is possible that the population size is less than 50 mature individuals (meeting the threshold for CR D), we do not feel confident to make this assertion, given survey effort to date. We estimate the population size to be 100 mature individuals, meeting the threshold for EN D."</t>
  </si>
  <si>
    <t>"There are an estimated 100 individuals of varying ages, all of which are mature (Mikoláš 2004)." In Mikolas 2004: can't access</t>
  </si>
  <si>
    <t xml:space="preserve">"There are 100 reported mature individuals (N. Meyer pers. comm. 2016)" Pers. comm. </t>
  </si>
  <si>
    <t xml:space="preserve">"There are 100 known mature individuals (N. Meyer pers. comm. 2016)." Pers. comm. </t>
  </si>
  <si>
    <t>"There are 200 known individuals, of which 100 are mature (N. Meyer pers. comm. 2016)." Pers. comm.</t>
  </si>
  <si>
    <t>"The single locality holds 140 individuals." In only given source, estimation information unavailable</t>
  </si>
  <si>
    <t>"Seven sub-populations at Llangollen are scattered over c.5 km of cliffs with an estimated 240 plants in 1987 (Rich et al. 2010). The new site at Blodwell Rocks has two plants (Rich and Whild 2012). The number of mature individuals is not known but it is thought 50% are mature." From Rich 2010: book unavailable</t>
  </si>
  <si>
    <t>"The population is estimated to comprise about 130 mature individuals."</t>
  </si>
  <si>
    <t>"The total population counts 135 individuals (Commission of the European Communities 2009)." From Commission: difficult to find</t>
  </si>
  <si>
    <t>"Rare palm, about 140 mature individuals are estimated for all the 4 known sites."</t>
  </si>
  <si>
    <t>"This is a rare palm, and the population is estimated to number about 150 mature individuals."</t>
  </si>
  <si>
    <t>"The population in Romania is extremely small (comprising about 50 mature individuals), and decreasing. In Serbia, the population is estimated to comprise c. 100 mature individuals."</t>
  </si>
  <si>
    <t>"There are around 300 trees at nine localities. The largest subpopulation is found at Watersmeet, Lyton with 270 trees (Rich et al. 2010)." From Rich 2010: book, unavailable</t>
  </si>
  <si>
    <t>"In the Red List for England the population estimate is 291, based on field data collected in 2013 (Stroh et al. 2014). In 2016, 306 trees were known (L. Houston and T. Rich pers. comm. 2016)." From Stroh 2014: "The population estimate is based on field data collected in 2013 (L. Houston pers.comm.)" pers. comm.</t>
  </si>
  <si>
    <t>"There are 150 known mature individuals (N. Meyer pers. comm. 2016)." pers. comm.</t>
  </si>
  <si>
    <t xml:space="preserve">"Surveys by Lepší and Rich in 2012 found around 190 individuals with 80% of these mature and fruiting (T. Rich pers. comm. 2016)." pers. comm. </t>
  </si>
  <si>
    <t> "In 2004, the area was assessed and 190 individuals were recorded (J. Gerlach pers. comm. 2006)." In Gerlach 1997: simply estimated 190 trees based on percentage of canopy belonging to the species; did not take mature individuals into account except for counting trees over 1.5 meters</t>
  </si>
  <si>
    <t>"It was estimated that there are about 100−200 scattered mature individuals remaining in one subpopulation (BGCI online)." From website: not available</t>
  </si>
  <si>
    <t>"This palm is quite common in Analalava. About 200 individuals are estimated."</t>
  </si>
  <si>
    <t>"There are approximately 200 mature individuals. The population seems to be stable at the moment."</t>
  </si>
  <si>
    <t>"A rare palm with about 200 mature individuals estimated across all of the seven known sites."</t>
  </si>
  <si>
    <t>"The population size from the eight known sites is estimated to number about 200 mature individuals and the population is decreasing."</t>
  </si>
  <si>
    <t>"Known from only about ten trees so far. Occurs in very low numbers where found - 3 plants per locality."</t>
  </si>
  <si>
    <t>"Although the exact number of mature individuals of the species is not known, the population size is estimated at around 200."</t>
  </si>
  <si>
    <t xml:space="preserve">"Arroyo and Barrett (2000) found c.100 flowering individuals (after the peak of the flowering season) in 1999 at the Jbel Bouhachem site. Due to the nature and availability of the habitat in which they occur, it has been estimated that the total population size will not exceed 200 individuals." From Arroyo 2000: not reported, just estimated in the field and by measurements </t>
  </si>
  <si>
    <t>"At present, the known population of Nepenthes adnata is very small - only 200 mature individuals are known. It is not yet known whether current estimates are accurate, or whether the inconspicuous nature of the plant, coupled with the very rugged terrain that it grows in, obscure the actual number of mature individuals."</t>
  </si>
  <si>
    <t>"The single known population is estimated to comprise no more than 200 plants, over a 0.5 km stretch of the riverbank."</t>
  </si>
  <si>
    <t xml:space="preserve">"There are 200 known mature individuals and 800 individuals in total (N. Meyer pers. comm. 2016)." pers. comm. </t>
  </si>
  <si>
    <t xml:space="preserve">"There are approximately 200 known mature individuals (N. Meyer pers. comm. 2016)." pers. comm. </t>
  </si>
  <si>
    <t xml:space="preserve">"Given the linear nature of it's habitat, (&lt;7 km² area of occupancy) this amounts to a very small population estimated to number fewer than 250 mature individuals (S. Carter pers. comm.)." pers. comm. </t>
  </si>
  <si>
    <t>"The species is known from only one population, where it is not very abundant, and the estimated population size is not more than 250 individuals."</t>
  </si>
  <si>
    <t>"The population consists of less than 250 mature individuals."</t>
  </si>
  <si>
    <t>"The population size is unlikely to exceed 250 mature individuals."</t>
  </si>
  <si>
    <t>"Its population size is estimated to be less than 250 mature individuals and declining."</t>
  </si>
  <si>
    <t>"The number of individuals at the only known location was less than 350 in 2004."</t>
  </si>
  <si>
    <t>"It appears to be an uncommon species, known with certainty from only two subpopulations."</t>
  </si>
  <si>
    <t>"Since this species grows in fumaroles, it is considered that one individual-equivalent (i.e., mature individual) is one fumarole on which the species grows (Buck and Privitera 1999). It is estimated that there are fewer than 250 fumaroles in the three known localities." Based on geology survey</t>
  </si>
  <si>
    <t>"The total population does not exceed 250 individuals. The subpopulations are small, 45 mature individuals were counted at one of the locations on Mavri Mt and 1-2 mature individuals were counted on Lazaros Mt."</t>
  </si>
  <si>
    <t>"The number of individual mature individuals in the population is not known. However, for sites where the number of mature individuals has been anecdotally recorded during site-visits, most have had only one to 10 individuals during any given visit. Therefore, the total population size annually is likely less than 250 mature individuals. "</t>
  </si>
  <si>
    <t>"The number of individual-equivalents is estimated to be smaller than 250, considering one individual-equivalent as a mature individual, and as one tree on which the species grows (as it is epiphytic) (R. Garilleti pers. comm. 2016)." pers. comm.</t>
  </si>
  <si>
    <t>"Fewer than 100 mature individuals are estimated to exist."</t>
  </si>
  <si>
    <t xml:space="preserve">"The population size is estimated to be smaller than 250 individual-equivalents (considered as mature individuals, and using 1 m2 as a proxy for one individual-equivalent) for both Europe and the EU 28." habitat equivalent </t>
  </si>
  <si>
    <t>"Nowadays, the species is known from no more than 40 sites throughout Europe, each of them hosting between one and three (to a maximum of five) tufts. Since this species is epiphytic, one individual-equivalent (i.e., mature individual) is considered to be a tree on which the species grows. It is estimated that there are fewer than 250 individual-equivalents in Europe and in the EU 28. " symbiotic measurement</t>
  </si>
  <si>
    <t>"The total number of mature individuals is less than 250. The populations are considered stable (Commission of the European Communities 2009)." can't find access</t>
  </si>
  <si>
    <t xml:space="preserve">"At Senguelen [Singuilin]  about 25 individuals were seen and at Tonkouyah [Tonkoya] about 12. No frequency data is available for the Kindia and Sierra Leone collections. We estimate the global total of individuals likely to be at the documented locations cited to be in the region of 100-150 by extrapolating from the two locations where a census was carried out." </t>
  </si>
  <si>
    <t xml:space="preserve">"It is estimated there are 100-150 mature individuals (Raimondo et al. 2012)." From Raimondo 2012: "The observed population consists of about 100–150 mature individuals scattered over a total area of about 0.5 km2." </t>
  </si>
  <si>
    <t>"Fewer than two hundred individuals are estimated to exist in the five known sites."</t>
  </si>
  <si>
    <t>"Based on the paucity of collections it is inferred that the population size must be small and is probably less than 250 mature individuals. "</t>
  </si>
  <si>
    <t>"The population counts less than 250 mature individuals with a stable trend but it suffers from severe fragmentation."</t>
  </si>
  <si>
    <t>"he populations have a stable trend, but are severely fragmented and count less than 250 individuals in total."</t>
  </si>
  <si>
    <t>"The population size is less than 250 mature individuals, the population is stable but severely fragmented."</t>
  </si>
  <si>
    <t>"Stipa veneta has a stable population which counts less than 250 mature individuals."</t>
  </si>
  <si>
    <t>"The population was estimated to be less than 250 during 2005-6 survey (Ministry of the Environment 2015)" In Ministry report: link had no relevant information</t>
  </si>
  <si>
    <t xml:space="preserve">"A trip to the Benna Plateau in April 2017 targeting this species collected seed from 50 mature individuals; less than 250 individuals (mature and immature) were seen in total, but as it is fairly common here it is possible more individuals exist (X.M. van der Burgt pers. obs. April 2017)" pers. obs. </t>
  </si>
  <si>
    <t>"A hundred individuals were recorded, however some important areas where it occurs are cliffs and therefore difficult to access, so it is thought that the population is significantly larger (Cornier 2008). Although the entire population has yet to be surveyed, we here assume there are fewer than 250 mature individuals." From Cornier 2008: in French, can't translate</t>
  </si>
  <si>
    <t>"Population is between 148 and 150 tufts. The area of the tufts is 0.4256 m² and 1,823 flowering stems have been counted in 2006. The population trend is unknown (Commission of the European Communities 2009)." Can't find source</t>
  </si>
  <si>
    <t>"According to Tsiftsis and Tsiripidis (2016), the total population size is extremely small, comprising less than 250 mature individuals." From Tsiftsis 2016: cam't find or access</t>
  </si>
  <si>
    <t>"The two former of these records are thought to be doubtful so here we consider only the Slovakia populations and the Hainburg Mountains (V. Mikoláš pers. comm. 2016). There are at least 200 mature individuals in Slovakia. The total population number is not known but the full population is not thought to number more than 500." pers. comm.</t>
  </si>
  <si>
    <t>"The population is about 250 mature individuals with the largest subpopulation consisting of about 50 mature individuals. " From Henrikson 2015: can't access/unavailable</t>
  </si>
  <si>
    <t>"There are thirty known mature individuals. However it is thought there are more than 50 but fewer than 250. The population is considered stable (V. Mikoláš pers. comm. 2016)." pers. comm.</t>
  </si>
  <si>
    <t>"This widespread but rare forest-edge wind-dispersed climber was not found in Guinea until 2009 (at Nimba), but now four locations are known in that country, and eight globally, of which three are expected to be destroyed soon due to mining and quarrying (DRC, Nimba and Senguelen [Singuilin] locations)."</t>
  </si>
  <si>
    <t>"There are either isolated individuals or small groups of 2-6 individuals. In 2007 less than 100 individuals have been counted (Karydas and Kamari in: Phitos et al. 2009). " From Phitos: can't access</t>
  </si>
  <si>
    <t>"It is known to have a small population size with fewer than 100 individuals (Yi et al. 2008) in a single locality." From Yi 2008: "It should be considered as endangered (EN) according to the IUCN (2001) categorization, because of its narrow distribution and rather small population size with less than 100 individuals."</t>
  </si>
  <si>
    <t>"There is no population information for this species however experts in China believe there are fewer than 250 mature individuals (GTSG 2012)." From GTSG: unpublished report</t>
  </si>
  <si>
    <t>"Within two subpopulations, total population size is estimated to be fewer than 250 mature individuals."</t>
  </si>
  <si>
    <t>"Population has been estimated to have less than 250 individuals with a stable population trend (Martín et al. 2008)." From Martin 2008: hard to access</t>
  </si>
  <si>
    <t>"The population is stable but counts less than 250 mature individuals in total (Fernandes et al. in: Martín et al. 2008)." See above for difficulty</t>
  </si>
  <si>
    <t>"Its population is estimated to be 50-250 mature individuals in 2012 (Ministry of the Environment 2015)." From Ministry: unavailable, nothing listed</t>
  </si>
  <si>
    <t>"There is no direct information about the population size or trend, and the current trend is considered unknown. It is estimated, however, that there are more than 50 but fewer than 250 individual-equivalents in Europe."</t>
  </si>
  <si>
    <t>"Little is known about the population size. Since this species grows in between boulders, one individual-equivalent (i.e., mature individual) is considered to be one square metre where the species occurs. At one of the known sites in France, at least 30 individual-equivalents were recorded (J. Kučera pers. comm. 2017) but most of the recorded subpopulations comprise fewer than 20 (V. Hugonnot pers. comm. 2017). Currently the population size is estimated to be between 50 and 250 individual-equivalents." habitat equivalents</t>
  </si>
  <si>
    <t>" The population size is estimated to be between 50 and 250 individual-equivalents. One individual-equivalent (i.e., mature individual) is considered to be one square metre on which the species occurs." habitat equivalent</t>
  </si>
  <si>
    <t>"This species is known from less than five localities with an estimated 50 to 60 mature individuals remaining in China. The number of individuals in Viet Nam is not known but is thought to be less than 200 mature individuals (Quang Nam Vu pers. comm.) and it is sparsely populated." pers. comm.</t>
  </si>
  <si>
    <t>"The population count of 108 are not all mature individuals; 49% of individuals were fruiting (Rich and Cann 2009)." From Rich 2009: field surveys</t>
  </si>
  <si>
    <t>"There are two populations of this species, with 29 plants at Craig Rhiwarth, most of which were mature and 45 trees at Craig y Cilau. At Criag y Cilau not all the trees were accessible but the population size is definitely over 40 (Rich et al. 2005). No other individuals have been found when searching nearby suitable cliffs (Rich et al. 2010). The number of mature individuals is likely to be over 50 and could be up to 74 if all individuals reported are mature." From Rich 2005: "Most of the plants were mature, and the apparent
increase in population size is probably due to a more detailed survey." From Rich 2010: book, no access</t>
  </si>
  <si>
    <t xml:space="preserve">"There are more than 50 mature individuals although likely fewer than 100 (V. Mikoláš pers. comm. 2016)." pers. comm. </t>
  </si>
  <si>
    <t>"It was reported that less than 50 individuals existed during the 2005-6 survey, however, this is considered as underestimate because more individuals were observed after that (Ministry of the Environment 2015), but it is unlikely to exceed 250." From Ministry: unavailable</t>
  </si>
  <si>
    <t>"There are four known populations of this species at Darren, Cwmyoy (five trees), Tarren yr Esgob (about 70 trees), Darren Lwyd (one tree) and near Pwll-du Quarry, Govilon (16 trees). There are trees with similar morphology at Craig y Cilau. Here we assume the above mentioned plants are all mature individuals."</t>
  </si>
  <si>
    <t>Relevant extract and follow-up</t>
  </si>
  <si>
    <t>Pop. Info</t>
  </si>
  <si>
    <t>"A preliminary population estimate, based on an assessment of known records, descriptions of abundance, EOO (of which only a proportion is likely to be occupied), and recorded population density estimates for congeners, is 95-1,020 individuals. It is therefore best placed precautionarily in the band 50-249 mature individuals until a more accurate population estimate is available."</t>
  </si>
  <si>
    <t>"A survey found 59 individuals in a 1-hectare plot at ca 1,500 m a.s.l. in the protected area “Parque Nacional de São Joaquim”, municipality of Urubici, Santa Catarina state, Brazil. This species accounted for ca 5% of the relative density in the studied plot and ca 8% of relative dominance. Some of the sampled individuals were mature and very few saplings or seedlings were found (although seedlings were not quantified).
Its presence was not detected in other 1-hectare plots close to this site.
Several floristic and phytosociological studies developed in upper-montane Araucaria forests in Santa Catarina state in the region did not detect this species."</t>
  </si>
  <si>
    <t>"Lecomtedoxa plumosa grows gregariously; the species is present in some parts of the south Korup National Park forest but completely absent in other parts that otherwise have a more or less similar species composition. A total of 26 mature trees, standing in six groups of 2–10 trees each, were recorded in and around the plots in the southern part of the Korup National Park in 2005–2008. It is also known from two herbarium specimen collections made in the 1970's, about 5 km west and 8 km north of the plots, respectively. Since trees of this species are not easy to recognise and the area between and around the three collecting localities is completely covered in primary forest, there are almost certainly more than 50 mature individuals of this species present here (van der Burgt 2009)."</t>
  </si>
  <si>
    <t>"White et al. (2002) described the species as "quite common" in certain areas of the island and as "less common" in others. Animals are relatively abundant where vegetation is present, however vegetation is seasonal and found on only around a third of the island (R. Powell pers. comm. 2015). Vegetation is also sporadically lost during hurricane events. Seabird populations represent an important periodic source of food for this species, however seabird numbers are relatively low and declining throughout the region (R. Powell pers. comm. 2015). It is likely that the population of this species is subject to significant seasonal fluctuations, but no research on its population status exists (R. Powell pers. comm. 2015). Given the island's small area, and the limited suitable habitat, Censky (1996) estimated a total population of 700, while Hodge (2000) reported a total population below 500. A total population estimate of between 428 and 512 was provided by Hodge (2011) based on mark-recapture studies conducted in 2010. About half of these animals are likely to be mature adults."</t>
  </si>
  <si>
    <t>"Only on the rock of the summit on two volcanoes, area of occupancy has been estimated as less than 20 km², and the area actually inhabited by this species is probably less than a 100 m². About 200 specimens were seen during an assessment in May 2015 (Sparrius et al.2017), but only 10% of the suitable habitat on Porto Santo could be investigated (much of it is on steep cliffs)."</t>
  </si>
  <si>
    <t>"According to Brullo et al. (2013), the population size is 200 to 300 individuals. The number of flowering individuals has been observed to be quite variable during many years of observation, likely due to yearly rainfall fluctuations and overgrazing, mainly by cows."</t>
  </si>
  <si>
    <t>"The extensive survey by Guzmán et al. (2004), carried out primarily during 2001, yielded an estimate of 26-31 breeding territories which could correspond to a maximum of 62 mature individuals. According to estimates produced in the framework of successive European Union LIFE Nature conservation projects, population size tripled from 52 mature individuals in 2002 to 156 in 2012 (Simón et al. 2012, Simón 2013)."</t>
  </si>
  <si>
    <t>"The total population on Hatuta'a was estimated at 200-250 in 1975 and 1987, 490-890 in 2002, 1,070 in 2007, &lt;200 in 2010 and reportedly 'abundant' in 2012 (Thibault et al. 2013, C. Blanvillain in litt. 2017), with numbers potentially fluctuating because of drought (Thibault et al. 2013), although some differences may also be a result of differences in survey methods (Thibault 1988, P. Raust in litt. 2007, A. Gouni in litt. 2007, C. Blanvillain in litt. 2017). Small numbers persist on Fatu'uku, estimated at a few pairs in 2011 (Butard 2011). As the population appears to fluctuate, and it appears to be often &lt;250 mature individuals, the population size is precautionarily placed in the range 50-249 mature individuals."</t>
  </si>
  <si>
    <t>"Based on a density estimate of 2.8 individuals/km2 (Riley 2002), extrapolated over 10% of the species's EOO, its population is estimated to number c.200 individuals. It is placed in the band 50-249 mature individuals here to account for the uncertainty around this estimate."</t>
  </si>
  <si>
    <t>"This species is known from six animals, five of which were reported in the original description. Two of the original specimens were collected and the remaining four were clipped for genetic material; subsequent comparison of photographs from both visits indicates that one of the two specimens recorded on the second visit, in December 2013, was a recapture (C. Hoskin pers. comm. 2017). Based on extensive searches at the known locality on both visits, it is confidently estimated that fewer than 50 individuals exist at this locality, and the global population is presumed to be below 250 individuals even if the species occurs a little more widely than known (C. Hoskin, unpubl. data). No data exists on population trends."</t>
  </si>
  <si>
    <t>"The species is currently known from six sites, and may occur in more. Based on extrapolations from density estimates produced by fieldwork, the population size is estimated to number 50-249 mature individuals, although it could potentially be greater than this. This equates to 75-374 individuals in total, rounded here to 70-400 individuals."</t>
  </si>
  <si>
    <t>"Following a captive-breeding, reintroduction and translocation programme, the species is now thought to have exceeded 50 mature individuals for at least five years. Based on the numbers released, surveys and opportunistic observations of breeding and dispersal activity (P. McClelland in litt. 2011), the population probably includes between 100 and 200 mature individuals, equivalent to 150-300 individuals in total."</t>
  </si>
  <si>
    <t>"In 2005, the population was thought to include 71 breeding pairs (J. Madeiros in litt. 2005). By 2011, the population reached 98 nesting pairs (Madeiros 2011)."</t>
  </si>
  <si>
    <t>"This species is rarely observed even at its type-locality (Korea University Research and Business Foundation 2011), whereupon only two specimens have been stored (J. Namkung pers. obs. 1966, J. Lee pers. obs. 1969; both in Namkung 1974a). Considering its long lifespan with low fecundity and very restricted distribution, the suspected number of mature individuals is less than 200 (J.-P. Kim pers. comm. January 2016)."</t>
  </si>
  <si>
    <t>"Three specimens collected in 1908 and 1909 by Ballou from the type locality: New Jersey, Ocean Co., Forked River and described by Banker (1909). Gross (1964) remarked that he had made several unsuccessful attempts to refind the fungus. Gilbertson and Ryvarden (1986) noted no further collections had been made and that it was possibly extinct. It was rediscovered by Lawrence Millman and William Neill in March 2006 at a Nature Conservancy site in Hillsborough County, New Hampshire, in three discrete areas several hundreds of metres apart, within ca. 150 hectares of surveyed swamp (L. Millman in litt). In late February/early March 2015, L. Millman (reported in email of 03 Mar 2015 to A.M. Ainsworth) “snowshoed extensively around the New Jersey Pine Barrens (three different locales) and discovered no fruitings of Echinodontium ballouii as well as no truly old Atlantic white cedars”. The objective of this search was to revisit sites not far from where the type specimen was discovered by Ballou in Ocean Co. NJ although Millman (pers.comm.) notes that “since that area has been extensively logged in the last hundred years, it’s unlikely that I’ll find new specimens”. Furthermore Millman goes on to say “I’ve investigated virtually all of the Atlantic White Cedar swamps in the Northeast, including one on Naushon Island, MA, which has some singularly old trees, and I’ve not found any evidence that E. ballouii exists beyond the single New Hampshire site”. Current number of known occupied trees 15-20 (Millman in litt.). "</t>
  </si>
  <si>
    <t>"Currie et al. (2004a) estimated 125-142 territories (i.e. possibly 250-284 mature individuals) in 2001/2002 based on modelling altitude and habitat suitability. Given the uncertainty in these extrapolations and the time since the surveys it is plausible that the population now falls below 250 mature individuals, hence the range 249-300 mature individuals is used here."</t>
  </si>
  <si>
    <t>"E. nesiotis appears to have always been considered rare or uncommon and Engbring et al. (1990) estimated that the total population was just 273 birds, roughly equivalent to 180 mature individuals.  The species is found widely across the island but with four times the density in forest compared to savanna (Engbring et al. 1990).  It is still possible to locate the species during short visits to the island (e.g. Morris 2016), but there is no more recent population estimate or trend assessment."</t>
  </si>
  <si>
    <t>"The population has recovered to more than the island's carrying capacity (estimated at c.220 individuals [Brook et al. 1997]), was estimated to be stable at around 220–230 birds and 71–74 breeding pairs (NSW National Parks and Wildlife Service 2002) and more recently 240-300 individuals in total, and 232 mature individuals (analysis of Lord Howe Island Board unpubl. data by D. Portelli in litt. 2016)."</t>
  </si>
  <si>
    <t>"It was a historically common species. As of 2002, however, the species had experienced a significant decline across its Costa Rican range. By 2007 a new subpopulation was found in Tuis de Turrialba, Costa Rica (B. Kubicki pers. comm.). By 2013, the Costa Rican subpopulations were rebounding somewhat, although the species was still not considered common in any of the known sites. Extant populations are known at Monteverde (possibly no more than 100 adults), Tuis (at most 10 adults), and Fila Matama on the Atlantic slope of the Cordillera de Talamanca (at most 10 adults) in Costa Rica (G. Chaves pers. comm March 2013). In Panama, tadpoles and two adults were found in 2008-2009 in the Reserva Forestal La Fortuna (Hertz et al. 2012). These numbers suggest a total adult population of fewer than 150 individuals in 2013."</t>
  </si>
  <si>
    <t>"Population size is estimated to be fewer than 250 individuals."</t>
  </si>
  <si>
    <t>"Full population surveys in Oct-Nov 2011 found 200 mature individuals on Rangatira Island, and 39 on Mangere Island (Massaro et al. 2013a). During the 2015 pre-breeding census (Oct-Nov), 246 adult birds were counted on Rangatira (M. Massaro, unpublished data) and 43 birds on Mangere (T. Bliss, unpublished data, Department of Conservation)."</t>
  </si>
  <si>
    <t>"The history of population estimates and trends in the Przewalski's Horse has been described by Wakefield et al. (2002). Small groups of horses were reported through the 1940s and 1950s in an area between the Baitag-Bogdo ridge and the ridge of the Takhin-Shaar Nuruu (which translated from Mongolian, means 'Yellow Mountain of the Wild Horse'), but numbers appeared to decline dramatically after World War II. The last confirmed sighting in the wild was made in 1969 by the Mongolian scientist N. Dovchin. He saw a stallion near a spring called Gun Tamga, north of the Takhin-Shaar Nuruu, in the Dzungarian Gobi (Paklina and Pozdnyakova 1989). Subsequent annual investigations by the Joint Mongolian-Soviet Expedition failed to find conclusive evidence for their survival in the wild (Ryder 1990). Chinese biologists conducted a survey in northeastern Xinjiang from 1980 to 1982 (covering the area of 88-90°E and 41°31'-47°10'N) without finding any horses (Gao and Gu 1989). The last native wild populations had disappeared.
Of the 53 animals recorded in the Studbook as having been brought into zoological collections in the west, fewer than 25% contributed any genes to the current living population. All Przewalski's Horses alive today are descended from 12 wild-caught individuals, and as many as four domestic horse founders described below, which were the nucleus of the captive breeding programme (Bowling and Ryder 1987). Eleven of the wild-caught individuals were brought into captivity between 1899 and 1902 with the last of them dying in 1939. The twelfth founder (Orlitza III) was captured as a foal in 1947. A thirteenth founder was born in 1906 in Halle (Germany) to a wild-caught stallion and a domestic Mongolian mare, and a fourteenth founder is a female born in Askania Nova (Ukraine) to a Przewalski's Horse stallion and a domestic female of a Tarpan type. In spite of the introgression of domestic horse blood, the current population is genetically very close to the original wild horses (Bowling et al. 2003).
As of 1 January 2014, the number of living captive and reintroduced animals in the International Studbook was 1,988 (883 males.1101 females.4 sex unknown). In addition to animals held in captivity and those already re-introduced, there have been a number of animals released into very large enclosures (reserves): Le Villaret, France (~4 km2; 2013: 18.18), Askania Nova, Ukraine (30 km2; 2014: 24.46), and Hortobágy National Park, Hungary (700 km2; 2014: 125.129). Bukhara, Uzbekistan (51 km2) had 19.17.1 horses in 2008 (W. Zimmermann pers. comm.) and 24 horses by 2013 (O. Pereladova pers. comm.). The unfenced Chernobyl exclusion zone (2,600 km2) in Ukraine contained 32.36 horses in 2008 (W. Zimmermann pers. comm.), and approximately 60 horses in early 2014 (T. Mousseau pers. comm.).
There are now approximately 387 free-ranging reintroduced and native-born Przewalski's Horses in Mongolia at three reintroduction sites (Zimmerman 2014). Between 1992 and 2004, 90 captive-born horses were transported to the Takhin Tal acclimatization site, from where they were released into the Great Gobi B Strictly Protected Area (SPA) (ITG International Takhi Group, Zimmermann 2008). A further three males were translocated from Hustai National Park to Takhin Tal in 2007 (Zimmermann 2008). In 2008 there were approximately 111 free-ranging horses in this subpopulation (Zimmerman 2008, Kaczensky and Walzer 2004). By December 2009 there were 138 individuals, but due to an extremely harsh winter (dzud) in 2009/2010 the population suffered extreme mortality: in April 2010 only 49 individuals remained (Kaczensky et al. 2011). By 2012 the population had increased to 71. By the end of 2013 there were 90 horses forming six harems and several bachelor groups. Sixteen foals were born in 2013; three of these foals died, and one adult male disappeared and is presumed dead (P. Kaczensky pers. comm.).
From 1992 to 2000, 84 horses were brought to Hustai National Park (NP) by the Foundation for the Preservation and Protection of the Przewalski Horse and Mongolian Association for Conservation of Nature and the Environment (MACNE) from reserves in Europe (King and Gurnell 2005). As of the middle of 2012 this population had approximately 275 individuals (Zimmerman 2014). By the end of 2013, there were 297 horses, of which 228 were members of 29 harems and the rest were bachelors.  Sixty-four foals were born in 2013, with a 61% survival rate by year’s end: 25 foals, four yearlings, and seven adults died during 2013 (Usukhjargal 2013).
A third reintroduction site was started in 2004 at Seriin Nuruu in the Khomiin Tal buffer zone of the Khar Us Nuur National Park in western Mongolia (Association pour le Cheval de Przewalski: TAKH). Twenty-two individuals consisting of four pre-established families and one male bachelor group were brought from the reserve at Le Villaret, France between 2004 and 2005, and four horses from Prague Zoo were added in 2011 (Association TAKH, Zimmermann 2008). By the end of 2013 this population had 40 horses; eight foals were born in 2013 and 3threeof these died, as did two adult stallions (C. Feh pers. comm.).
In previous assessments of the reintroduced population in Mongolia, mature individuals were considered to be those that were born in the wild and five years of age. Individuals born in captivity were not counted as mature until they had reproduced in the wild, and produced offspring that were at least five years old (so potentially reproductive). The population grew from 55 mature individuals in the wild in 2006 (52: 26.26 in Hustai NP, 3: 1.2 in Gobi NP), to 79 in 2007 (Hustai NP: 33.35; Great Gobi B SPA: 3.8), 104 in 2008 (Hustai NP: 39.51; Great Gobi B SPA: 7.7), and 151 in 2009 (Hustai NP: 52.66; Great Gobi B SPA: 15.18). The winter of 2009/2010 was very severe and there was high mortality of Przewalski's Horses, particularly in the Gobi. In 2010, Hustai NP's mature population was 117 (53.64) and Great Gobi B SPA's number of mature individuals was reduced to 17 (8.9), giving a total population of 134 mature individuals. In 2012 the criterion for captive-born horses to be included as mature individuals was tightened to require them to have produced reproductively viable offspring (i.e., the reintroduced animal reproduced, and at least one of its offspring also reproduced); mature (≥5 years old) wild-born individuals continued to be included. Under these criteria, there were 178 mature individuals in the wild at the end of 2012: 153 (65.88) in Hustai NP, 23 (5.18) in Great Gobi B SPA, and 2 (1.1) in Khomiin Tal. Hence for a period of seven years, the mature population of Przewalski's Horses in Mongolia has been more than 50 individuals. Although this means that the Przewalski's Horse qualifies as Endangered (EN) it should be borne in mind that most of these individuals are from one reintroduction site and climatic perturbations like the extremely harsh winter in 2009/2010 can have very negative effects on small populations (Kaczensky et al. 2011). In China, the Wild Horse Breeding Centre (WHBC) in Xinjiang Province has established a large captive population of Przewalski's Horses (Liu et al. 2014). Since 2001 horses have been released into the nearby Kalamaili Nature Reserve (KNR), which had a population of 99 in 2012 and 121 in 2013. One harem group is roaming free on the Chinese side of the Dzungarian Gobi (Xinjiang); another 102 horses are roaming free during summer time but are returned to the acclimatization pen during the winter (Zimmermann et al. 2008; Qing Cao pers. comm.). The Gansu Endangered Species Research Center (GESRC) also has a captive breeding programme and has released at least seven horses into the Dunhuang Xihu National Nature Reserve (DXNNR) in 2010 and 2012 (Liu et al. 2014); all of these horses are fed in winter. A total of 59 foals have been born in the wild in China since 2009, with an estimated 19 individuals surviving in 2013 (Qing Cao pers. comm.). Until better data are available these animals are not known for sure to meet the criterion of mature individuals for a reintroduced species so have not been included in the species population size for this assessment."</t>
  </si>
  <si>
    <t>"In 2014, a minimum of 309 birds included 237 mature individuals (J.E. Dowding, in litt. 2016). The population is therefore placed in the band 50-249 mature individuals."</t>
  </si>
  <si>
    <t>"In 2015/16, the total wild breeding population numbered 65-70 pairs, with a post-breeding total of about 175 mature individuals in early 2016. About 70% of the breeding pairs were at a single location (South East Island), and this is the only population that can currently be considered relatively secure and self-sustaining in the long term. Numbers on South East and Mangere Islands are currently stable (both populations appear to be at carrying capacity), and recent fluctuations in the total population have been the result of the predator incursions on Mana and Portland Islands (Dowding and O’Connor 2013)."</t>
  </si>
  <si>
    <t>"n Souss-Massa National Park and Tamri, Morocco in 2015, 116 pairs raised 205 fledglings with a total of 580 individuals present at the end of the breeding season (Oubrou and El Bekkay 2015). In 2014, 115 pairs produced 192 young which went on to fledge (Oubrou and El Bekkay 2014). In 2013, 113 pairs (i.e. 226 mature individuals) nested, out of 319 adults, and produced 148 fledged young with a total of 443 birds at the end of the breeding season (Oubrou and El Bekkay 2013, J. F. Orueta in litt. 2016). In 2011, 110 pairs produced 138 fledged young (J. F. Orueta in litt. 2016), matching the breeding success of 2010, when 105 pairs fledged 138 young (R. Grimmett in litt. 2011). After the breeding season the total number of birds in the western population may have exceeded 500 in 2011-2012 (IAGNBI 2012), and almost reached 600 individuals in 2015 (Oubrou and El Bekkay 2015). Only a single mature female returned to Syria in 2013 (C. Bowden in litt. 2013) and again in 2014, but reportedly no birds returned in 2015 (Serra 2015). The last successful breeding record in Syria is from 2011 when a single breeding pair fledged two young (R. Grimmett in litt. 2011). The Turkish population now numbers around 100 individuals (IAGNBI 2012), but these managed birds are excluded from the total estimate. The species is considered Regionally Extinct in Europe (BirdLife International 2015)."</t>
  </si>
  <si>
    <t>"Cercopithecus dryas occurs in widely-separated, isolated populations that contain small numbers of animals. It is unlikely that there is direct contact between the known eastern and western populations. At the Kokolopori-Wamba locations, Kuroda et al. (1985) and Hurley and Lokasola (2007) reported that group sizes typically ranged from 2-15 individuals. Butynski (2013) quotes Kuroda as recording six groups of C. dryas, ranging from 2-10 individuals along 1.5 km of transect in the Wamba area. At Bisandu village in the Kokolopori Bonobo Nature Reserve, Lokasola estimated that a total of 31 individuals occurred in three different groups (Yembo group: eight individuals; Bepila group: 12 individuals; Bolendela group: 11 individuals). Recent camera trap surveys in Lomami National Park suggest that two groups occur at Camp Bartho in the park interior and three groups occur in the park’s buffer zone near Bafundo village (Alempijevic et al. 2018). Between one and five individuals were detected by camera traps in each event. It is estimated that 26 groups occur in the 14 known occurrences, with an average group size of ~9 individuals, of which ~50% are mature individuals. This results in an overall population size estimate of less than 250 adults."</t>
  </si>
  <si>
    <t>"This species is arboreal and difficult to find. It is rare in Ecuador, where it has not been found since it was originally reported from the country (Duellman 1983); however there have been many major search efforts, except for a few unsuccessful surveys in Río Faisanes (Bustamante et al. 2005). Between the 1980s to early 1990s, this species was locally common in Colombia at some localities (up to 25 individuals in a single night), particularly when surveys were conducted during explosive breeding events (L. Barrientos pers. comm. October 2018). The most recent record in Colombia is from 2004 (Gutiérez-Cárdenas and Barrientos 2007). Many of the Colombian sites are frequently visited during biodiversity censuses and the species has not been recorded in any of these studies, however there is no knowledge of recent targeted surveys to seriously search for this species (L. Barrientos pers. comm. October 2018). 
The lack of recent records is suspected to be a result of severe population declines in the 1990s, possibly caused by the spread of chytridiomycosis. It is likely that the population survives in very low numbers, probably fewer than 250 mature individuals (Colombia Red List Assessment Workshop August 2016). Due to ongoing decline in the extent and quality of habitat, the population is suspected to be decreasing."</t>
  </si>
  <si>
    <t>"This species was known from fewer than 10 specimens collected before 1940 (Parenti 2008). After surveys in 2011 failed to find it, this species was thought to be extinct in Lake Lindu (Mokodongan and Yamahira 2015). It was however found in late 2017 by students from ERA, Palu, Central Sulawesi (D.F. Mokodongan pers. comm. 2017). Given collection efforts have largely been unsuccessful, the population is unlikely to exceed 250 mature individuals. Total population is not known with certainty and the actual value may be lower than this figure. The current population trend is unknown."</t>
  </si>
  <si>
    <t>"It was that suggested that the population is likely to be &gt;50 individuals when the population was rediscovered (Ryan and Spottiswoode 2003). A further visit in 2011 found that the population could be of a 'reasonable size' and probably numbered in the hundereds (J. McEntee in litt. 2016). Therefore it is conservatively placed in the range of 50-249 mature individuals."</t>
  </si>
  <si>
    <t>Gen. Length (years)</t>
  </si>
  <si>
    <t>"Fewer than 250 mature individuals are known."</t>
  </si>
  <si>
    <t>"One hundred and seventy-five Gluema korupensis trees with a diameter greater than 25 cm were found in the southern part of Korup National Park, plus one individual approximately 2 km to the east of the National Park, a total of 176. Most of these trees are mature (van der Burgt and Newbery 2006). There is no quantitative data for the Stubbs Creek Forest Reserve sub-population in Nigeria, known only from the herbarium specimen collection dating from 1953, or the sub-population on the northern edge of Korup National Park, known only from the herbarium specimen collection dating from 1988. We assume only one mature individual at each of these sites as there is no indication otherwise."</t>
  </si>
  <si>
    <t>"Targeted field work in areas with suitable habitat throughout this species distribution range in Guinea have found only 86 mature individuals of this species, usually scattered in colonies of 7 to 15 and rarely 1 to 3 plants (Cheek et al. 2018)."</t>
  </si>
  <si>
    <t>"Only one subpopulation exists, which seems to be very small. The estimated number of mature individuals is smaller than 200. The species is flightless and thus not able to colonise new areas. The population trend of the species is unknown."</t>
  </si>
  <si>
    <t>"Although several botanical surveys have been carried out in Southwestern Cameroon, this species has so far only been found in the southern part of the Korup National Park. Originally only two adult trees and 15 saplings of this species were known from Korup (Kenfack et al. al 2004), but additional population data have come to light since, from other plots to the south-west; 64 trees of 10–52.4 cm in diameter were registered here, suggesting that there are more than 50 mature individuals of this species in total."</t>
  </si>
  <si>
    <t>"The species is restricted to one locality on a volcano. Population size was not assessed. Population size is, considering 1 individual =1 m², likely to be less than 250 individuals.
"</t>
  </si>
  <si>
    <t>"Previously, the total population was estimated to hold 250 mature individuals with a stable to slightly increasing trend (Commission of the European Communities 2009). The subpopulations are small, with around ten mature individuals. More recent estimates suggest that there are likely to be between 50-100 mature individuals in the entire population."</t>
  </si>
  <si>
    <t>"The number of mature individuals was estimated to be fewer than 50 until 1998 (C. Barbraud in litt. 2013), but Rains et al. (2011) estimated the population at c. 170 birds in total, including 80 mature individuals, with c. 26 pairs breeding annually. Between 2001 and 2007 there were c. 24-31 pairs breeding annually (Rivalan et al. 2010), and in 2014 the breeding population has reached 46 pairs (unpublished CNRS Chizé data from 2014 submitted to ACAP)."</t>
  </si>
  <si>
    <t>"In 1994, four subpopulations were known and the total population size was estimated to be 125 individuals. There was a 20% decline in 2002 due to loss of one site, and the associated subpopulations, to pollution. Since 2002, only three sites have been occupied, with a total population size of approximately 100 adults. The remaining subpopulations undergo fluctuations in the number of mature individuals, most likely due to floodwaters causing periodic high mortality."</t>
  </si>
  <si>
    <t>"Targeted field work in areas with suitable habitat throughout this species distribution range in Guinea have found only 180 mature individuals of this species (Cheek and Haba 2016) and it is estimated to have less than 250 mature individuals in total. There are also observations that the population is declining, as five individuals were lost in 2014 at Mount Bero (Cheek and Haba 2016) and 10 to 15 more recently between Nzérékoré and Diéckédue due to road widening and upgrading, including inside Diécké Classified Forest, and a few more due to agriculture near Galaye (Haba pers. comm. 2018). A reduction of 25% or more of mature individuals is suspected to occur within the next 100 years if rates of deforestation and current threats continue (Cheek and Haba 2016)."</t>
  </si>
  <si>
    <t>"The current population is thought to comprise 1,408 individuals (Fundación ProAves data, 2013). However, a maximum of only 212 individuals have bred in recent years (Fundacion ProAves in litt. 2010), hence this figure is used for the current population of mature individuals. The rest of the population is precautionarily assumed to be too young to breed."</t>
  </si>
  <si>
    <t>"This species is found in a few scattered small subpopulations or as solitary trees in Hordaland (Sennikov et al. 2016). The largest subpopulation consist of five mature trees and the entire population size is approximately 100 mature individuals. The population is declining (Henriksen and Hilmo 2015)."</t>
  </si>
  <si>
    <t>"The number of birds recorded in 2008 was 135 individuals. However, the complete range was not surveyed and not all birds had been counted. In 2015, the population size was estimated at 300 individuals (Angulo and Riva 2015), roughly equating to 200 mature individuals."</t>
  </si>
  <si>
    <t>"The only known colony contained ca 150 individuals during the last check in 2007."</t>
  </si>
  <si>
    <t>"The population consist of fewer than 250 mature individuals, possibly as low as 100. They occur in small subpopulations, mostly as individual trees, up to a maximum of ten mature individuals. The population trend is declining."</t>
  </si>
  <si>
    <t>"The population in 2015 was 283 birds (including 137 on Frégate, 58 on Denis, 46 on Cousin, 32 on Cousine, and 10 on Aride) (Burt et al. 2016). This number is roughly equivalent to 190 mature individuals."</t>
  </si>
  <si>
    <t>"If the altitudinal range and status of the species near Lake Edib are similar to those on Mt Kupe, the population in central Bakossi could be c.50 pairs, thus the population is best placed in the range 50-249 mature individuals. This equates to 75-374 individuals in total, rounded here to 70-400 individuals."</t>
  </si>
  <si>
    <t>"The population is currently estimated at 250 individuals, with a breeding population of approximately 100 pairs (Ortmann 2013)."</t>
  </si>
  <si>
    <t>"The population is estimated to number 200 individuals, roughly equating to 160 mature individuals."</t>
  </si>
  <si>
    <t>"The population is estimated to number 250-350 individuals in total, roughly equivalent to 160-240 mature individuals (P. R. Reillo in litt. 2012)."</t>
  </si>
  <si>
    <t>"The population is estimated to number 320-340 individuals, based on an area of habitat of 6 km2. This is interpreted by Kinnaird and O'Brien (2007) to equate to fewer than 250 mature individuals, and so the population is placed in the band 50-249 mature individuals."</t>
  </si>
  <si>
    <t>"The population is estimated to number less than 250 mature individuals (70 plants per 20x20 m plot)."</t>
  </si>
  <si>
    <t>"It occurs in loose and dispersed stands, the total area of occupied by this species of the population is less than a few dozen square meters. The population is small and comprises fewer than 250 mature thalli."</t>
  </si>
  <si>
    <t>"The population on Madeira Island is estimated to hold about 30 mature individuals, and the population in Porto Santo is estimated to hold less than 250 mature individuals (Jardim et al. 2006). In total, the population is between 200-250 mature individuals (Commission of the European Communities 2009). Historically, there were twice the number of subpopulations, with another on both islands. The Madeiran population near Funchal was destroyed as the city expanded."</t>
  </si>
  <si>
    <t>"The population on Nuku Hiva was estimated at about 200 individuals in recent surveys and is probably increasing: it is easy to locate in place where it was absent before, including near habitations. The recently established population on Ua Huka has already increased to 46 individuals but further surveys are needed. The population is estimated as at least 300 individuals, roughly equivalent to 250 mature individuals (C. Blanvillain in litt. 2016)."</t>
  </si>
  <si>
    <t>"The population size is unknown, but has increased in recent years (P. Salaman in litt. 2007) from only 50-100 birds in 1995 (Howell and Webb) owing to habitat management and the culling of goats, however it is still thought likely to number fewer than 250 mature individuals.
"</t>
  </si>
  <si>
    <t>"The population was estimated at 80-125 pairs in 2000, with 4-5 pairs/10 ha in Pisonia forest (Thibault and Meyer 2001) i.e. 160-250 mature individuals."</t>
  </si>
  <si>
    <t>"The population size has previously been listed as 600-1,700 mature individuals. It is probably now much smaller as a result of the losses from Tinakula, and given that it was only a rough estimate, the population size may have been smaller than this in the first place. As the species is only very rarely recorded on Espiritu Santo, the population size there could be very small. Using the lowest population densities of former congeners (genus Gallicolumba) and assuming only a proportion of its range in Espiritu Santo is occupied would give a population size there in the range 210-1,055 mature individuals.
The recent survey on Tinakula found 15 individuals – 11 males and 4 females, although it is not certain whether these were all mature individuals (although Baptista et al. [2018] describe a different plumage colouration in juveniles, so it is possible that all counted individuals may be mature), and it is not known whether this is the total population on the island, or whether there may be some other individuals present still. The skew in the sex ratio of individuals found means that a lower population size should be used (per IUCN Standards and Petitions Subcommittee 2017), but again it is unknown whether it is possible for all individuals in this very small population to successfully breed. Given the uncertainty, it is very tentatively suggested that the population size for Tinakula be assessed as 8-15 mature individuals. This would then give an overall global population in the range 218-1,070 mature individuals, equating roughly to 300-1,600 individuals in total."</t>
  </si>
  <si>
    <t>"The small range and paucity of recent sightings suggest fewer than 250 mature individuals remain, placed here in the band 50-249 mature individuals (Garnett et al. 2011). Four subpopulations are thought to remain (greater Bundaberg region, Maleny/Imbil/Kin Kin Creek area, the Queensland/New South Wales border area (Lamington National Park, Whian Whian State Forest, Alstonville plateau, and the Richmond River catchment), with no more than 50 individuals in each, but the exact subpopulation structure remains uncertain (Garnett and Crowley 2000, Garnett et al. 2011)."</t>
  </si>
  <si>
    <t>"The total population is currently estimated to number 280 mature birds with approximately 87 breeding pairs (A. Digby in litt. 2016). Th"</t>
  </si>
  <si>
    <t>"The total population is estimated to be 237-387 individuals, with 207-337 at Inagua (35 km2) and 30-50 at Cumbre (18 km2) (Carrascal 2016, Delgado et al. 2016). As some of the birds recorded by the annual monitoring scheme at Inagua are probably not breeding individuals, it is prudent to use the lower estimate when assessing its extinction risk. This implies a minimum total population of 237 birds in 2016 (207 at Inagua and 30 at Cumbre). These form part of the same subpopulation, as colour-marked birds from Inagua were first found breeding at Cumbre, before captive-reared birds were released there to reinforce the wild population."</t>
  </si>
  <si>
    <t>"The total population size is estimated to be under 250 mature individuals."</t>
  </si>
  <si>
    <t>"There are at least 50 mature individuals to as many as 100. There are probably fewer than 250 (V. Mikoláš pers. comm. 2016)."</t>
  </si>
  <si>
    <t>"The species is not dominant and found in small numbers. It is described as "locally common" in the protologue but there are estimated to be fewer than 250 individuals based on collectors opinion. The trend of the species is not known."</t>
  </si>
  <si>
    <t>"There are fewer than 250 mature individuals of this species (Jardim et al. 2006)."</t>
  </si>
  <si>
    <t>"Very few individuals are known especially in its most studied habitat region of Crimea where less than ten trees are known. It is considered extremely rare across its range based on the knowledge of its state in Crimea and there are likely fewer than 100 mature individuals in total across the global range of this species."</t>
  </si>
  <si>
    <t>"Most of the subpopulations are small and contain few or in some cases single individuals (Testroet et al. 2013). There are only 156 known individuals which occur in probably very much fewer than 100 subpopulations; Testroet et al. (2013) report 50 subpopulations on Tenerife, although only two subpopulations on  El Hierro and a single individual on Fuerteventura. It is assumed there are fewer than 250 mature individuals altogether.
Testroet et al. (2013) found an extremely low genetic diversity within and amongst subpopulations, suggesting a largely clonal structure and populations that propagate almost exclusively vegetatively. It seems that sexual reproduction between the different populations can largely be excluded because the long distance among them, and the species is considered severely fragmented."</t>
  </si>
  <si>
    <t>"There is a single subpopulation that is estimated to be less than 250 mature individuals (EPAA 2002), although this may be an underestimate based on lack of suitable exploration and sampling in the parts of the sinkhole that are difficult to access. Species of Garra are known to have the potential to sustain large subterranean populations (G Feulner pers. comm. 2012)."</t>
  </si>
  <si>
    <t>"There were 113 territories recorded in 2009 (D. Wege in litt. 2009), hence the total population appears to number 226 mature individuals, roughly equivalent to 340 individuals in total."</t>
  </si>
  <si>
    <t>"This species was formerly considered to be common in the 1990s (Lynch, Vicente-Rueda and J.M. Renijfo pers. obs.) and also demonstrated by its commonness in museum collections from the 1990s; however visits to at least two of the known localities in Colombia (Florencia and Icononzo), with more than two visits to each locality over 10 years, revealed no individuals (M. Rada pers. comm. December 2018). There is no knowledge of anyone returning to the type locality to conduct surveys in recent years (M. Rada pers. comm. December 2018). The last observation of this species is from the mid-1990s in Parque Nacional Natural Cordillera Los Picachos, Caquetá Department. 
In Ecuador, it is only known from a single specimen collected in on March 1975 (Guayasamin et al. 2006). Several localities in the area of the Reventador volcano have been visited repeatedly, but have not been successful in recording additional individuals (Bustamante et al. 2005, Guayasamín et al. 2018). Drastic population declines are thought to have occurred sometime in the 1990s, with chytrid probably implicated in such declines (M. Rada pers. comm. December 2018). Therefore, it is likely that it survives in low numbers, with the total population size estimated to be less than 250 mature individuals, and is suspected to be continuously decreasing."</t>
  </si>
  <si>
    <t>"Collection efforts since 1992 were unsuccessful except for one single male at the type location (Kabbes 1999), so it was thought that this species was extinct in the wild (Miller 2005). However, an extremely small population of Zoogoneticus tequila was found in 2001 in a very small pond close to the type location. This population was composed of less than 500 individuals of all ages, with less than 50 adult individuals (De La Vega-Salazar et al. 2003a). In 2013, this population became extinct (O. Domínguez-Domínguez pers. comm. 2018) and the species survived only in captivity. In 2016, the university of Morelia under the leadership of Domínguez-Domínguez started a reintroduction project for this species in the Río Teuchitlán headwaters (Herrerías-Diego et al. 2016, Medina-Nava et al. 2017, Domínguez-Domínguez 2017; in GWG 2018)."</t>
  </si>
  <si>
    <t>"This species is represented by seven collections, from possibly only four mature trees (Mackinder 2006). While the exact number of mature trees is not known, expert studies of similar close caesalpinioid forest formations in Cameroon (the Korup National Park) have found that the number of individuals of Berlinia clade tree species is well below 250 individuals (X. van der Burgt pers. comm. 2016). This species is found in a relatively botanically well-known area, visited frequently by Detarioideae specialists (for example Breteler, Mackinder, van der Burgt, Wieringa), and so if it were frequent then it is likely that there would have been more than seven collections. Based on this information, for the purposes of this assessment the number of species is taken to be less than 250 mature individuals."</t>
  </si>
  <si>
    <t>"This species might be rare, although the most recent collection (30 years ago) recorded 42 individuals at a single locality (Ochoa and Sanchez 1988). Only males are known - and in an area rapidly being converted to cattle ranching. The species is endemic and very restricted. Apparently, it forms large colonies in caves, and tunnels in rocks (which makes them susceptible to disturbance of roosts)."</t>
  </si>
  <si>
    <t>"Two small subpopulations, consisting of about 40 and 50 plants respectively, have been rediscovered in 2007 and 2008. The population is not suspected to be declining."</t>
  </si>
  <si>
    <t>"This species is uncommon. It resembles Labidochromis freibergi which is much more common around the main island."</t>
  </si>
  <si>
    <t>"La taille de la population est inférieure à 250 individus (MARNRD 2011). La population est fragmentée. Ekman (1925) a écrit que l’espèce était «rare» où il l’a recueillie sur la route entre le bassin Laval et Bouvier, en direction de la Rivière aux Fourques."</t>
  </si>
  <si>
    <t>"The population is estimated to be less than 250 individuals and is in decline."</t>
  </si>
  <si>
    <t>"This species is locally frequent and increasing within its range through colonisation of quarries. It is found in several sub-populations of various sizes, with the largest having at least 72 individuals. The current population size is estimated to be 105 individuals (L. Houston, pers. comm. 2016). At least half the overall population are assumed to be mature."</t>
  </si>
  <si>
    <t>"The total population is thought to be less than 54 individuals (Green 2015) with the majority of plants growing on the Great Doward. It is found in four subpopulations (Rich et al. 2009)."</t>
  </si>
  <si>
    <t>"This species is known from the Avon Gorge with 97 individuals in 2016 (L. Houston and T. Rich pers. comm. 2016); it is thought that about 60 of these are mature individuals. There are many young plants in the population and the population is thought to be stable. In the 1990s some individuals were cut down during conservation or amenity work, two of which have not recovered (Rich et al. 2010)."</t>
  </si>
  <si>
    <t>"Sorbus herefordensis is found on the Great Doward in Herefordshire. The main subpopulation is found within the Miners Rest Reserve and the Woodside Reserve of Herefordshire Wildlife Trust with fewer individuals found on the edges of the Doward. Between 2010 and 2012, 118 trees were mapped (Rich et al. 2014). Because the age structure of the population is not specified, it is here assumed that over half of those recorded are mature (T. Rich pers. comm. 2016). The population is probably stable (T. Rich pers. comm. 2016)."</t>
  </si>
  <si>
    <t>"There are 70 known mature individuals of this species (N. Meyer pers. comm. 2016). The population consists of 15 localities with two larger subpopulation."</t>
  </si>
  <si>
    <t>"There are 70 known mature individuals (N. Meyer pers. comm. 2016)."</t>
  </si>
  <si>
    <t>"The only known population of N. tenuis is very small, comprising about 80 mature individuals."</t>
  </si>
  <si>
    <t>"There are only three subpopulations of this species. The specific field investigation on this species found no other records, and each subpopulation is very small with 20-30 mature trees."</t>
  </si>
  <si>
    <t>"The Yosemite Bog Orchid (Platanthera yosemitensis) has been found to date only at nine sites in Yosemite National Park, in Mariposa County, California, although its range could be larger (Colwell et al. 2007). There are only a small number of plants existing at each of the nine sites identified; at four of these sites, fewer than 10 flowering individuals have been observed (Colwell et al. 2007). The total estimated number of mature individuals is estimated to be &lt;90 across its range. Given the small number of plants identified at only nine sites, this orchid is regarded as rare and thus highly vulnerable to harmful natural or human-induced events (Colwell et al. 2007)."</t>
  </si>
  <si>
    <t>"This is a rare palm although it may be locally abundant. Fewer than 100 individuals have been recorded in the field."</t>
  </si>
  <si>
    <t>"The population size is small (fewer than 100 mature individuals), and, due to its very recent discovery (Ilardi et al. 2014), its current trend is unknown."</t>
  </si>
  <si>
    <t>"The species is known from three subpopulations, it is not very dense as other Parodias. It is very difficult to find, and in each subpopulation at most 20 mature individuals have been observed, the population size is probably less than 100 mature individuals."</t>
  </si>
  <si>
    <t>"This species remains poorly known, as it was only rediscovered in the wild in 2013 but from the little that is known, the population size appears to number about 100 mature individuals and appears to be stable at present."</t>
  </si>
  <si>
    <t>"There are an estimated 100 individuals of varying ages, all of which are mature (Mikoláš 2004). The population of this species is stable (V. Mikoláš pers. comm. 2016)."</t>
  </si>
  <si>
    <t>"The population trend is stable. There are 100 reported mature individuals (N. Meyer pers. comm. 2016). There are well over 1,500 juveniles (Aas and Kohles 2011). Large individuals are rare and occur with a density of approximately one individual per hectare (Aas and Kohles 2011)."</t>
  </si>
  <si>
    <t>"There are 100 known mature individuals (N. Meyer pers. comm. 2016). It is a vigorous species, with a good amount of seedlings in proximity to the adult trees."</t>
  </si>
  <si>
    <t>"There are 200 known individuals, of which 100 are mature (N. Meyer pers. comm. 2016)."</t>
  </si>
  <si>
    <t>"The single locality holds 140 individuals. Habitat and population are stable. There was an extreme population fluctuation in 1994 when a fire destroyed 80% of the population but it regenerated afterwards (Montmollin and Strahm 2005)."</t>
  </si>
  <si>
    <t>"Seven sub-populations at Llangollen are scattered over c.5 km of cliffs with an estimated 240 plants in 1987 (Rich et al. 2010). The new site at Blodwell Rocks has two plants (Rich and Whild 2012). The number of mature individuals is not known but it is thought 50% are mature."</t>
  </si>
  <si>
    <t>"The total population counts 135 individuals (Commission of the European Communities 2009). The populations are stable and not severely fragmented."</t>
  </si>
  <si>
    <t>"The population in Romania is extremely small (comprising about 50 mature individuals), and decreasing. In Serbia, the population is estimated to comprise c. 100 mature individuals. The population is severely fragmented as it occurs as isolated subpopulations in different mountainous areas."</t>
  </si>
  <si>
    <t>"There are around 300 trees at nine localities. The largest subpopulation is found at Watersmeet, Lyton with 270 trees (Rich et al. 2010). Most of the remaining small subpopulations are stable, with the one exception being the potentially threatened population above Minehead (Rich et al. 2010). There are about 150 mature individuals."</t>
  </si>
  <si>
    <t>"There were 262 trees known in 2006 and there is evidence of regeneration in the population (Houston et al. 2008). In the Red List for England the population estimate is 291, based on field data collected in 2013 (Stroh et al. 2014). In 2016, 306 trees were known (L. Houston and T. Rich pers. comm. 2016). It has been suggested that the population in Leigh Woods has been increasing by ~10% per decade since the 1970s (Houston et al. 2008; Rich et al., 2010). The age of one tree was more than 227 years old, however the mean estimated age of cored mature trees are 89 years (Houston et al. 2008). There are an estimated 150 mature individuals."</t>
  </si>
  <si>
    <t>"There are 150 known mature individuals (N. Meyer pers. comm. 2016). Some scattered occurrences of single trees, but the majority in clustered subpopulations on the upper edges of the slopes."</t>
  </si>
  <si>
    <t>"The populations of this species are scattered (Rich et al. 2010). Surveys by Lepší and Rich in 2012 found around 190 individuals with 80% of these mature and fruiting (T. Rich pers. comm. 2016)."</t>
  </si>
  <si>
    <t>"The population seems to be stable. The known population contains less than 250 mature individuals, dominant in one small area. A survey of 1990 by the Oxford University Expedition estimated about 190 trees (Gerlach et al. 1997). In 2004, the area was assessed and 190 individuals were recorded (J. Gerlach pers. comm. 2006).
Between 1990 and 2004 only one successful sapling was recorded (J. Gerlach pers. comm. 2006). Although vegetative reproduction seems to be common the long-term regeneration could be affected by the lack of sexual reproduction. The reasons for this poor recruitment are not exactly known."</t>
  </si>
  <si>
    <t>"It was estimated that there are about 100−200 scattered mature individuals remaining in one subpopulation (BGCI online)."</t>
  </si>
  <si>
    <t>"A rare palm with about 200 mature individuals estimated across all of the seven known sites. The current population trend is unknown."</t>
  </si>
  <si>
    <t>"Known from only about ten trees so far. Occurs in very low numbers where found - 3 plants per locality. Could be more common than is currently known."</t>
  </si>
  <si>
    <t>"The population consists of very few individuals. Most are immature and natural regeneration is difficult. Although the exact number of mature individuals of the species is not known, the population size is estimated at around 200. This species is classified as a species of "extremely small population" by the State Forestry Administration of China (Hai Ren et al. 2012), which refers to a population with narrow geographical distribution that have been disturbed and stressed by external factors over a long time, and these classified species have fewer than 5,000 individuals. Populations are continuing to decrease due to deforestation by local farmers (Yang 2012)."</t>
  </si>
  <si>
    <t>"Only two subpopulations are known at present. Arroyo and Barrett (2000) found c.100 flowering individuals (after the peak of the flowering season) in 1999 at the Jbel Bouhachem site. Due to the nature and availability of the habitat in which they occur, it has been estimated that the total population size will not exceed 200 individuals. There is no information on population trends.
"</t>
  </si>
  <si>
    <t>"At present, the known population of Nepenthes adnata is very small - only 200 mature individuals are known. It is not yet known whether current estimates are accurate, or whether the inconspicuous nature of the plant, coupled with the very rugged terrain that it grows in, obscure the actual number of mature individuals."</t>
  </si>
  <si>
    <t>"The single known population is estimated to comprise no more than 200 plants, over a 0.5 km stretch of the riverbank. It is known from only three collections, made between 1950 and 1988, all from the single locality. "</t>
  </si>
  <si>
    <t>"There are 200 known mature individuals and 800 individuals in total (N. Meyer pers. comm. 2016)."</t>
  </si>
  <si>
    <t>"There are approximately 200 known mature individuals (N. Meyer pers. comm. 2016)."</t>
  </si>
  <si>
    <t>"A. cremnophila is a narrow endemic from the Daloh and Mait escarpment. Given the linear nature of it's habitat, (&lt;7 km² area of occupancy) this amounts to a very small population estimated to number fewer than 250 mature individuals (S. Carter pers. comm.)."</t>
  </si>
  <si>
    <t>"The species is scarce and overall decreasing. The population consists of less than 250 mature individuals."</t>
  </si>
  <si>
    <t>"Known only from three collections, the most recent being from 1950, so it seems to be a very rare, seldom seen plant. The population size is unlikely to exceed 250 mature individuals."</t>
  </si>
  <si>
    <t>"The number of individuals at the only known location was less than 350 in 2004. Subpopulations are patchily distributed within its range."</t>
  </si>
  <si>
    <t>"The current population trend seems to be stable. Since this species grows in fumaroles, it is considered that one individual-equivalent (i.e., mature individual) is one fumarole on which the species grows (Buck and Privitera 1999). It is estimated that there are fewer than 250 fumaroles in the three known localities."</t>
  </si>
  <si>
    <t>"The total population does not exceed 250 individuals. The subpopulations are small, 45 mature individuals were counted at one of the locations on Mavri Mt and 1-2 mature individuals were counted on Lazaros Mt. There has been no observed decline or fluctuation in the number of mature individuals."</t>
  </si>
  <si>
    <t>"There are only 20 known sites of occurrence for this species in Texas. The species is also known to occur at four sites in Arizona, although at one site of historic the species has not been seen since 1992 (United States Forest Service unpubl. data). The number of individual mature individuals in the population is not known. However, for sites where the number of mature individuals has been anecdotally recorded during site-visits, most have had only one to 10 individuals during any given visit. Therefore, the total population size annually is likely less than 250 mature individuals. We calculated an area of occupancy (AOO) of 104 km2 and an extent of occurrence (EOO) of 742,042.95 km2 for this taxon. The species is referred to as “sporadic and rare” by the United States Forest Service (unpubl. data). Coleman described the species as rare throughout its range (2001). As the species is no longer seen at one site where it was previously recorded, it is reasonable to assume that the population has declined."</t>
  </si>
  <si>
    <t>"There is only one known subpopulation of this species, with some fragmentation and relatively fragile habitat (Guerra in Garilleti and Albertos 2012). 
This species is very rare, but the population is not in decline. However, the site of occurrence over the Strait of Gibraltar is in an accessible place for visitors and is famous for the density of the remarkable forests of Quercus canariensis. 
The number of individual-equivalents is estimated to be smaller than 250, considering one individual-equivalent as a mature individual, and as one tree on which the species grows (as it is epiphytic) (R. Garilleti pers. comm. 2016). The species is fertile and has sporophytes."</t>
  </si>
  <si>
    <t>"Despite its wide range, this is always a very localized palm. Fewer than 100 mature individuals are estimated to exist."</t>
  </si>
  <si>
    <t>"The species is very rare in the whole of Europe, and is only found at a few localities in each country. The current population trend is unknown in both Europe and the EU 28, and although there is some evidence of decline in certain countries, it is uncertain whether it is continuous. Several subpopulations in central Europe documented before 1960 have not been seen recently, for example in Germany, Serbia, Slovenia, and Switzerland (Philippe 2018).
At its original British site, at the Black Burn stream in Roxburghshire, Scotland, this species was re-found in September 2014, along with another new site that was found nearby. In addition, several new sites with rich subpopulations were found in 2016 in the French Alps (Philippe and Ochyra 2017).
The population size is estimated to be smaller than 250 individual-equivalents (considered as mature individuals, and using 1 m2 as a proxy for one individual-equivalent) for both Europe and the EU 28. The population is considered to be severely fragmented since it is found in small and isolated subpopulations, and the dispersal ability of this species seems to be restricted, so subpopulations may go extinct with a reduced possibility of recolonisation. "</t>
  </si>
  <si>
    <t>"Subpopulations are small and rare in Germany, where 20 recent occurrences were confirmed (Meinunger and Schröder 2007). Four more sites were found after the publication of the German atlas in Sachsen (Biedermann et al. 2014) and three in Hessen and Niedersachsen (Eckstein et al. 2015). In Switzerland, it has been considered as probably extinct in the Red List of 2004 but the species has now been re-found in twelve sites. In Luxembourg, the species has been found at only one site, in 2002 (Hans 2004). In France, four relatively old occurrences (&lt;1996) and two recent ones (2009) are known from the Doubs, Vosges and Moselle departments respectively (Boudier and Pierrot 1996, Frahm and Bick 2013, V. Hugonnot pers. comm. 2017). All those localities host very small subpopulations (a few tufts) of the species. Nowadays, the species is known from no more than 40 sites throughout Europe, each of them hosting between one and three (to a maximum of five) tufts. Since this species is epiphytic, one individual-equivalent (i.e., mature individual) is considered to be a tree on which the species grows. It is estimated that there are fewer than 250 individual-equivalents in Europe and in the EU 28. The population trend is unknown but at least a slight decline seems probable."</t>
  </si>
  <si>
    <t>"The total number of mature individuals is less than 250. The populations are considered stable (Commission of the European Communities 2009)."</t>
  </si>
  <si>
    <t>"At all six locations cited above only a single collection is known, except at Kindia (three collections, but only one localized) and at Senguelen [Singuilin] (three specimens). At Pita it was recorded as ‘abundant’.  At Senguelen [Singuilin]  about 25 individuals were seen and at Tonkouyah [Tonkoya] about 12. No frequency data is available for the Kindia and Sierra Leone collections. We estimate the global total of individuals likely to be at the documented locations cited to be in the region of 100-150 by extrapolating from the two locations where a census was carried out.
At the Senguelen [Singuilin] Moofanyi inselbergs, its occurrence is scattered and patchy. While, six plants can occur in 2 m2, the species may otherwise be absent from the rest of the hectare in which they occur. Generally plants do not appear in clumps and it is assumed that they reproduce solely from need and not by vegetative means. Unless in flower, plants are very difficult to discern in habitat. Flower pollinators have not yet been observed."</t>
  </si>
  <si>
    <t>"It is estimated there are 100-150 mature individuals (Raimondo et al. 2012)."</t>
  </si>
  <si>
    <t>"Based on the paucity of collections it is inferred that the population size must be small and is probably less than 250 mature individuals. Population trends are not known."</t>
  </si>
  <si>
    <t>"Aster sorrentini has been recorded in nine localities within Sicily. The populations have a stable trend, but are severely fragmented and count less than 250 individuals in total."</t>
  </si>
  <si>
    <t>"The population was estimated to be less than 250 during 2005-6 survey (Ministry of the Environment 2015). It was also described as scattered and not many (Kagoshima Prefecture 2003). Hotta (2013) mentioned the density is not low in the habitat, but the extent of habitat is limited. It is considered the current population has not declined severely since 2007 (Ministry of the Environment 2015)."</t>
  </si>
  <si>
    <t>"A trip to the Benna Plateau in April 2017 targeting this species collected seed from 50 mature individuals; less than 250 individuals (mature and immature) were seen in total, but as it is fairly common here it is possible more individuals exist (X.M. van der Burgt pers. obs. April 2017). In December 2017 a population of at least 30 mature plants of this species was seen on vertical cliffs on the south side of the top of Chute de Kili (X.M. van der Burgt pers. obs. December 2017)."</t>
  </si>
  <si>
    <t>"A hundred individuals were recorded, however some important areas where it occurs are cliffs and therefore difficult to access, so it is thought that the population is significantly larger (Cornier 2008). Although the entire population has yet to be surveyed, we here assume there are fewer than 250 mature individuals."</t>
  </si>
  <si>
    <t>"Population is between 148 and 150 tufts. The area of the tufts is 0.4256 m² and 1,823 flowering stems have been counted in 2006. The population trend is unknown (Commission of the European Communities 2009)."</t>
  </si>
  <si>
    <t>"This species prefers shady sites, in deep, moist soils, mainly in mature beech and coniferous forests (Tsiftsis and Tsiripidis 2016)."</t>
  </si>
  <si>
    <t>"In Slovakia, this species is found in the northeast and southwest of the Malé Karpaty Mountains. Further locations have been discovered since its description. The area of the species in Slovakia is thought to extend over 130 km longitudinally. In Austria, there is a subpopulation in the Hainburg Mountains with three mature individuals. In Heberlberg, there were in 1996, over 100 seedlings with 6 tall trees. In Lebzelterberg, one mature individual was found (Jakubowsky and Gutermann 1996). The two former of these records are thought to be doubtful so here we consider only the Slovakia populations and the Hainburg Mountains (V. Mikoláš pers. comm. 2016). There are at least 200 mature individuals in Slovakia. The total population number is not known but the full population is not thought to number more than 500."</t>
  </si>
  <si>
    <t>"The population is about 250 mature individuals with the largest subpopulation consisting of about 50 mature individuals. The other subpopulations are small with about 1-10 individuals. There is poor or no germination. The species was listed under A4 criterion by Henriksen and Hilmo (2015), suggesting there is ongoing, past and future population reduction of between 15-30% over 90 years (three generations)."</t>
  </si>
  <si>
    <t>"There are thirty known mature individuals. However it is thought there are more than 50 but fewer than 250. The population is considered stable (V. Mikoláš pers. comm. 2016)."</t>
  </si>
  <si>
    <t>"There are either isolated individuals or small groups of 2-6 individuals. In 2007 less than 100 individuals have been counted (Karydas and Kamari in: Phitos et al. 2009). The population trend is unknown."</t>
  </si>
  <si>
    <t>"It is known to have a small population size with fewer than 100 individuals (Yi et al. 2008) in a single locality."</t>
  </si>
  <si>
    <t>"There is no population information for this species however experts in China believe there are fewer than 250 mature individuals (GTSG 2012)."</t>
  </si>
  <si>
    <t>"Population has been estimated to have less than 250 individuals with a stable population trend (Martín et al. 2008)."</t>
  </si>
  <si>
    <t>"This species has been recorded in 17 localities (Commission of the European Communities 2009). The population is stable but counts less than 250 mature individuals in total (Fernandes et al. in: Martín et al. 2008)."</t>
  </si>
  <si>
    <t>"This species was described in 2012 based on the examination of 12 flowering individuals. Although it was not difficult to find in the area, considering the limited area of its habitat, the total population is estimated to be small (Sugawara 2012). Its population is estimated to be 50-250 mature individuals in 2012 (Ministry of the Environment 2015)."</t>
  </si>
  <si>
    <t>"There is no direct information about the population size or trend, and the current trend is considered unknown. It is estimated, however, that there are more than 50 but fewer than 250 individual-equivalents in Europe. One individual-equivalent (i.e., mature individual) is considered to be one square metre where the species grows."</t>
  </si>
  <si>
    <t>"According to Hugonnot and Hedenäs (2015) this species is a specialist of a habitat that is rather rare in the Auvergne region. Little is known about the population size. Since this species grows in between boulders, one individual-equivalent (i.e., mature individual) is considered to be one square metre where the species occurs. At one of the known sites in France, at least 30 individual-equivalents were recorded (J. Kučera pers. comm. 2017) but most of the recorded subpopulations comprise fewer than 20 (V. Hugonnot pers. comm. 2017). Currently the population size is estimated to be between 50 and 250 individual-equivalents. It could be present elsewhere in temperate mountain regions in Europe. The current population trend is unknown."</t>
  </si>
  <si>
    <t>"Little is known about the population size or trend, but the current population trend is assumed to be stable, as it grows in remote and largely unthreatened places. Only about 13 localities are known so far. The population size is estimated to be between 50 and 250 individual-equivalents. One individual-equivalent (i.e., mature individual) is considered to be one square metre on which the species occurs."</t>
  </si>
  <si>
    <t>"This species is known from less than five localities with an estimated 50 to 60 mature individuals remaining in China. The number of individuals in Viet Nam is not known but is thought to be less than 200 mature individuals (Quang Nam Vu pers. comm.) and it is sparsely populated."</t>
  </si>
  <si>
    <t>"At Watersmeet in the East Lyn Valley there are at least 108 trees, with two trees at nearby Sillery Sands, Lynmouth (Rich and Proctor 2009). The population count of 108 are not all mature individuals; 49% of individuals were fruiting (Rich and Cann 2009). The population trend is probably stable (T. Rich pers. comm. 2016)."</t>
  </si>
  <si>
    <t>"There are two populations of this species, with 29 plants at Craig Rhiwarth, most of which were mature and 45 trees at Craig y Cilau. At Criag y Cilau not all the trees were accessible but the population size is definitely over 40 (Rich et al. 2005). No other individuals have been found when searching nearby suitable cliffs (Rich et al. 2010). The number of mature individuals is likely to be over 50 and could be up to 74 if all individuals reported are mature."</t>
  </si>
  <si>
    <t>"There are more than 50 mature individuals although likely fewer than 100 (V. Mikoláš pers. comm. 2016)."</t>
  </si>
  <si>
    <t>"The population of this species has intrinsically always been small (Okinawa Prefectural Government 2006). It was reported that less than 50 individuals existed during the 2005-6 survey, however, this is considered as underestimate because more individuals were observed after that (Ministry of the Environment 2015), but it is unlikely to exceed 250."</t>
  </si>
  <si>
    <t>Source Given?</t>
  </si>
  <si>
    <t>Source available?</t>
  </si>
  <si>
    <t>No</t>
  </si>
  <si>
    <t>Yes</t>
  </si>
  <si>
    <t>Method given in text?</t>
  </si>
  <si>
    <t>Method given in source?</t>
  </si>
  <si>
    <t>N/A</t>
  </si>
  <si>
    <t>"About 200 specimens were seen during an assessment in May 2015 (Sparrius et al.2017), but only 10% of the suitable habitat on Porto Santo could be investigated (much of it is on steep cliffs)." From Sparrius 2017: "Population size is defined as the number of individuals larger than 1 cm  (forRamalinaspp.)"</t>
  </si>
  <si>
    <t>Pers. Comm., in litt., unpub.?</t>
  </si>
  <si>
    <t>no</t>
  </si>
  <si>
    <t>Yes*</t>
  </si>
  <si>
    <t>plant</t>
  </si>
  <si>
    <t>mammal</t>
  </si>
  <si>
    <t>Year</t>
  </si>
  <si>
    <t>Count</t>
  </si>
  <si>
    <t>Type</t>
  </si>
  <si>
    <t>Number</t>
  </si>
  <si>
    <t>fungus</t>
  </si>
  <si>
    <t>0.4Ne</t>
  </si>
  <si>
    <t>Gens. in 100 years</t>
  </si>
  <si>
    <t>% hetz. Left after 100 years</t>
  </si>
  <si>
    <t>.4N</t>
  </si>
  <si>
    <t>.4hetz left</t>
  </si>
  <si>
    <t>.1N</t>
  </si>
  <si>
    <t>.1hetz left</t>
  </si>
  <si>
    <t>Bins</t>
  </si>
  <si>
    <t>[0, 50)</t>
  </si>
  <si>
    <t>[50, 100)</t>
  </si>
  <si>
    <t>[100, 150)</t>
  </si>
  <si>
    <t>[150, 200)</t>
  </si>
  <si>
    <t>[200, 250)</t>
  </si>
  <si>
    <t>[250, 300)</t>
  </si>
  <si>
    <t>[300, 350)</t>
  </si>
  <si>
    <t>[350, 400)</t>
  </si>
  <si>
    <t>[400, 450)</t>
  </si>
  <si>
    <t>Nm max</t>
  </si>
  <si>
    <t>[450, 500]</t>
  </si>
  <si>
    <t>Outlier Nm:</t>
  </si>
  <si>
    <t xml:space="preserve">name </t>
  </si>
  <si>
    <t>year</t>
  </si>
  <si>
    <t>Bins_small</t>
  </si>
  <si>
    <t>0.1 small</t>
  </si>
  <si>
    <t>[10, 20)</t>
  </si>
  <si>
    <t>[0, 10)</t>
  </si>
  <si>
    <t>[20, 30)</t>
  </si>
  <si>
    <t>[30, 40)</t>
  </si>
  <si>
    <t>[40, 50]</t>
  </si>
  <si>
    <t>G_S_hits</t>
  </si>
  <si>
    <t>Plant or Animal</t>
  </si>
  <si>
    <t>animal</t>
  </si>
  <si>
    <t>24/140</t>
  </si>
  <si>
    <t>139/140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</si>
</sst>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b/>
      <sz val="10"/>
      <color theme="1"/>
      <name val="Calibri"/>
      <family val="2"/>
      <scheme val="minor"/>
    </font>
    <font>
      <sz val="10"/>
      <color theme="1"/>
      <name val="Calibri"/>
      <family val="2"/>
      <scheme val="minor"/>
    </font>
    <font>
      <b/>
      <sz val="12"/>
      <color rgb="FF000000"/>
      <name val="Calibri"/>
      <family val="2"/>
      <scheme val="minor"/>
    </font>
    <font>
      <sz val="12"/>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6" fillId="0" borderId="0" xfId="0" applyFont="1" applyAlignment="1">
      <alignment horizontal="left"/>
    </xf>
    <xf numFmtId="0" fontId="16" fillId="0" borderId="0" xfId="0" applyFont="1"/>
    <xf numFmtId="49" fontId="0" fillId="0" borderId="0" xfId="0" applyNumberFormat="1"/>
    <xf numFmtId="0" fontId="0" fillId="0" borderId="0" xfId="0" applyAlignment="1">
      <alignment wrapText="1"/>
    </xf>
    <xf numFmtId="0" fontId="16" fillId="0" borderId="0" xfId="0" applyFont="1" applyAlignment="1">
      <alignment horizontal="left" wrapText="1"/>
    </xf>
    <xf numFmtId="49" fontId="0" fillId="0" borderId="0" xfId="0" applyNumberFormat="1" applyAlignment="1">
      <alignment wrapText="1"/>
    </xf>
    <xf numFmtId="0" fontId="0" fillId="33" borderId="0" xfId="0" applyFill="1"/>
    <xf numFmtId="0" fontId="0" fillId="34" borderId="0" xfId="0" applyFill="1"/>
    <xf numFmtId="0" fontId="18" fillId="0" borderId="0" xfId="0" applyFont="1" applyAlignment="1">
      <alignment horizontal="left"/>
    </xf>
    <xf numFmtId="0" fontId="18" fillId="0" borderId="0" xfId="0" applyFont="1" applyAlignment="1">
      <alignment horizontal="center"/>
    </xf>
    <xf numFmtId="0" fontId="0" fillId="0" borderId="0" xfId="0" applyAlignment="1">
      <alignment horizontal="center"/>
    </xf>
    <xf numFmtId="49" fontId="0" fillId="0" borderId="0" xfId="0" applyNumberFormat="1" applyAlignment="1">
      <alignment horizontal="center"/>
    </xf>
    <xf numFmtId="0" fontId="19" fillId="0" borderId="0" xfId="0" applyFont="1" applyAlignment="1">
      <alignment horizontal="left" wrapText="1"/>
    </xf>
    <xf numFmtId="0" fontId="20" fillId="0" borderId="0" xfId="0" applyFont="1" applyAlignment="1">
      <alignment wrapText="1"/>
    </xf>
    <xf numFmtId="49" fontId="20" fillId="0" borderId="0" xfId="0" applyNumberFormat="1" applyFont="1" applyAlignment="1">
      <alignment wrapText="1"/>
    </xf>
    <xf numFmtId="0" fontId="20" fillId="0" borderId="0" xfId="0" applyFont="1"/>
    <xf numFmtId="0" fontId="16" fillId="0" borderId="0" xfId="0" applyFont="1" applyAlignment="1">
      <alignment horizontal="center"/>
    </xf>
    <xf numFmtId="0" fontId="19" fillId="0" borderId="0" xfId="0" applyFont="1"/>
    <xf numFmtId="0" fontId="0" fillId="35" borderId="0" xfId="0" applyFill="1" applyAlignment="1">
      <alignment horizontal="center"/>
    </xf>
    <xf numFmtId="0" fontId="0" fillId="35" borderId="0" xfId="0" applyFill="1"/>
    <xf numFmtId="0" fontId="16" fillId="0" borderId="0" xfId="0" applyFont="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wrapText="1"/>
    </xf>
    <xf numFmtId="0" fontId="0" fillId="0" borderId="0" xfId="0" applyFill="1"/>
    <xf numFmtId="0" fontId="16" fillId="0" borderId="0" xfId="0" applyFont="1" applyFill="1" applyAlignment="1">
      <alignment horizontal="left"/>
    </xf>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wrapText="1"/>
    </xf>
    <xf numFmtId="0" fontId="0" fillId="0" borderId="0" xfId="0" applyFont="1" applyAlignment="1">
      <alignment wrapText="1"/>
    </xf>
    <xf numFmtId="0" fontId="0" fillId="0" borderId="0" xfId="0" applyFont="1"/>
    <xf numFmtId="0" fontId="21" fillId="0" borderId="0" xfId="0" applyFont="1"/>
    <xf numFmtId="0" fontId="22" fillId="0" borderId="0" xfId="0" applyFont="1"/>
    <xf numFmtId="0" fontId="16" fillId="0" borderId="0" xfId="0" applyFont="1" applyFill="1" applyAlignment="1">
      <alignment horizontal="center"/>
    </xf>
    <xf numFmtId="0" fontId="0" fillId="0" borderId="0" xfId="0" applyFill="1" applyAlignment="1">
      <alignment horizontal="center"/>
    </xf>
    <xf numFmtId="0" fontId="0" fillId="0" borderId="0" xfId="0" applyNumberFormat="1" applyAlignment="1">
      <alignment horizontal="center"/>
    </xf>
    <xf numFmtId="2" fontId="16" fillId="0" borderId="0" xfId="0" applyNumberFormat="1" applyFont="1"/>
    <xf numFmtId="2" fontId="0" fillId="0" borderId="0" xfId="0" applyNumberFormat="1"/>
    <xf numFmtId="2" fontId="0" fillId="0" borderId="0" xfId="0" applyNumberFormat="1" applyFont="1" applyAlignment="1">
      <alignment vertical="center"/>
    </xf>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t>
            </a:r>
            <a:r>
              <a:rPr lang="en-US"/>
              <a:t>Assessments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680446194225725E-2"/>
          <c:y val="0.19483814523184603"/>
          <c:w val="0.90287510936132986"/>
          <c:h val="0.72094889180519106"/>
        </c:manualLayout>
      </c:layout>
      <c:barChart>
        <c:barDir val="col"/>
        <c:grouping val="clustered"/>
        <c:varyColors val="0"/>
        <c:ser>
          <c:idx val="0"/>
          <c:order val="0"/>
          <c:tx>
            <c:strRef>
              <c:f>categories!$F$1</c:f>
              <c:strCache>
                <c:ptCount val="1"/>
                <c:pt idx="0">
                  <c:v>Count</c:v>
                </c:pt>
              </c:strCache>
            </c:strRef>
          </c:tx>
          <c:spPr>
            <a:solidFill>
              <a:schemeClr val="accent1"/>
            </a:solidFill>
            <a:ln>
              <a:noFill/>
            </a:ln>
            <a:effectLst/>
          </c:spPr>
          <c:invertIfNegative val="0"/>
          <c:cat>
            <c:numRef>
              <c:f>categories!$E$2:$E$15</c:f>
              <c:numCache>
                <c:formatCode>General</c:formatCode>
                <c:ptCount val="14"/>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numCache>
            </c:numRef>
          </c:cat>
          <c:val>
            <c:numRef>
              <c:f>categories!$F$2:$F$15</c:f>
              <c:numCache>
                <c:formatCode>General</c:formatCode>
                <c:ptCount val="14"/>
                <c:pt idx="0">
                  <c:v>1</c:v>
                </c:pt>
                <c:pt idx="1">
                  <c:v>2</c:v>
                </c:pt>
                <c:pt idx="2">
                  <c:v>0</c:v>
                </c:pt>
                <c:pt idx="3">
                  <c:v>0</c:v>
                </c:pt>
                <c:pt idx="4">
                  <c:v>15</c:v>
                </c:pt>
                <c:pt idx="5">
                  <c:v>17</c:v>
                </c:pt>
                <c:pt idx="6">
                  <c:v>6</c:v>
                </c:pt>
                <c:pt idx="7">
                  <c:v>4</c:v>
                </c:pt>
                <c:pt idx="8">
                  <c:v>8</c:v>
                </c:pt>
                <c:pt idx="9">
                  <c:v>18</c:v>
                </c:pt>
                <c:pt idx="10">
                  <c:v>60</c:v>
                </c:pt>
                <c:pt idx="11">
                  <c:v>18</c:v>
                </c:pt>
                <c:pt idx="12">
                  <c:v>19</c:v>
                </c:pt>
                <c:pt idx="13">
                  <c:v>2</c:v>
                </c:pt>
              </c:numCache>
            </c:numRef>
          </c:val>
          <c:extLst>
            <c:ext xmlns:c16="http://schemas.microsoft.com/office/drawing/2014/chart" uri="{C3380CC4-5D6E-409C-BE32-E72D297353CC}">
              <c16:uniqueId val="{00000000-12BC-7C47-BF44-80EADE3F845B}"/>
            </c:ext>
          </c:extLst>
        </c:ser>
        <c:dLbls>
          <c:showLegendKey val="0"/>
          <c:showVal val="0"/>
          <c:showCatName val="0"/>
          <c:showSerName val="0"/>
          <c:showPercent val="0"/>
          <c:showBubbleSize val="0"/>
        </c:dLbls>
        <c:gapWidth val="219"/>
        <c:overlap val="-27"/>
        <c:axId val="2090734879"/>
        <c:axId val="347673840"/>
      </c:barChart>
      <c:catAx>
        <c:axId val="209073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673840"/>
        <c:crosses val="autoZero"/>
        <c:auto val="1"/>
        <c:lblAlgn val="ctr"/>
        <c:lblOffset val="100"/>
        <c:noMultiLvlLbl val="0"/>
      </c:catAx>
      <c:valAx>
        <c:axId val="347673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34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Assessments by Taxon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categories!$K$1</c:f>
              <c:strCache>
                <c:ptCount val="1"/>
                <c:pt idx="0">
                  <c:v>Number</c:v>
                </c:pt>
              </c:strCache>
            </c:strRef>
          </c:tx>
          <c:spPr>
            <a:solidFill>
              <a:schemeClr val="accent1"/>
            </a:solidFill>
            <a:ln>
              <a:noFill/>
            </a:ln>
            <a:effectLst/>
          </c:spPr>
          <c:invertIfNegative val="0"/>
          <c:cat>
            <c:strRef>
              <c:f>categories!$J$2:$J$10</c:f>
              <c:strCache>
                <c:ptCount val="9"/>
                <c:pt idx="0">
                  <c:v>amphibian</c:v>
                </c:pt>
                <c:pt idx="1">
                  <c:v>bird</c:v>
                </c:pt>
                <c:pt idx="2">
                  <c:v>fish</c:v>
                </c:pt>
                <c:pt idx="3">
                  <c:v>fungus</c:v>
                </c:pt>
                <c:pt idx="4">
                  <c:v>gastropod</c:v>
                </c:pt>
                <c:pt idx="5">
                  <c:v>insect</c:v>
                </c:pt>
                <c:pt idx="6">
                  <c:v>mammal</c:v>
                </c:pt>
                <c:pt idx="7">
                  <c:v>plant</c:v>
                </c:pt>
                <c:pt idx="8">
                  <c:v>reptile</c:v>
                </c:pt>
              </c:strCache>
            </c:strRef>
          </c:cat>
          <c:val>
            <c:numRef>
              <c:f>categories!$K$2:$K$10</c:f>
              <c:numCache>
                <c:formatCode>General</c:formatCode>
                <c:ptCount val="9"/>
                <c:pt idx="0">
                  <c:v>3</c:v>
                </c:pt>
                <c:pt idx="1">
                  <c:v>32</c:v>
                </c:pt>
                <c:pt idx="2">
                  <c:v>4</c:v>
                </c:pt>
                <c:pt idx="3">
                  <c:v>4</c:v>
                </c:pt>
                <c:pt idx="4">
                  <c:v>1</c:v>
                </c:pt>
                <c:pt idx="5">
                  <c:v>2</c:v>
                </c:pt>
                <c:pt idx="6">
                  <c:v>6</c:v>
                </c:pt>
                <c:pt idx="7">
                  <c:v>116</c:v>
                </c:pt>
                <c:pt idx="8">
                  <c:v>2</c:v>
                </c:pt>
              </c:numCache>
            </c:numRef>
          </c:val>
          <c:extLst>
            <c:ext xmlns:c16="http://schemas.microsoft.com/office/drawing/2014/chart" uri="{C3380CC4-5D6E-409C-BE32-E72D297353CC}">
              <c16:uniqueId val="{00000000-16D3-BB4A-8D86-BDCFD572BC98}"/>
            </c:ext>
          </c:extLst>
        </c:ser>
        <c:dLbls>
          <c:showLegendKey val="0"/>
          <c:showVal val="0"/>
          <c:showCatName val="0"/>
          <c:showSerName val="0"/>
          <c:showPercent val="0"/>
          <c:showBubbleSize val="0"/>
        </c:dLbls>
        <c:gapWidth val="219"/>
        <c:overlap val="-27"/>
        <c:axId val="338390000"/>
        <c:axId val="2090709775"/>
      </c:barChart>
      <c:catAx>
        <c:axId val="3383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709775"/>
        <c:crosses val="autoZero"/>
        <c:auto val="1"/>
        <c:lblAlgn val="ctr"/>
        <c:lblOffset val="100"/>
        <c:noMultiLvlLbl val="0"/>
      </c:catAx>
      <c:valAx>
        <c:axId val="2090709775"/>
        <c:scaling>
          <c:orientation val="minMax"/>
          <c:max val="12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0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Nm 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Sheet1!$D$2:$D$11</c:f>
              <c:strCache>
                <c:ptCount val="10"/>
                <c:pt idx="0">
                  <c:v>[0, 50)</c:v>
                </c:pt>
                <c:pt idx="1">
                  <c:v>[50, 100)</c:v>
                </c:pt>
                <c:pt idx="2">
                  <c:v>[100, 150)</c:v>
                </c:pt>
                <c:pt idx="3">
                  <c:v>[150, 200)</c:v>
                </c:pt>
                <c:pt idx="4">
                  <c:v>[200, 250)</c:v>
                </c:pt>
                <c:pt idx="5">
                  <c:v>[250, 300)</c:v>
                </c:pt>
                <c:pt idx="6">
                  <c:v>[300, 350)</c:v>
                </c:pt>
                <c:pt idx="7">
                  <c:v>[350, 400)</c:v>
                </c:pt>
                <c:pt idx="8">
                  <c:v>[400, 450)</c:v>
                </c:pt>
                <c:pt idx="9">
                  <c:v>[450, 500]</c:v>
                </c:pt>
              </c:strCache>
            </c:strRef>
          </c:cat>
          <c:val>
            <c:numRef>
              <c:f>Sheet1!$F$2:$F$11</c:f>
              <c:numCache>
                <c:formatCode>General</c:formatCode>
                <c:ptCount val="10"/>
                <c:pt idx="0">
                  <c:v>1</c:v>
                </c:pt>
                <c:pt idx="1">
                  <c:v>20</c:v>
                </c:pt>
                <c:pt idx="2">
                  <c:v>25</c:v>
                </c:pt>
                <c:pt idx="3">
                  <c:v>21</c:v>
                </c:pt>
                <c:pt idx="4">
                  <c:v>65</c:v>
                </c:pt>
                <c:pt idx="5">
                  <c:v>34</c:v>
                </c:pt>
                <c:pt idx="6">
                  <c:v>2</c:v>
                </c:pt>
                <c:pt idx="7">
                  <c:v>0</c:v>
                </c:pt>
                <c:pt idx="8">
                  <c:v>0</c:v>
                </c:pt>
                <c:pt idx="9">
                  <c:v>1</c:v>
                </c:pt>
              </c:numCache>
            </c:numRef>
          </c:val>
          <c:extLst>
            <c:ext xmlns:c16="http://schemas.microsoft.com/office/drawing/2014/chart" uri="{C3380CC4-5D6E-409C-BE32-E72D297353CC}">
              <c16:uniqueId val="{00000000-4389-9747-A9BC-37057512CE8C}"/>
            </c:ext>
          </c:extLst>
        </c:ser>
        <c:dLbls>
          <c:showLegendKey val="0"/>
          <c:showVal val="0"/>
          <c:showCatName val="0"/>
          <c:showSerName val="0"/>
          <c:showPercent val="0"/>
          <c:showBubbleSize val="0"/>
        </c:dLbls>
        <c:gapWidth val="5"/>
        <c:overlap val="-27"/>
        <c:axId val="159412992"/>
        <c:axId val="159243728"/>
      </c:barChart>
      <c:catAx>
        <c:axId val="1594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43728"/>
        <c:crosses val="autoZero"/>
        <c:auto val="1"/>
        <c:lblAlgn val="ctr"/>
        <c:lblOffset val="100"/>
        <c:noMultiLvlLbl val="0"/>
      </c:catAx>
      <c:valAx>
        <c:axId val="159243728"/>
        <c:scaling>
          <c:orientation val="minMax"/>
          <c:max val="17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1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0.4 Nm 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Sheet1!$D$2:$D$11</c:f>
              <c:strCache>
                <c:ptCount val="10"/>
                <c:pt idx="0">
                  <c:v>[0, 50)</c:v>
                </c:pt>
                <c:pt idx="1">
                  <c:v>[50, 100)</c:v>
                </c:pt>
                <c:pt idx="2">
                  <c:v>[100, 150)</c:v>
                </c:pt>
                <c:pt idx="3">
                  <c:v>[150, 200)</c:v>
                </c:pt>
                <c:pt idx="4">
                  <c:v>[200, 250)</c:v>
                </c:pt>
                <c:pt idx="5">
                  <c:v>[250, 300)</c:v>
                </c:pt>
                <c:pt idx="6">
                  <c:v>[300, 350)</c:v>
                </c:pt>
                <c:pt idx="7">
                  <c:v>[350, 400)</c:v>
                </c:pt>
                <c:pt idx="8">
                  <c:v>[400, 450)</c:v>
                </c:pt>
                <c:pt idx="9">
                  <c:v>[450, 500]</c:v>
                </c:pt>
              </c:strCache>
            </c:strRef>
          </c:cat>
          <c:val>
            <c:numRef>
              <c:f>Sheet1!$G$2:$G$11</c:f>
              <c:numCache>
                <c:formatCode>General</c:formatCode>
                <c:ptCount val="10"/>
                <c:pt idx="0">
                  <c:v>42</c:v>
                </c:pt>
                <c:pt idx="1">
                  <c:v>90</c:v>
                </c:pt>
                <c:pt idx="2">
                  <c:v>36</c:v>
                </c:pt>
                <c:pt idx="3">
                  <c:v>0</c:v>
                </c:pt>
                <c:pt idx="4">
                  <c:v>1</c:v>
                </c:pt>
                <c:pt idx="5">
                  <c:v>0</c:v>
                </c:pt>
                <c:pt idx="6">
                  <c:v>0</c:v>
                </c:pt>
                <c:pt idx="7">
                  <c:v>0</c:v>
                </c:pt>
                <c:pt idx="8">
                  <c:v>0</c:v>
                </c:pt>
                <c:pt idx="9">
                  <c:v>0</c:v>
                </c:pt>
              </c:numCache>
            </c:numRef>
          </c:val>
          <c:extLst>
            <c:ext xmlns:c16="http://schemas.microsoft.com/office/drawing/2014/chart" uri="{C3380CC4-5D6E-409C-BE32-E72D297353CC}">
              <c16:uniqueId val="{00000000-63CF-8B4A-98B1-D561886CC25F}"/>
            </c:ext>
          </c:extLst>
        </c:ser>
        <c:dLbls>
          <c:showLegendKey val="0"/>
          <c:showVal val="0"/>
          <c:showCatName val="0"/>
          <c:showSerName val="0"/>
          <c:showPercent val="0"/>
          <c:showBubbleSize val="0"/>
        </c:dLbls>
        <c:gapWidth val="5"/>
        <c:overlap val="-27"/>
        <c:axId val="145035216"/>
        <c:axId val="100427200"/>
      </c:barChart>
      <c:catAx>
        <c:axId val="14503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7200"/>
        <c:crosses val="autoZero"/>
        <c:auto val="1"/>
        <c:lblAlgn val="ctr"/>
        <c:lblOffset val="100"/>
        <c:noMultiLvlLbl val="0"/>
      </c:catAx>
      <c:valAx>
        <c:axId val="100427200"/>
        <c:scaling>
          <c:orientation val="minMax"/>
          <c:max val="17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3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0.1 Nm 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Sheet1!$D$2:$D$11</c:f>
              <c:strCache>
                <c:ptCount val="10"/>
                <c:pt idx="0">
                  <c:v>[0, 50)</c:v>
                </c:pt>
                <c:pt idx="1">
                  <c:v>[50, 100)</c:v>
                </c:pt>
                <c:pt idx="2">
                  <c:v>[100, 150)</c:v>
                </c:pt>
                <c:pt idx="3">
                  <c:v>[150, 200)</c:v>
                </c:pt>
                <c:pt idx="4">
                  <c:v>[200, 250)</c:v>
                </c:pt>
                <c:pt idx="5">
                  <c:v>[250, 300)</c:v>
                </c:pt>
                <c:pt idx="6">
                  <c:v>[300, 350)</c:v>
                </c:pt>
                <c:pt idx="7">
                  <c:v>[350, 400)</c:v>
                </c:pt>
                <c:pt idx="8">
                  <c:v>[400, 450)</c:v>
                </c:pt>
                <c:pt idx="9">
                  <c:v>[450, 500]</c:v>
                </c:pt>
              </c:strCache>
            </c:strRef>
          </c:cat>
          <c:val>
            <c:numRef>
              <c:f>Sheet1!$H$2:$H$11</c:f>
              <c:numCache>
                <c:formatCode>General</c:formatCode>
                <c:ptCount val="10"/>
                <c:pt idx="0">
                  <c:v>168</c:v>
                </c:pt>
                <c:pt idx="1">
                  <c:v>1</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319A-E44F-91C7-0554096A177D}"/>
            </c:ext>
          </c:extLst>
        </c:ser>
        <c:dLbls>
          <c:showLegendKey val="0"/>
          <c:showVal val="0"/>
          <c:showCatName val="0"/>
          <c:showSerName val="0"/>
          <c:showPercent val="0"/>
          <c:showBubbleSize val="0"/>
        </c:dLbls>
        <c:gapWidth val="5"/>
        <c:overlap val="-27"/>
        <c:axId val="151085120"/>
        <c:axId val="147998400"/>
      </c:barChart>
      <c:catAx>
        <c:axId val="15108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8400"/>
        <c:crosses val="autoZero"/>
        <c:auto val="1"/>
        <c:lblAlgn val="ctr"/>
        <c:lblOffset val="100"/>
        <c:noMultiLvlLbl val="0"/>
      </c:catAx>
      <c:valAx>
        <c:axId val="147998400"/>
        <c:scaling>
          <c:orientation val="minMax"/>
          <c:max val="17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8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0.1 Nm Historgram Inset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Sheet1!$E$2:$E$6</c:f>
              <c:strCache>
                <c:ptCount val="5"/>
                <c:pt idx="0">
                  <c:v>[0, 10)</c:v>
                </c:pt>
                <c:pt idx="1">
                  <c:v>[10, 20)</c:v>
                </c:pt>
                <c:pt idx="2">
                  <c:v>[20, 30)</c:v>
                </c:pt>
                <c:pt idx="3">
                  <c:v>[30, 40)</c:v>
                </c:pt>
                <c:pt idx="4">
                  <c:v>[40, 50]</c:v>
                </c:pt>
              </c:strCache>
            </c:strRef>
          </c:cat>
          <c:val>
            <c:numRef>
              <c:f>Sheet1!$I$2:$I$6</c:f>
              <c:numCache>
                <c:formatCode>General</c:formatCode>
                <c:ptCount val="5"/>
                <c:pt idx="0">
                  <c:v>21</c:v>
                </c:pt>
                <c:pt idx="1">
                  <c:v>46</c:v>
                </c:pt>
                <c:pt idx="2">
                  <c:v>99</c:v>
                </c:pt>
                <c:pt idx="3">
                  <c:v>2</c:v>
                </c:pt>
                <c:pt idx="4">
                  <c:v>1</c:v>
                </c:pt>
              </c:numCache>
            </c:numRef>
          </c:val>
          <c:extLst>
            <c:ext xmlns:c16="http://schemas.microsoft.com/office/drawing/2014/chart" uri="{C3380CC4-5D6E-409C-BE32-E72D297353CC}">
              <c16:uniqueId val="{00000000-0B16-7C40-A093-0CCAB6BEA864}"/>
            </c:ext>
          </c:extLst>
        </c:ser>
        <c:dLbls>
          <c:showLegendKey val="0"/>
          <c:showVal val="0"/>
          <c:showCatName val="0"/>
          <c:showSerName val="0"/>
          <c:showPercent val="0"/>
          <c:showBubbleSize val="0"/>
        </c:dLbls>
        <c:gapWidth val="5"/>
        <c:axId val="2016649008"/>
        <c:axId val="2013963184"/>
      </c:barChart>
      <c:catAx>
        <c:axId val="201664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013963184"/>
        <c:crosses val="autoZero"/>
        <c:auto val="1"/>
        <c:lblAlgn val="ctr"/>
        <c:lblOffset val="100"/>
        <c:noMultiLvlLbl val="0"/>
      </c:catAx>
      <c:valAx>
        <c:axId val="2013963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01664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Expected Hetz. Remaining After Next 100 Years</cx:v>
        </cx:txData>
      </cx:tx>
      <cx:txPr>
        <a:bodyPr spcFirstLastPara="1" vertOverflow="ellipsis" horzOverflow="overflow" wrap="square" lIns="0" tIns="0" rIns="0" bIns="0" anchor="ctr" anchorCtr="1"/>
        <a:lstStyle/>
        <a:p>
          <a:pPr algn="ctr" rtl="0">
            <a:defRPr sz="180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800" b="1" i="0" u="none" strike="noStrike" baseline="0">
              <a:solidFill>
                <a:schemeClr val="tx1"/>
              </a:solidFill>
              <a:latin typeface="Times New Roman" panose="02020603050405020304" pitchFamily="18" charset="0"/>
              <a:cs typeface="Times New Roman" panose="02020603050405020304" pitchFamily="18" charset="0"/>
            </a:rPr>
            <a:t>Expected Hetz. Remaining After Next 100 Years</a:t>
          </a:r>
        </a:p>
      </cx:txPr>
    </cx:title>
    <cx:plotArea>
      <cx:plotAreaRegion>
        <cx:series layoutId="boxWhisker" uniqueId="{227C5E2D-EE15-694B-85E2-60823D0A36C9}" formatIdx="1">
          <cx:tx>
            <cx:txData>
              <cx:f/>
              <cx:v>Ne/Nc=0.4</cx:v>
            </cx:txData>
          </cx:tx>
          <cx:dataId val="0"/>
          <cx:layoutPr>
            <cx:visibility meanLine="0" meanMarker="1" nonoutliers="0" outliers="1"/>
            <cx:statistics quartileMethod="exclusive"/>
          </cx:layoutPr>
        </cx:series>
        <cx:series layoutId="boxWhisker" uniqueId="{E778FE99-2AE9-DD49-BA09-47793DBBCBF2}" formatIdx="2">
          <cx:tx>
            <cx:txData>
              <cx:f/>
              <cx:v>Ne/Nc=0.1</cx:v>
            </cx:txData>
          </cx:tx>
          <cx:dataId val="1"/>
          <cx:layoutPr>
            <cx:visibility meanLine="0" meanMarker="1" nonoutliers="0" outliers="1"/>
            <cx:statistics quartileMethod="exclusive"/>
          </cx:layoutPr>
        </cx:series>
      </cx:plotAreaRegion>
      <cx:axis id="0" hidden="1">
        <cx:catScaling gapWidth="1"/>
        <cx:tickLabels/>
      </cx:axis>
      <cx:axis id="1">
        <cx:valScaling max="1"/>
        <cx:title>
          <cx:tx>
            <cx:txData>
              <cx:v>Proportion of  Heterozygosity          Remaining After 100 Years</cx:v>
            </cx:txData>
          </cx:tx>
          <cx:txPr>
            <a:bodyPr spcFirstLastPara="1" vertOverflow="ellipsis" horzOverflow="overflow" wrap="square" lIns="0" tIns="0" rIns="0" bIns="0" anchor="ctr" anchorCtr="1"/>
            <a:lstStyle/>
            <a:p>
              <a:pPr algn="ctr" rtl="0">
                <a:defRPr sz="1400">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400" b="1" i="0" u="none" strike="noStrike" baseline="0">
                  <a:solidFill>
                    <a:schemeClr val="tx1"/>
                  </a:solidFill>
                  <a:latin typeface="Times New Roman" panose="02020603050405020304" pitchFamily="18" charset="0"/>
                  <a:cs typeface="Times New Roman" panose="02020603050405020304" pitchFamily="18" charset="0"/>
                </a:rPr>
                <a:t>Proportion of  Heterozygosity          Remaining After 100 Years</a:t>
              </a:r>
            </a:p>
          </cx:txPr>
        </cx:title>
        <cx:tickLabels/>
        <cx:txPr>
          <a:bodyPr spcFirstLastPara="1" vertOverflow="ellipsis" horzOverflow="overflow" wrap="square" lIns="0" tIns="0" rIns="0" bIns="0" anchor="ctr" anchorCtr="1"/>
          <a:lstStyle/>
          <a:p>
            <a:pPr algn="ctr" rtl="0">
              <a:defRPr sz="1050" b="1">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50" b="1" i="0" u="none" strike="noStrike" baseline="0">
              <a:solidFill>
                <a:schemeClr val="tx1"/>
              </a:solidFill>
              <a:latin typeface="Times New Roman" panose="02020603050405020304" pitchFamily="18" charset="0"/>
              <a:cs typeface="Times New Roman" panose="02020603050405020304" pitchFamily="18" charset="0"/>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Assessments Per Nm Histogram Bin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Assessments Per Nm Histogram Bin</a:t>
          </a:r>
        </a:p>
      </cx:txPr>
    </cx:title>
    <cx:plotArea>
      <cx:plotAreaRegion>
        <cx:series layoutId="clusteredColumn" uniqueId="{C83D8014-2BDE-F342-B86E-C54339491302}">
          <cx:dataId val="0"/>
          <cx:layoutPr>
            <cx:binning intervalClosed="r"/>
          </cx:layoutPr>
        </cx:series>
      </cx:plotAreaRegion>
      <cx:axis id="0">
        <cx:catScaling gapWidth="0"/>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Assessments Per 0.4*Nm Histogram Bin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Assessments Per 0.4*Nm Histogram Bin</a:t>
          </a:r>
        </a:p>
      </cx:txPr>
    </cx:title>
    <cx:plotArea>
      <cx:plotAreaRegion>
        <cx:series layoutId="clusteredColumn" uniqueId="{8864D44C-C296-D548-BD19-9A3852A4B034}">
          <cx:dataId val="0"/>
          <cx:layoutPr>
            <cx:binning intervalClosed="r"/>
          </cx:layoutPr>
        </cx:series>
      </cx:plotAreaRegion>
      <cx:axis id="0">
        <cx:catScaling gapWidth="0"/>
        <cx:tickLabels/>
      </cx:axis>
      <cx:axis id="1">
        <cx:valScaling/>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Assessments Per 0.1*Nm Histogram Bin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Assessments Per 0.1*Nm Histogram Bin</a:t>
          </a:r>
        </a:p>
      </cx:txPr>
    </cx:title>
    <cx:plotArea>
      <cx:plotAreaRegion>
        <cx:series layoutId="clusteredColumn" uniqueId="{0E5A0FFA-3DBB-0E4F-80A8-59E51A5AB0E8}">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7" Type="http://schemas.openxmlformats.org/officeDocument/2006/relationships/chart" Target="../charts/chart6.xml"/><Relationship Id="rId2" Type="http://schemas.microsoft.com/office/2014/relationships/chartEx" Target="../charts/chartEx3.xml"/><Relationship Id="rId1" Type="http://schemas.microsoft.com/office/2014/relationships/chartEx" Target="../charts/chartEx2.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285750</xdr:colOff>
      <xdr:row>17</xdr:row>
      <xdr:rowOff>127000</xdr:rowOff>
    </xdr:from>
    <xdr:to>
      <xdr:col>7</xdr:col>
      <xdr:colOff>730250</xdr:colOff>
      <xdr:row>32</xdr:row>
      <xdr:rowOff>177800</xdr:rowOff>
    </xdr:to>
    <xdr:graphicFrame macro="">
      <xdr:nvGraphicFramePr>
        <xdr:cNvPr id="2" name="Chart 1">
          <a:extLst>
            <a:ext uri="{FF2B5EF4-FFF2-40B4-BE49-F238E27FC236}">
              <a16:creationId xmlns:a16="http://schemas.microsoft.com/office/drawing/2014/main" id="{D0DEF6C6-D938-9542-B95C-A5C1F26CE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349250</xdr:colOff>
      <xdr:row>14</xdr:row>
      <xdr:rowOff>12700</xdr:rowOff>
    </xdr:from>
    <xdr:to>
      <xdr:col>14</xdr:col>
      <xdr:colOff>647700</xdr:colOff>
      <xdr:row>32</xdr:row>
      <xdr:rowOff>190500</xdr:rowOff>
    </xdr:to>
    <xdr:graphicFrame macro="">
      <xdr:nvGraphicFramePr>
        <xdr:cNvPr id="3" name="Chart 2">
          <a:extLst>
            <a:ext uri="{FF2B5EF4-FFF2-40B4-BE49-F238E27FC236}">
              <a16:creationId xmlns:a16="http://schemas.microsoft.com/office/drawing/2014/main" id="{AD2AA731-F2BA-B44F-AC01-B043356A0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444500</xdr:colOff>
      <xdr:row>32</xdr:row>
      <xdr:rowOff>101600</xdr:rowOff>
    </xdr:from>
    <xdr:to>
      <xdr:col>21</xdr:col>
      <xdr:colOff>622300</xdr:colOff>
      <xdr:row>53</xdr:row>
      <xdr:rowOff>139700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2C76DD7-3795-8543-AFFC-3075F78206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671300" y="6997700"/>
              <a:ext cx="8432800" cy="4572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292100</xdr:colOff>
      <xdr:row>31</xdr:row>
      <xdr:rowOff>50800</xdr:rowOff>
    </xdr:from>
    <xdr:to>
      <xdr:col>19</xdr:col>
      <xdr:colOff>749300</xdr:colOff>
      <xdr:row>44</xdr:row>
      <xdr:rowOff>101600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D3F27FD-4C6C-9149-AFE3-BAA9FBEDA2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849100" y="6350000"/>
              <a:ext cx="4584700" cy="2692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323850</xdr:colOff>
      <xdr:row>3</xdr:row>
      <xdr:rowOff>63500</xdr:rowOff>
    </xdr:from>
    <xdr:to>
      <xdr:col>19</xdr:col>
      <xdr:colOff>768350</xdr:colOff>
      <xdr:row>16</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1EFB8A0-8544-A748-A5B6-DD9B913B70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880850" y="673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336550</xdr:colOff>
      <xdr:row>17</xdr:row>
      <xdr:rowOff>38100</xdr:rowOff>
    </xdr:from>
    <xdr:to>
      <xdr:col>19</xdr:col>
      <xdr:colOff>781050</xdr:colOff>
      <xdr:row>30</xdr:row>
      <xdr:rowOff>139700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AF60283-9571-3345-9039-F353B4304C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893550" y="3492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381000</xdr:colOff>
      <xdr:row>17</xdr:row>
      <xdr:rowOff>38100</xdr:rowOff>
    </xdr:from>
    <xdr:to>
      <xdr:col>11</xdr:col>
      <xdr:colOff>25400</xdr:colOff>
      <xdr:row>30</xdr:row>
      <xdr:rowOff>139700</xdr:rowOff>
    </xdr:to>
    <xdr:graphicFrame macro="">
      <xdr:nvGraphicFramePr>
        <xdr:cNvPr id="7" name="Chart 6">
          <a:extLst>
            <a:ext uri="{FF2B5EF4-FFF2-40B4-BE49-F238E27FC236}">
              <a16:creationId xmlns:a16="http://schemas.microsoft.com/office/drawing/2014/main" id="{55A2FB13-32C1-B94E-9991-25C146E8C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374650</xdr:colOff>
      <xdr:row>31</xdr:row>
      <xdr:rowOff>12700</xdr:rowOff>
    </xdr:from>
    <xdr:to>
      <xdr:col>11</xdr:col>
      <xdr:colOff>25400</xdr:colOff>
      <xdr:row>44</xdr:row>
      <xdr:rowOff>114300</xdr:rowOff>
    </xdr:to>
    <xdr:graphicFrame macro="">
      <xdr:nvGraphicFramePr>
        <xdr:cNvPr id="8" name="Chart 7">
          <a:extLst>
            <a:ext uri="{FF2B5EF4-FFF2-40B4-BE49-F238E27FC236}">
              <a16:creationId xmlns:a16="http://schemas.microsoft.com/office/drawing/2014/main" id="{65268FF1-E82A-7C4B-98BC-10DD98F79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361950</xdr:colOff>
      <xdr:row>44</xdr:row>
      <xdr:rowOff>152400</xdr:rowOff>
    </xdr:from>
    <xdr:to>
      <xdr:col>11</xdr:col>
      <xdr:colOff>12700</xdr:colOff>
      <xdr:row>58</xdr:row>
      <xdr:rowOff>50800</xdr:rowOff>
    </xdr:to>
    <xdr:graphicFrame macro="">
      <xdr:nvGraphicFramePr>
        <xdr:cNvPr id="9" name="Chart 8">
          <a:extLst>
            <a:ext uri="{FF2B5EF4-FFF2-40B4-BE49-F238E27FC236}">
              <a16:creationId xmlns:a16="http://schemas.microsoft.com/office/drawing/2014/main" id="{FFE106DB-A77C-8946-94D8-D5CB25A85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546100</xdr:colOff>
      <xdr:row>5</xdr:row>
      <xdr:rowOff>50800</xdr:rowOff>
    </xdr:from>
    <xdr:to>
      <xdr:col>14</xdr:col>
      <xdr:colOff>165100</xdr:colOff>
      <xdr:row>18</xdr:row>
      <xdr:rowOff>152400</xdr:rowOff>
    </xdr:to>
    <xdr:graphicFrame macro="">
      <xdr:nvGraphicFramePr>
        <xdr:cNvPr id="5" name="Chart 4">
          <a:extLst>
            <a:ext uri="{FF2B5EF4-FFF2-40B4-BE49-F238E27FC236}">
              <a16:creationId xmlns:a16="http://schemas.microsoft.com/office/drawing/2014/main" id="{42287D95-FC78-7F48-9413-2A6DC8BD7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8"/>
  <sheetViews>
    <sheetView workbookViewId="0">
      <selection activeCell="C283" sqref="C283"/>
    </sheetView>
  </sheetViews>
  <sheetFormatPr baseColWidth="10" defaultColWidth="11.1640625" defaultRowHeight="16"/>
  <cols>
    <col min="2" max="2" width="24.5" customWidth="1"/>
    <col min="3" max="4" width="12" customWidth="1"/>
    <col min="5" max="5" width="13.83203125" customWidth="1"/>
    <col min="6" max="6" width="12.83203125" customWidth="1"/>
    <col min="7" max="7" width="38.6640625" style="4" customWidth="1"/>
    <col min="9" max="9" width="16.33203125" customWidth="1"/>
    <col min="10" max="10" width="16" customWidth="1"/>
    <col min="11" max="11" width="17.33203125" customWidth="1"/>
  </cols>
  <sheetData>
    <row r="1" spans="1:17" ht="17">
      <c r="A1" s="2" t="s">
        <v>0</v>
      </c>
      <c r="B1" s="2" t="s">
        <v>1</v>
      </c>
      <c r="C1" s="2" t="s">
        <v>2</v>
      </c>
      <c r="D1" s="2" t="s">
        <v>437</v>
      </c>
      <c r="E1" s="1" t="s">
        <v>318</v>
      </c>
      <c r="F1" s="1" t="s">
        <v>319</v>
      </c>
      <c r="G1" s="5" t="s">
        <v>404</v>
      </c>
      <c r="H1" s="1" t="s">
        <v>320</v>
      </c>
      <c r="I1" s="1" t="s">
        <v>321</v>
      </c>
      <c r="J1" s="1" t="s">
        <v>322</v>
      </c>
      <c r="K1" s="1" t="s">
        <v>323</v>
      </c>
      <c r="L1" s="1" t="s">
        <v>324</v>
      </c>
      <c r="M1" s="1" t="s">
        <v>325</v>
      </c>
      <c r="N1" s="1" t="s">
        <v>326</v>
      </c>
      <c r="O1" s="1" t="s">
        <v>325</v>
      </c>
      <c r="P1" s="1" t="s">
        <v>327</v>
      </c>
      <c r="Q1" s="1" t="s">
        <v>325</v>
      </c>
    </row>
    <row r="2" spans="1:17">
      <c r="A2">
        <v>118042834</v>
      </c>
      <c r="B2" t="s">
        <v>290</v>
      </c>
      <c r="C2" t="s">
        <v>291</v>
      </c>
      <c r="E2" t="s">
        <v>328</v>
      </c>
      <c r="F2" t="s">
        <v>329</v>
      </c>
    </row>
    <row r="3" spans="1:17">
      <c r="A3">
        <v>45204</v>
      </c>
      <c r="B3" t="s">
        <v>118</v>
      </c>
      <c r="C3" t="s">
        <v>119</v>
      </c>
      <c r="F3" t="s">
        <v>331</v>
      </c>
    </row>
    <row r="4" spans="1:17">
      <c r="A4">
        <v>45521</v>
      </c>
      <c r="B4" t="s">
        <v>120</v>
      </c>
      <c r="C4" t="s">
        <v>119</v>
      </c>
      <c r="F4" t="s">
        <v>331</v>
      </c>
    </row>
    <row r="5" spans="1:17">
      <c r="A5">
        <v>43567</v>
      </c>
      <c r="B5" t="s">
        <v>111</v>
      </c>
      <c r="C5" t="s">
        <v>112</v>
      </c>
      <c r="F5" t="s">
        <v>331</v>
      </c>
    </row>
    <row r="6" spans="1:17">
      <c r="A6">
        <v>45126</v>
      </c>
      <c r="B6" t="s">
        <v>116</v>
      </c>
      <c r="C6" t="s">
        <v>117</v>
      </c>
      <c r="F6" t="s">
        <v>331</v>
      </c>
    </row>
    <row r="7" spans="1:17">
      <c r="A7">
        <v>45600</v>
      </c>
      <c r="B7" t="s">
        <v>121</v>
      </c>
      <c r="C7" t="s">
        <v>122</v>
      </c>
      <c r="F7" t="s">
        <v>331</v>
      </c>
    </row>
    <row r="8" spans="1:17">
      <c r="A8">
        <v>152162</v>
      </c>
      <c r="B8" t="s">
        <v>6</v>
      </c>
      <c r="C8" t="s">
        <v>7</v>
      </c>
      <c r="E8" t="s">
        <v>330</v>
      </c>
      <c r="F8" t="s">
        <v>332</v>
      </c>
    </row>
    <row r="9" spans="1:17">
      <c r="A9">
        <v>152749</v>
      </c>
      <c r="B9" t="s">
        <v>8</v>
      </c>
      <c r="C9" t="s">
        <v>7</v>
      </c>
      <c r="E9" t="s">
        <v>330</v>
      </c>
      <c r="F9" t="s">
        <v>333</v>
      </c>
    </row>
    <row r="10" spans="1:17">
      <c r="A10">
        <v>191514</v>
      </c>
      <c r="B10" t="s">
        <v>11</v>
      </c>
      <c r="C10" t="s">
        <v>7</v>
      </c>
      <c r="E10" t="s">
        <v>330</v>
      </c>
      <c r="F10">
        <v>100</v>
      </c>
    </row>
    <row r="11" spans="1:17">
      <c r="A11">
        <v>195946</v>
      </c>
      <c r="B11" t="s">
        <v>26</v>
      </c>
      <c r="C11" t="s">
        <v>7</v>
      </c>
      <c r="E11" t="s">
        <v>362</v>
      </c>
      <c r="F11" t="s">
        <v>334</v>
      </c>
    </row>
    <row r="12" spans="1:17">
      <c r="A12">
        <v>162119</v>
      </c>
      <c r="B12" t="s">
        <v>67</v>
      </c>
      <c r="C12" t="s">
        <v>7</v>
      </c>
      <c r="E12" t="s">
        <v>328</v>
      </c>
      <c r="F12">
        <v>100</v>
      </c>
    </row>
    <row r="13" spans="1:17">
      <c r="A13">
        <v>3797</v>
      </c>
      <c r="B13" t="s">
        <v>106</v>
      </c>
      <c r="C13" t="s">
        <v>7</v>
      </c>
      <c r="E13" t="s">
        <v>335</v>
      </c>
      <c r="F13">
        <v>500</v>
      </c>
    </row>
    <row r="14" spans="1:17">
      <c r="A14">
        <v>62051156</v>
      </c>
      <c r="B14" t="s">
        <v>155</v>
      </c>
      <c r="C14" t="s">
        <v>7</v>
      </c>
      <c r="E14" t="s">
        <v>330</v>
      </c>
      <c r="F14" t="s">
        <v>336</v>
      </c>
    </row>
    <row r="15" spans="1:17">
      <c r="A15">
        <v>67513526</v>
      </c>
      <c r="B15" t="s">
        <v>162</v>
      </c>
      <c r="C15" t="s">
        <v>7</v>
      </c>
      <c r="E15" t="s">
        <v>330</v>
      </c>
      <c r="F15">
        <v>200</v>
      </c>
    </row>
    <row r="16" spans="1:17">
      <c r="A16">
        <v>68933824</v>
      </c>
      <c r="B16" t="s">
        <v>163</v>
      </c>
      <c r="C16" t="s">
        <v>7</v>
      </c>
      <c r="E16" t="s">
        <v>330</v>
      </c>
      <c r="F16" t="s">
        <v>337</v>
      </c>
    </row>
    <row r="17" spans="1:7">
      <c r="A17">
        <v>79748631</v>
      </c>
      <c r="B17" t="s">
        <v>181</v>
      </c>
      <c r="C17" t="s">
        <v>7</v>
      </c>
      <c r="E17" t="s">
        <v>363</v>
      </c>
      <c r="F17">
        <v>100</v>
      </c>
    </row>
    <row r="18" spans="1:7">
      <c r="A18">
        <v>79749266</v>
      </c>
      <c r="B18" t="s">
        <v>185</v>
      </c>
      <c r="C18" t="s">
        <v>7</v>
      </c>
      <c r="E18" t="s">
        <v>363</v>
      </c>
      <c r="F18" t="s">
        <v>344</v>
      </c>
    </row>
    <row r="19" spans="1:7">
      <c r="A19">
        <v>83774330</v>
      </c>
      <c r="B19" t="s">
        <v>223</v>
      </c>
      <c r="C19" t="s">
        <v>7</v>
      </c>
      <c r="E19" t="s">
        <v>363</v>
      </c>
      <c r="F19">
        <v>100</v>
      </c>
    </row>
    <row r="20" spans="1:7">
      <c r="A20">
        <v>118478644</v>
      </c>
      <c r="B20" t="s">
        <v>292</v>
      </c>
      <c r="C20" t="s">
        <v>7</v>
      </c>
      <c r="E20" t="s">
        <v>330</v>
      </c>
      <c r="F20" t="s">
        <v>337</v>
      </c>
    </row>
    <row r="21" spans="1:7">
      <c r="A21">
        <v>22706947</v>
      </c>
      <c r="B21" t="s">
        <v>246</v>
      </c>
      <c r="C21" t="s">
        <v>247</v>
      </c>
      <c r="E21" t="s">
        <v>338</v>
      </c>
      <c r="F21">
        <v>70</v>
      </c>
    </row>
    <row r="22" spans="1:7">
      <c r="A22">
        <v>22728310</v>
      </c>
      <c r="B22" t="s">
        <v>250</v>
      </c>
      <c r="C22" t="s">
        <v>247</v>
      </c>
      <c r="E22" t="s">
        <v>338</v>
      </c>
      <c r="F22" t="s">
        <v>339</v>
      </c>
    </row>
    <row r="23" spans="1:7">
      <c r="A23">
        <v>195915</v>
      </c>
      <c r="B23" t="s">
        <v>19</v>
      </c>
      <c r="C23" t="s">
        <v>20</v>
      </c>
      <c r="E23" t="s">
        <v>362</v>
      </c>
      <c r="F23">
        <v>200</v>
      </c>
    </row>
    <row r="24" spans="1:7">
      <c r="A24">
        <v>195989</v>
      </c>
      <c r="B24" t="s">
        <v>30</v>
      </c>
      <c r="C24" t="s">
        <v>20</v>
      </c>
      <c r="E24" t="s">
        <v>362</v>
      </c>
      <c r="F24" s="3" t="s">
        <v>340</v>
      </c>
      <c r="G24" s="6"/>
    </row>
    <row r="25" spans="1:7">
      <c r="A25">
        <v>200097</v>
      </c>
      <c r="B25" t="s">
        <v>31</v>
      </c>
      <c r="C25" t="s">
        <v>20</v>
      </c>
      <c r="E25" t="s">
        <v>330</v>
      </c>
      <c r="F25">
        <v>249</v>
      </c>
    </row>
    <row r="26" spans="1:7">
      <c r="A26">
        <v>200246</v>
      </c>
      <c r="B26" t="s">
        <v>32</v>
      </c>
      <c r="C26" t="s">
        <v>20</v>
      </c>
      <c r="E26" t="s">
        <v>330</v>
      </c>
      <c r="F26">
        <v>249</v>
      </c>
    </row>
    <row r="27" spans="1:7">
      <c r="A27">
        <v>38534</v>
      </c>
      <c r="B27" t="s">
        <v>43</v>
      </c>
      <c r="C27" t="s">
        <v>20</v>
      </c>
      <c r="E27" t="s">
        <v>362</v>
      </c>
      <c r="F27" s="3" t="s">
        <v>341</v>
      </c>
      <c r="G27" s="6"/>
    </row>
    <row r="28" spans="1:7">
      <c r="A28">
        <v>38607</v>
      </c>
      <c r="B28" t="s">
        <v>47</v>
      </c>
      <c r="C28" t="s">
        <v>20</v>
      </c>
      <c r="F28" t="s">
        <v>331</v>
      </c>
    </row>
    <row r="29" spans="1:7">
      <c r="A29">
        <v>38696</v>
      </c>
      <c r="B29" t="s">
        <v>51</v>
      </c>
      <c r="C29" t="s">
        <v>20</v>
      </c>
      <c r="F29" t="s">
        <v>331</v>
      </c>
    </row>
    <row r="30" spans="1:7">
      <c r="A30">
        <v>39833</v>
      </c>
      <c r="B30" t="s">
        <v>110</v>
      </c>
      <c r="C30" t="s">
        <v>20</v>
      </c>
      <c r="F30" t="s">
        <v>331</v>
      </c>
    </row>
    <row r="31" spans="1:7">
      <c r="A31">
        <v>13144560</v>
      </c>
      <c r="B31" t="s">
        <v>131</v>
      </c>
      <c r="C31" t="s">
        <v>20</v>
      </c>
      <c r="E31" t="s">
        <v>328</v>
      </c>
      <c r="F31" t="s">
        <v>342</v>
      </c>
    </row>
    <row r="32" spans="1:7">
      <c r="A32">
        <v>21481366</v>
      </c>
      <c r="B32" t="s">
        <v>137</v>
      </c>
      <c r="C32" t="s">
        <v>20</v>
      </c>
      <c r="E32" t="s">
        <v>330</v>
      </c>
      <c r="F32">
        <v>200</v>
      </c>
    </row>
    <row r="33" spans="1:6">
      <c r="A33">
        <v>18528848</v>
      </c>
      <c r="B33" t="s">
        <v>153</v>
      </c>
      <c r="C33" t="s">
        <v>20</v>
      </c>
      <c r="F33" t="s">
        <v>331</v>
      </c>
    </row>
    <row r="34" spans="1:6">
      <c r="A34">
        <v>44153</v>
      </c>
      <c r="B34" t="s">
        <v>174</v>
      </c>
      <c r="C34" t="s">
        <v>20</v>
      </c>
      <c r="E34" t="s">
        <v>328</v>
      </c>
      <c r="F34">
        <v>157</v>
      </c>
    </row>
    <row r="35" spans="1:6">
      <c r="A35">
        <v>79748619</v>
      </c>
      <c r="B35" t="s">
        <v>180</v>
      </c>
      <c r="C35" t="s">
        <v>20</v>
      </c>
      <c r="E35" t="s">
        <v>363</v>
      </c>
      <c r="F35" t="s">
        <v>343</v>
      </c>
    </row>
    <row r="36" spans="1:6">
      <c r="A36">
        <v>79749297</v>
      </c>
      <c r="B36" t="s">
        <v>186</v>
      </c>
      <c r="C36" t="s">
        <v>20</v>
      </c>
      <c r="E36" t="s">
        <v>363</v>
      </c>
      <c r="F36">
        <v>100</v>
      </c>
    </row>
    <row r="37" spans="1:6">
      <c r="A37">
        <v>79920094</v>
      </c>
      <c r="B37" t="s">
        <v>190</v>
      </c>
      <c r="C37" t="s">
        <v>20</v>
      </c>
      <c r="E37" t="s">
        <v>363</v>
      </c>
      <c r="F37">
        <v>100</v>
      </c>
    </row>
    <row r="38" spans="1:6">
      <c r="A38">
        <v>34735</v>
      </c>
      <c r="B38" t="s">
        <v>195</v>
      </c>
      <c r="C38" t="s">
        <v>20</v>
      </c>
      <c r="E38" t="s">
        <v>363</v>
      </c>
      <c r="F38" t="s">
        <v>345</v>
      </c>
    </row>
    <row r="39" spans="1:6">
      <c r="A39">
        <v>86089783</v>
      </c>
      <c r="B39" t="s">
        <v>205</v>
      </c>
      <c r="C39" t="s">
        <v>20</v>
      </c>
      <c r="E39" t="s">
        <v>363</v>
      </c>
      <c r="F39">
        <v>104</v>
      </c>
    </row>
    <row r="40" spans="1:6">
      <c r="A40">
        <v>86091285</v>
      </c>
      <c r="B40" t="s">
        <v>209</v>
      </c>
      <c r="C40" t="s">
        <v>20</v>
      </c>
      <c r="E40" t="s">
        <v>363</v>
      </c>
      <c r="F40" t="s">
        <v>346</v>
      </c>
    </row>
    <row r="41" spans="1:6">
      <c r="A41">
        <v>86091489</v>
      </c>
      <c r="B41" t="s">
        <v>210</v>
      </c>
      <c r="C41" t="s">
        <v>20</v>
      </c>
      <c r="E41" t="s">
        <v>363</v>
      </c>
      <c r="F41">
        <v>200</v>
      </c>
    </row>
    <row r="42" spans="1:6">
      <c r="A42">
        <v>86091612</v>
      </c>
      <c r="B42" t="s">
        <v>212</v>
      </c>
      <c r="C42" t="s">
        <v>20</v>
      </c>
      <c r="E42" t="s">
        <v>363</v>
      </c>
      <c r="F42">
        <v>200</v>
      </c>
    </row>
    <row r="43" spans="1:6">
      <c r="A43">
        <v>86097793</v>
      </c>
      <c r="B43" t="s">
        <v>217</v>
      </c>
      <c r="C43" t="s">
        <v>20</v>
      </c>
      <c r="E43" t="s">
        <v>363</v>
      </c>
      <c r="F43">
        <v>100</v>
      </c>
    </row>
    <row r="44" spans="1:6">
      <c r="A44">
        <v>86098002</v>
      </c>
      <c r="B44" t="s">
        <v>218</v>
      </c>
      <c r="C44" t="s">
        <v>20</v>
      </c>
      <c r="E44" t="s">
        <v>363</v>
      </c>
      <c r="F44">
        <v>90</v>
      </c>
    </row>
    <row r="45" spans="1:6">
      <c r="A45">
        <v>86098960</v>
      </c>
      <c r="B45" t="s">
        <v>220</v>
      </c>
      <c r="C45" t="s">
        <v>20</v>
      </c>
      <c r="E45" t="s">
        <v>363</v>
      </c>
      <c r="F45" t="s">
        <v>346</v>
      </c>
    </row>
    <row r="46" spans="1:6">
      <c r="A46">
        <v>86102694</v>
      </c>
      <c r="B46" t="s">
        <v>222</v>
      </c>
      <c r="C46" t="s">
        <v>20</v>
      </c>
      <c r="E46" t="s">
        <v>363</v>
      </c>
      <c r="F46">
        <v>135</v>
      </c>
    </row>
    <row r="47" spans="1:6">
      <c r="A47">
        <v>31023</v>
      </c>
      <c r="B47" t="s">
        <v>259</v>
      </c>
      <c r="C47" t="s">
        <v>20</v>
      </c>
      <c r="E47" t="s">
        <v>330</v>
      </c>
      <c r="F47" t="s">
        <v>347</v>
      </c>
    </row>
    <row r="48" spans="1:6">
      <c r="A48">
        <v>162297</v>
      </c>
      <c r="B48" t="s">
        <v>262</v>
      </c>
      <c r="C48" t="s">
        <v>20</v>
      </c>
      <c r="E48" t="s">
        <v>330</v>
      </c>
      <c r="F48" t="s">
        <v>348</v>
      </c>
    </row>
    <row r="49" spans="1:6">
      <c r="A49">
        <v>16294</v>
      </c>
      <c r="B49" t="s">
        <v>266</v>
      </c>
      <c r="C49" t="s">
        <v>20</v>
      </c>
      <c r="E49" t="s">
        <v>350</v>
      </c>
      <c r="F49" t="s">
        <v>349</v>
      </c>
    </row>
    <row r="50" spans="1:6">
      <c r="A50">
        <v>30405</v>
      </c>
      <c r="B50" t="s">
        <v>289</v>
      </c>
      <c r="C50" t="s">
        <v>20</v>
      </c>
      <c r="E50" t="s">
        <v>330</v>
      </c>
      <c r="F50">
        <v>200</v>
      </c>
    </row>
    <row r="51" spans="1:6">
      <c r="A51">
        <v>136569</v>
      </c>
      <c r="B51" t="s">
        <v>58</v>
      </c>
      <c r="C51" t="s">
        <v>59</v>
      </c>
      <c r="F51" t="s">
        <v>331</v>
      </c>
    </row>
    <row r="52" spans="1:6">
      <c r="A52">
        <v>114937092</v>
      </c>
      <c r="B52" t="s">
        <v>283</v>
      </c>
      <c r="C52" t="s">
        <v>284</v>
      </c>
      <c r="E52" t="s">
        <v>328</v>
      </c>
      <c r="F52">
        <v>100</v>
      </c>
    </row>
    <row r="53" spans="1:6">
      <c r="A53">
        <v>38544</v>
      </c>
      <c r="B53" t="s">
        <v>44</v>
      </c>
      <c r="C53" t="s">
        <v>45</v>
      </c>
      <c r="E53" t="s">
        <v>362</v>
      </c>
      <c r="F53">
        <v>150</v>
      </c>
    </row>
    <row r="54" spans="1:6">
      <c r="A54">
        <v>54142524</v>
      </c>
      <c r="B54" t="s">
        <v>150</v>
      </c>
      <c r="C54" t="s">
        <v>45</v>
      </c>
      <c r="E54" t="s">
        <v>330</v>
      </c>
      <c r="F54" t="s">
        <v>351</v>
      </c>
    </row>
    <row r="55" spans="1:6">
      <c r="A55">
        <v>73228694</v>
      </c>
      <c r="B55" t="s">
        <v>169</v>
      </c>
      <c r="C55" t="s">
        <v>45</v>
      </c>
      <c r="E55" t="s">
        <v>330</v>
      </c>
      <c r="F55" t="s">
        <v>348</v>
      </c>
    </row>
    <row r="56" spans="1:6">
      <c r="A56">
        <v>13257</v>
      </c>
      <c r="B56" t="s">
        <v>172</v>
      </c>
      <c r="C56" t="s">
        <v>173</v>
      </c>
      <c r="F56" t="s">
        <v>331</v>
      </c>
    </row>
    <row r="57" spans="1:6">
      <c r="A57">
        <v>195926</v>
      </c>
      <c r="B57" t="s">
        <v>21</v>
      </c>
      <c r="C57" t="s">
        <v>22</v>
      </c>
      <c r="E57" t="s">
        <v>362</v>
      </c>
      <c r="F57" t="s">
        <v>346</v>
      </c>
    </row>
    <row r="58" spans="1:6">
      <c r="A58">
        <v>80188416</v>
      </c>
      <c r="B58" t="s">
        <v>191</v>
      </c>
      <c r="C58" t="s">
        <v>22</v>
      </c>
      <c r="E58" t="s">
        <v>352</v>
      </c>
      <c r="F58">
        <v>100</v>
      </c>
    </row>
    <row r="59" spans="1:6">
      <c r="A59">
        <v>103850963</v>
      </c>
      <c r="B59" t="s">
        <v>281</v>
      </c>
      <c r="C59" t="s">
        <v>22</v>
      </c>
      <c r="E59" t="s">
        <v>330</v>
      </c>
      <c r="F59">
        <v>249</v>
      </c>
    </row>
    <row r="60" spans="1:6">
      <c r="A60">
        <v>195900</v>
      </c>
      <c r="B60" t="s">
        <v>16</v>
      </c>
      <c r="C60" t="s">
        <v>17</v>
      </c>
      <c r="E60" t="s">
        <v>362</v>
      </c>
      <c r="F60">
        <v>60</v>
      </c>
    </row>
    <row r="61" spans="1:6">
      <c r="A61">
        <v>195939</v>
      </c>
      <c r="B61" t="s">
        <v>24</v>
      </c>
      <c r="C61" t="s">
        <v>17</v>
      </c>
      <c r="E61" t="s">
        <v>328</v>
      </c>
      <c r="F61">
        <v>100</v>
      </c>
    </row>
    <row r="62" spans="1:6">
      <c r="A62">
        <v>200698</v>
      </c>
      <c r="B62" t="s">
        <v>33</v>
      </c>
      <c r="C62" t="s">
        <v>17</v>
      </c>
      <c r="E62" t="s">
        <v>330</v>
      </c>
      <c r="F62">
        <v>249</v>
      </c>
    </row>
    <row r="63" spans="1:6">
      <c r="A63">
        <v>200700</v>
      </c>
      <c r="B63" t="s">
        <v>34</v>
      </c>
      <c r="C63" t="s">
        <v>17</v>
      </c>
      <c r="E63" t="s">
        <v>330</v>
      </c>
      <c r="F63">
        <v>249</v>
      </c>
    </row>
    <row r="64" spans="1:6">
      <c r="A64">
        <v>38452</v>
      </c>
      <c r="B64" t="s">
        <v>41</v>
      </c>
      <c r="C64" t="s">
        <v>17</v>
      </c>
      <c r="E64" t="s">
        <v>328</v>
      </c>
      <c r="F64" t="s">
        <v>353</v>
      </c>
    </row>
    <row r="65" spans="1:6">
      <c r="A65">
        <v>38605</v>
      </c>
      <c r="B65" t="s">
        <v>46</v>
      </c>
      <c r="C65" t="s">
        <v>17</v>
      </c>
      <c r="E65" t="s">
        <v>328</v>
      </c>
      <c r="F65">
        <v>80</v>
      </c>
    </row>
    <row r="66" spans="1:6">
      <c r="A66">
        <v>38676</v>
      </c>
      <c r="B66" t="s">
        <v>50</v>
      </c>
      <c r="C66" t="s">
        <v>17</v>
      </c>
      <c r="E66" t="s">
        <v>328</v>
      </c>
      <c r="F66">
        <v>100</v>
      </c>
    </row>
    <row r="67" spans="1:6">
      <c r="A67">
        <v>79727759</v>
      </c>
      <c r="B67" t="s">
        <v>175</v>
      </c>
      <c r="C67" t="s">
        <v>17</v>
      </c>
      <c r="E67" t="s">
        <v>330</v>
      </c>
      <c r="F67" t="s">
        <v>354</v>
      </c>
    </row>
    <row r="68" spans="1:6">
      <c r="A68">
        <v>83508309</v>
      </c>
      <c r="B68" t="s">
        <v>199</v>
      </c>
      <c r="C68" t="s">
        <v>17</v>
      </c>
      <c r="E68" t="s">
        <v>355</v>
      </c>
      <c r="F68" t="s">
        <v>337</v>
      </c>
    </row>
    <row r="69" spans="1:6">
      <c r="A69">
        <v>34365</v>
      </c>
      <c r="B69" t="s">
        <v>260</v>
      </c>
      <c r="C69" t="s">
        <v>17</v>
      </c>
      <c r="E69" t="s">
        <v>330</v>
      </c>
      <c r="F69">
        <v>200</v>
      </c>
    </row>
    <row r="70" spans="1:6">
      <c r="A70">
        <v>31425</v>
      </c>
      <c r="B70" t="s">
        <v>297</v>
      </c>
      <c r="C70" t="s">
        <v>17</v>
      </c>
      <c r="E70" t="s">
        <v>330</v>
      </c>
      <c r="F70">
        <v>200</v>
      </c>
    </row>
    <row r="71" spans="1:6">
      <c r="A71">
        <v>162218</v>
      </c>
      <c r="B71" t="s">
        <v>70</v>
      </c>
      <c r="C71" t="s">
        <v>71</v>
      </c>
      <c r="E71" t="s">
        <v>330</v>
      </c>
      <c r="F71">
        <v>151</v>
      </c>
    </row>
    <row r="72" spans="1:6">
      <c r="A72">
        <v>14020</v>
      </c>
      <c r="B72" t="s">
        <v>142</v>
      </c>
      <c r="C72" t="s">
        <v>143</v>
      </c>
      <c r="E72" t="s">
        <v>356</v>
      </c>
      <c r="F72">
        <v>206</v>
      </c>
    </row>
    <row r="73" spans="1:6">
      <c r="A73">
        <v>54083150</v>
      </c>
      <c r="B73" t="s">
        <v>148</v>
      </c>
      <c r="C73" t="s">
        <v>149</v>
      </c>
      <c r="E73" t="s">
        <v>328</v>
      </c>
      <c r="F73" t="s">
        <v>357</v>
      </c>
    </row>
    <row r="74" spans="1:6">
      <c r="A74">
        <v>56961131</v>
      </c>
      <c r="B74" t="s">
        <v>152</v>
      </c>
      <c r="C74" t="s">
        <v>149</v>
      </c>
      <c r="E74" t="s">
        <v>328</v>
      </c>
      <c r="F74">
        <v>242</v>
      </c>
    </row>
    <row r="75" spans="1:6">
      <c r="A75">
        <v>22695368</v>
      </c>
      <c r="B75" t="s">
        <v>244</v>
      </c>
      <c r="C75" t="s">
        <v>149</v>
      </c>
      <c r="E75" t="s">
        <v>338</v>
      </c>
      <c r="F75" t="s">
        <v>358</v>
      </c>
    </row>
    <row r="76" spans="1:6">
      <c r="A76">
        <v>22723264</v>
      </c>
      <c r="B76" t="s">
        <v>296</v>
      </c>
      <c r="C76" t="s">
        <v>149</v>
      </c>
      <c r="E76" t="s">
        <v>338</v>
      </c>
      <c r="F76" t="s">
        <v>359</v>
      </c>
    </row>
    <row r="77" spans="1:6">
      <c r="A77">
        <v>152008</v>
      </c>
      <c r="B77" t="s">
        <v>3</v>
      </c>
      <c r="C77" t="s">
        <v>4</v>
      </c>
      <c r="E77" t="s">
        <v>330</v>
      </c>
      <c r="F77">
        <v>249</v>
      </c>
    </row>
    <row r="78" spans="1:6">
      <c r="A78">
        <v>152113</v>
      </c>
      <c r="B78" t="s">
        <v>5</v>
      </c>
      <c r="C78" t="s">
        <v>4</v>
      </c>
      <c r="E78" t="s">
        <v>330</v>
      </c>
      <c r="F78">
        <v>100</v>
      </c>
    </row>
    <row r="79" spans="1:6">
      <c r="A79">
        <v>152795</v>
      </c>
      <c r="B79" t="s">
        <v>9</v>
      </c>
      <c r="C79" t="s">
        <v>4</v>
      </c>
      <c r="E79" t="s">
        <v>330</v>
      </c>
      <c r="F79">
        <v>249</v>
      </c>
    </row>
    <row r="80" spans="1:6">
      <c r="A80">
        <v>169395</v>
      </c>
      <c r="B80" t="s">
        <v>10</v>
      </c>
      <c r="C80" t="s">
        <v>4</v>
      </c>
      <c r="E80" t="s">
        <v>360</v>
      </c>
      <c r="F80">
        <v>80</v>
      </c>
    </row>
    <row r="81" spans="1:7">
      <c r="A81">
        <v>193901</v>
      </c>
      <c r="B81" t="s">
        <v>12</v>
      </c>
      <c r="C81" t="s">
        <v>4</v>
      </c>
      <c r="E81" t="s">
        <v>330</v>
      </c>
      <c r="F81">
        <v>200</v>
      </c>
    </row>
    <row r="82" spans="1:7">
      <c r="A82">
        <v>193957</v>
      </c>
      <c r="B82" t="s">
        <v>13</v>
      </c>
      <c r="C82" t="s">
        <v>4</v>
      </c>
      <c r="E82" t="s">
        <v>330</v>
      </c>
      <c r="F82" t="s">
        <v>361</v>
      </c>
    </row>
    <row r="83" spans="1:7">
      <c r="A83">
        <v>194593</v>
      </c>
      <c r="B83" t="s">
        <v>14</v>
      </c>
      <c r="C83" t="s">
        <v>4</v>
      </c>
      <c r="E83" t="s">
        <v>330</v>
      </c>
      <c r="F83">
        <v>90</v>
      </c>
    </row>
    <row r="84" spans="1:7">
      <c r="A84">
        <v>195888</v>
      </c>
      <c r="B84" t="s">
        <v>15</v>
      </c>
      <c r="C84" t="s">
        <v>4</v>
      </c>
      <c r="E84" t="s">
        <v>362</v>
      </c>
      <c r="F84" t="s">
        <v>393</v>
      </c>
    </row>
    <row r="85" spans="1:7">
      <c r="A85">
        <v>195902</v>
      </c>
      <c r="B85" t="s">
        <v>18</v>
      </c>
      <c r="C85" t="s">
        <v>4</v>
      </c>
      <c r="E85" t="s">
        <v>362</v>
      </c>
      <c r="F85">
        <v>99</v>
      </c>
    </row>
    <row r="86" spans="1:7">
      <c r="A86">
        <v>195934</v>
      </c>
      <c r="B86" t="s">
        <v>23</v>
      </c>
      <c r="C86" t="s">
        <v>4</v>
      </c>
      <c r="E86" t="s">
        <v>362</v>
      </c>
      <c r="F86">
        <v>200</v>
      </c>
    </row>
    <row r="87" spans="1:7">
      <c r="A87">
        <v>38523</v>
      </c>
      <c r="B87" t="s">
        <v>25</v>
      </c>
      <c r="C87" t="s">
        <v>4</v>
      </c>
      <c r="E87" t="s">
        <v>362</v>
      </c>
      <c r="F87" s="3" t="s">
        <v>394</v>
      </c>
      <c r="G87" s="6"/>
    </row>
    <row r="88" spans="1:7">
      <c r="A88">
        <v>195957</v>
      </c>
      <c r="B88" t="s">
        <v>27</v>
      </c>
      <c r="C88" t="s">
        <v>4</v>
      </c>
      <c r="E88" t="s">
        <v>362</v>
      </c>
      <c r="F88">
        <v>150</v>
      </c>
    </row>
    <row r="89" spans="1:7">
      <c r="A89">
        <v>195963</v>
      </c>
      <c r="B89" t="s">
        <v>28</v>
      </c>
      <c r="C89" t="s">
        <v>4</v>
      </c>
      <c r="E89" t="s">
        <v>362</v>
      </c>
      <c r="F89">
        <v>60</v>
      </c>
    </row>
    <row r="90" spans="1:7">
      <c r="A90">
        <v>195966</v>
      </c>
      <c r="B90" t="s">
        <v>29</v>
      </c>
      <c r="C90" t="s">
        <v>4</v>
      </c>
      <c r="E90" t="s">
        <v>362</v>
      </c>
      <c r="F90">
        <v>140</v>
      </c>
    </row>
    <row r="91" spans="1:7">
      <c r="A91">
        <v>200707</v>
      </c>
      <c r="B91" t="s">
        <v>35</v>
      </c>
      <c r="C91" t="s">
        <v>4</v>
      </c>
      <c r="E91" t="s">
        <v>330</v>
      </c>
      <c r="F91">
        <v>249</v>
      </c>
    </row>
    <row r="92" spans="1:7">
      <c r="A92">
        <v>201386</v>
      </c>
      <c r="B92" t="s">
        <v>36</v>
      </c>
      <c r="C92" t="s">
        <v>4</v>
      </c>
      <c r="E92" t="s">
        <v>328</v>
      </c>
      <c r="F92">
        <v>240</v>
      </c>
    </row>
    <row r="93" spans="1:7">
      <c r="A93">
        <v>201797</v>
      </c>
      <c r="B93" t="s">
        <v>37</v>
      </c>
      <c r="C93" t="s">
        <v>4</v>
      </c>
      <c r="E93" t="s">
        <v>330</v>
      </c>
      <c r="F93">
        <v>100</v>
      </c>
    </row>
    <row r="94" spans="1:7">
      <c r="A94">
        <v>201807</v>
      </c>
      <c r="B94" t="s">
        <v>38</v>
      </c>
      <c r="C94" t="s">
        <v>4</v>
      </c>
      <c r="E94" t="s">
        <v>330</v>
      </c>
      <c r="F94">
        <v>200</v>
      </c>
    </row>
    <row r="95" spans="1:7">
      <c r="A95">
        <v>202744</v>
      </c>
      <c r="B95" t="s">
        <v>39</v>
      </c>
      <c r="C95" t="s">
        <v>4</v>
      </c>
      <c r="E95" t="s">
        <v>330</v>
      </c>
      <c r="F95" t="s">
        <v>358</v>
      </c>
    </row>
    <row r="96" spans="1:7">
      <c r="A96">
        <v>203783</v>
      </c>
      <c r="B96" t="s">
        <v>40</v>
      </c>
      <c r="C96" t="s">
        <v>4</v>
      </c>
      <c r="E96" t="s">
        <v>330</v>
      </c>
      <c r="F96">
        <v>249</v>
      </c>
    </row>
    <row r="97" spans="1:7">
      <c r="A97">
        <v>38526</v>
      </c>
      <c r="B97" t="s">
        <v>42</v>
      </c>
      <c r="C97" t="s">
        <v>4</v>
      </c>
      <c r="E97" t="s">
        <v>362</v>
      </c>
      <c r="F97">
        <v>60</v>
      </c>
    </row>
    <row r="98" spans="1:7">
      <c r="A98">
        <v>38664</v>
      </c>
      <c r="B98" t="s">
        <v>48</v>
      </c>
      <c r="C98" t="s">
        <v>4</v>
      </c>
      <c r="E98" t="s">
        <v>328</v>
      </c>
      <c r="F98">
        <v>200</v>
      </c>
    </row>
    <row r="99" spans="1:7">
      <c r="A99">
        <v>38665</v>
      </c>
      <c r="B99" t="s">
        <v>49</v>
      </c>
      <c r="C99" t="s">
        <v>4</v>
      </c>
      <c r="E99" t="s">
        <v>328</v>
      </c>
      <c r="F99">
        <v>200</v>
      </c>
    </row>
    <row r="100" spans="1:7">
      <c r="A100">
        <v>40878</v>
      </c>
      <c r="B100" t="s">
        <v>52</v>
      </c>
      <c r="C100" t="s">
        <v>4</v>
      </c>
      <c r="E100" t="s">
        <v>330</v>
      </c>
      <c r="F100">
        <v>249</v>
      </c>
    </row>
    <row r="101" spans="1:7">
      <c r="A101">
        <v>55314</v>
      </c>
      <c r="B101" t="s">
        <v>53</v>
      </c>
      <c r="C101" t="s">
        <v>4</v>
      </c>
      <c r="E101" t="s">
        <v>387</v>
      </c>
      <c r="F101">
        <v>149</v>
      </c>
    </row>
    <row r="102" spans="1:7">
      <c r="A102">
        <v>8917</v>
      </c>
      <c r="B102" t="s">
        <v>54</v>
      </c>
      <c r="C102" t="s">
        <v>4</v>
      </c>
      <c r="E102" t="s">
        <v>360</v>
      </c>
      <c r="F102">
        <v>250</v>
      </c>
    </row>
    <row r="103" spans="1:7" ht="17">
      <c r="A103">
        <v>12972</v>
      </c>
      <c r="B103" t="s">
        <v>55</v>
      </c>
      <c r="C103" t="s">
        <v>4</v>
      </c>
      <c r="F103" t="s">
        <v>331</v>
      </c>
      <c r="G103" s="4" t="s">
        <v>331</v>
      </c>
    </row>
    <row r="104" spans="1:7" ht="17">
      <c r="A104">
        <v>12974</v>
      </c>
      <c r="B104" t="s">
        <v>56</v>
      </c>
      <c r="C104" t="s">
        <v>4</v>
      </c>
      <c r="F104" t="s">
        <v>331</v>
      </c>
      <c r="G104" s="4" t="s">
        <v>331</v>
      </c>
    </row>
    <row r="105" spans="1:7" ht="17">
      <c r="A105">
        <v>12975</v>
      </c>
      <c r="B105" t="s">
        <v>57</v>
      </c>
      <c r="C105" t="s">
        <v>4</v>
      </c>
      <c r="F105" t="s">
        <v>331</v>
      </c>
      <c r="G105" s="4" t="s">
        <v>331</v>
      </c>
    </row>
    <row r="106" spans="1:7">
      <c r="A106">
        <v>158010</v>
      </c>
      <c r="B106" t="s">
        <v>60</v>
      </c>
      <c r="C106" t="s">
        <v>4</v>
      </c>
      <c r="E106" t="s">
        <v>330</v>
      </c>
      <c r="F106">
        <v>200</v>
      </c>
    </row>
    <row r="107" spans="1:7">
      <c r="A107">
        <v>161855</v>
      </c>
      <c r="B107" t="s">
        <v>61</v>
      </c>
      <c r="C107" t="s">
        <v>4</v>
      </c>
      <c r="E107" t="s">
        <v>330</v>
      </c>
      <c r="F107" t="s">
        <v>400</v>
      </c>
    </row>
    <row r="108" spans="1:7">
      <c r="A108">
        <v>161881</v>
      </c>
      <c r="B108" t="s">
        <v>62</v>
      </c>
      <c r="C108" t="s">
        <v>4</v>
      </c>
      <c r="E108" t="s">
        <v>330</v>
      </c>
      <c r="F108">
        <v>250</v>
      </c>
    </row>
    <row r="109" spans="1:7">
      <c r="A109">
        <v>161902</v>
      </c>
      <c r="B109" t="s">
        <v>63</v>
      </c>
      <c r="C109" t="s">
        <v>4</v>
      </c>
      <c r="E109" t="s">
        <v>330</v>
      </c>
      <c r="F109" t="s">
        <v>344</v>
      </c>
    </row>
    <row r="110" spans="1:7">
      <c r="A110">
        <v>161940</v>
      </c>
      <c r="B110" t="s">
        <v>64</v>
      </c>
      <c r="C110" t="s">
        <v>4</v>
      </c>
      <c r="E110" t="s">
        <v>330</v>
      </c>
      <c r="F110">
        <v>135</v>
      </c>
    </row>
    <row r="111" spans="1:7">
      <c r="A111">
        <v>162005</v>
      </c>
      <c r="B111" t="s">
        <v>65</v>
      </c>
      <c r="C111" t="s">
        <v>4</v>
      </c>
      <c r="E111" t="s">
        <v>328</v>
      </c>
      <c r="F111" t="s">
        <v>401</v>
      </c>
    </row>
    <row r="112" spans="1:7">
      <c r="A112">
        <v>162019</v>
      </c>
      <c r="B112" t="s">
        <v>66</v>
      </c>
      <c r="C112" t="s">
        <v>4</v>
      </c>
      <c r="E112" t="s">
        <v>330</v>
      </c>
      <c r="F112" t="s">
        <v>337</v>
      </c>
    </row>
    <row r="113" spans="1:7">
      <c r="A113">
        <v>162163</v>
      </c>
      <c r="B113" t="s">
        <v>68</v>
      </c>
      <c r="C113" t="s">
        <v>4</v>
      </c>
      <c r="E113" t="s">
        <v>330</v>
      </c>
      <c r="F113" t="s">
        <v>344</v>
      </c>
    </row>
    <row r="114" spans="1:7">
      <c r="A114">
        <v>162172</v>
      </c>
      <c r="B114" t="s">
        <v>69</v>
      </c>
      <c r="C114" t="s">
        <v>4</v>
      </c>
      <c r="E114" t="s">
        <v>330</v>
      </c>
      <c r="F114" t="s">
        <v>344</v>
      </c>
    </row>
    <row r="115" spans="1:7">
      <c r="A115">
        <v>162290</v>
      </c>
      <c r="B115" t="s">
        <v>72</v>
      </c>
      <c r="C115" t="s">
        <v>4</v>
      </c>
      <c r="E115" t="s">
        <v>330</v>
      </c>
      <c r="F115" t="s">
        <v>342</v>
      </c>
    </row>
    <row r="116" spans="1:7">
      <c r="A116">
        <v>162388</v>
      </c>
      <c r="B116" t="s">
        <v>73</v>
      </c>
      <c r="C116" t="s">
        <v>4</v>
      </c>
      <c r="E116" t="s">
        <v>330</v>
      </c>
      <c r="F116" t="s">
        <v>337</v>
      </c>
    </row>
    <row r="117" spans="1:7">
      <c r="A117">
        <v>162394</v>
      </c>
      <c r="B117" t="s">
        <v>74</v>
      </c>
      <c r="C117" t="s">
        <v>4</v>
      </c>
      <c r="E117" t="s">
        <v>328</v>
      </c>
      <c r="F117" t="s">
        <v>344</v>
      </c>
    </row>
    <row r="118" spans="1:7" ht="17">
      <c r="A118">
        <v>17008</v>
      </c>
      <c r="B118" t="s">
        <v>75</v>
      </c>
      <c r="C118" t="s">
        <v>4</v>
      </c>
      <c r="F118" t="s">
        <v>331</v>
      </c>
      <c r="G118" s="4" t="s">
        <v>331</v>
      </c>
    </row>
    <row r="119" spans="1:7">
      <c r="A119">
        <v>176458</v>
      </c>
      <c r="B119" t="s">
        <v>76</v>
      </c>
      <c r="C119" t="s">
        <v>4</v>
      </c>
      <c r="E119" t="s">
        <v>330</v>
      </c>
      <c r="F119">
        <v>150</v>
      </c>
    </row>
    <row r="120" spans="1:7" ht="17">
      <c r="A120">
        <v>22606</v>
      </c>
      <c r="B120" t="s">
        <v>77</v>
      </c>
      <c r="C120" t="s">
        <v>4</v>
      </c>
      <c r="F120" t="s">
        <v>331</v>
      </c>
      <c r="G120" s="4" t="s">
        <v>331</v>
      </c>
    </row>
    <row r="121" spans="1:7" ht="17">
      <c r="A121">
        <v>23161</v>
      </c>
      <c r="B121" t="s">
        <v>78</v>
      </c>
      <c r="C121" t="s">
        <v>4</v>
      </c>
      <c r="F121" t="s">
        <v>331</v>
      </c>
      <c r="G121" s="4" t="s">
        <v>331</v>
      </c>
    </row>
    <row r="122" spans="1:7" ht="17">
      <c r="A122">
        <v>30398</v>
      </c>
      <c r="B122" t="s">
        <v>79</v>
      </c>
      <c r="C122" t="s">
        <v>4</v>
      </c>
      <c r="F122" t="s">
        <v>331</v>
      </c>
      <c r="G122" s="4" t="s">
        <v>331</v>
      </c>
    </row>
    <row r="123" spans="1:7" ht="17">
      <c r="A123">
        <v>30385</v>
      </c>
      <c r="B123" t="s">
        <v>80</v>
      </c>
      <c r="C123" t="s">
        <v>4</v>
      </c>
      <c r="F123" t="s">
        <v>331</v>
      </c>
      <c r="G123" s="4" t="s">
        <v>331</v>
      </c>
    </row>
    <row r="124" spans="1:7" ht="17">
      <c r="A124">
        <v>30480</v>
      </c>
      <c r="B124" t="s">
        <v>81</v>
      </c>
      <c r="C124" t="s">
        <v>4</v>
      </c>
      <c r="F124" t="s">
        <v>331</v>
      </c>
      <c r="G124" s="4" t="s">
        <v>331</v>
      </c>
    </row>
    <row r="125" spans="1:7" ht="17">
      <c r="A125">
        <v>30924</v>
      </c>
      <c r="B125" t="s">
        <v>82</v>
      </c>
      <c r="C125" t="s">
        <v>4</v>
      </c>
      <c r="F125" t="s">
        <v>331</v>
      </c>
      <c r="G125" s="4" t="s">
        <v>331</v>
      </c>
    </row>
    <row r="126" spans="1:7" ht="17">
      <c r="A126">
        <v>30961</v>
      </c>
      <c r="B126" t="s">
        <v>83</v>
      </c>
      <c r="C126" t="s">
        <v>4</v>
      </c>
      <c r="F126" t="s">
        <v>331</v>
      </c>
      <c r="G126" s="4" t="s">
        <v>331</v>
      </c>
    </row>
    <row r="127" spans="1:7" ht="17">
      <c r="A127">
        <v>31007</v>
      </c>
      <c r="B127" t="s">
        <v>84</v>
      </c>
      <c r="C127" t="s">
        <v>4</v>
      </c>
      <c r="F127" t="s">
        <v>331</v>
      </c>
      <c r="G127" s="4" t="s">
        <v>331</v>
      </c>
    </row>
    <row r="128" spans="1:7" ht="17">
      <c r="A128">
        <v>31026</v>
      </c>
      <c r="B128" t="s">
        <v>85</v>
      </c>
      <c r="C128" t="s">
        <v>4</v>
      </c>
      <c r="F128" t="s">
        <v>331</v>
      </c>
      <c r="G128" s="4" t="s">
        <v>331</v>
      </c>
    </row>
    <row r="129" spans="1:7" ht="17">
      <c r="A129">
        <v>31028</v>
      </c>
      <c r="B129" t="s">
        <v>86</v>
      </c>
      <c r="C129" t="s">
        <v>4</v>
      </c>
      <c r="F129" t="s">
        <v>331</v>
      </c>
      <c r="G129" s="4" t="s">
        <v>331</v>
      </c>
    </row>
    <row r="130" spans="1:7" ht="17">
      <c r="A130">
        <v>31031</v>
      </c>
      <c r="B130" t="s">
        <v>87</v>
      </c>
      <c r="C130" t="s">
        <v>4</v>
      </c>
      <c r="F130" t="s">
        <v>331</v>
      </c>
      <c r="G130" s="4" t="s">
        <v>331</v>
      </c>
    </row>
    <row r="131" spans="1:7" ht="17">
      <c r="A131">
        <v>31033</v>
      </c>
      <c r="B131" t="s">
        <v>88</v>
      </c>
      <c r="C131" t="s">
        <v>4</v>
      </c>
      <c r="F131" t="s">
        <v>331</v>
      </c>
      <c r="G131" s="4" t="s">
        <v>331</v>
      </c>
    </row>
    <row r="132" spans="1:7" ht="17">
      <c r="A132">
        <v>31264</v>
      </c>
      <c r="B132" t="s">
        <v>89</v>
      </c>
      <c r="C132" t="s">
        <v>4</v>
      </c>
      <c r="F132" t="s">
        <v>331</v>
      </c>
      <c r="G132" s="4" t="s">
        <v>331</v>
      </c>
    </row>
    <row r="133" spans="1:7" ht="17">
      <c r="A133">
        <v>31344</v>
      </c>
      <c r="B133" t="s">
        <v>90</v>
      </c>
      <c r="C133" t="s">
        <v>4</v>
      </c>
      <c r="F133" t="s">
        <v>331</v>
      </c>
      <c r="G133" s="4" t="s">
        <v>331</v>
      </c>
    </row>
    <row r="134" spans="1:7" ht="17">
      <c r="A134">
        <v>31507</v>
      </c>
      <c r="B134" t="s">
        <v>91</v>
      </c>
      <c r="C134" t="s">
        <v>4</v>
      </c>
      <c r="F134" t="s">
        <v>331</v>
      </c>
      <c r="G134" s="4" t="s">
        <v>331</v>
      </c>
    </row>
    <row r="135" spans="1:7" ht="17">
      <c r="A135">
        <v>31734</v>
      </c>
      <c r="B135" t="s">
        <v>92</v>
      </c>
      <c r="C135" t="s">
        <v>4</v>
      </c>
      <c r="F135" t="s">
        <v>331</v>
      </c>
      <c r="G135" s="4" t="s">
        <v>331</v>
      </c>
    </row>
    <row r="136" spans="1:7">
      <c r="A136">
        <v>32698</v>
      </c>
      <c r="B136" t="s">
        <v>93</v>
      </c>
      <c r="C136" t="s">
        <v>4</v>
      </c>
      <c r="E136" t="s">
        <v>330</v>
      </c>
      <c r="F136">
        <v>190</v>
      </c>
    </row>
    <row r="137" spans="1:7" ht="17">
      <c r="A137">
        <v>32670</v>
      </c>
      <c r="B137" t="s">
        <v>94</v>
      </c>
      <c r="C137" t="s">
        <v>4</v>
      </c>
      <c r="F137" t="s">
        <v>331</v>
      </c>
      <c r="G137" s="4" t="s">
        <v>331</v>
      </c>
    </row>
    <row r="138" spans="1:7" ht="17">
      <c r="A138">
        <v>34371</v>
      </c>
      <c r="B138" t="s">
        <v>95</v>
      </c>
      <c r="C138" t="s">
        <v>4</v>
      </c>
      <c r="F138" t="s">
        <v>331</v>
      </c>
      <c r="G138" s="4" t="s">
        <v>331</v>
      </c>
    </row>
    <row r="139" spans="1:7" ht="17">
      <c r="A139">
        <v>34660</v>
      </c>
      <c r="B139" t="s">
        <v>96</v>
      </c>
      <c r="C139" t="s">
        <v>4</v>
      </c>
      <c r="F139" t="s">
        <v>331</v>
      </c>
      <c r="G139" s="4" t="s">
        <v>331</v>
      </c>
    </row>
    <row r="140" spans="1:7" ht="17">
      <c r="A140">
        <v>34754</v>
      </c>
      <c r="B140" t="s">
        <v>97</v>
      </c>
      <c r="C140" t="s">
        <v>4</v>
      </c>
      <c r="F140" t="s">
        <v>331</v>
      </c>
      <c r="G140" s="4" t="s">
        <v>331</v>
      </c>
    </row>
    <row r="141" spans="1:7" ht="17">
      <c r="A141">
        <v>34899</v>
      </c>
      <c r="B141" t="s">
        <v>98</v>
      </c>
      <c r="C141" t="s">
        <v>4</v>
      </c>
      <c r="F141" t="s">
        <v>331</v>
      </c>
      <c r="G141" s="4" t="s">
        <v>331</v>
      </c>
    </row>
    <row r="142" spans="1:7" ht="17">
      <c r="A142">
        <v>34969</v>
      </c>
      <c r="B142" t="s">
        <v>99</v>
      </c>
      <c r="C142" t="s">
        <v>4</v>
      </c>
      <c r="F142" t="s">
        <v>331</v>
      </c>
      <c r="G142" s="4" t="s">
        <v>331</v>
      </c>
    </row>
    <row r="143" spans="1:7" ht="17">
      <c r="A143">
        <v>35002</v>
      </c>
      <c r="B143" t="s">
        <v>100</v>
      </c>
      <c r="C143" t="s">
        <v>4</v>
      </c>
      <c r="F143" t="s">
        <v>331</v>
      </c>
      <c r="G143" s="4" t="s">
        <v>331</v>
      </c>
    </row>
    <row r="144" spans="1:7" ht="17">
      <c r="A144">
        <v>35394</v>
      </c>
      <c r="B144" t="s">
        <v>101</v>
      </c>
      <c r="C144" t="s">
        <v>4</v>
      </c>
      <c r="F144" t="s">
        <v>331</v>
      </c>
      <c r="G144" s="4" t="s">
        <v>331</v>
      </c>
    </row>
    <row r="145" spans="1:7" ht="17">
      <c r="A145">
        <v>35560</v>
      </c>
      <c r="B145" t="s">
        <v>102</v>
      </c>
      <c r="C145" t="s">
        <v>4</v>
      </c>
      <c r="F145" t="s">
        <v>331</v>
      </c>
      <c r="G145" s="4" t="s">
        <v>331</v>
      </c>
    </row>
    <row r="146" spans="1:7" ht="17">
      <c r="A146">
        <v>35589</v>
      </c>
      <c r="B146" t="s">
        <v>103</v>
      </c>
      <c r="C146" t="s">
        <v>4</v>
      </c>
      <c r="F146" t="s">
        <v>331</v>
      </c>
      <c r="G146" s="4" t="s">
        <v>331</v>
      </c>
    </row>
    <row r="147" spans="1:7" ht="17">
      <c r="A147">
        <v>35545</v>
      </c>
      <c r="B147" t="s">
        <v>104</v>
      </c>
      <c r="C147" t="s">
        <v>4</v>
      </c>
      <c r="F147" t="s">
        <v>331</v>
      </c>
      <c r="G147" s="4" t="s">
        <v>331</v>
      </c>
    </row>
    <row r="148" spans="1:7" ht="17">
      <c r="A148">
        <v>36396</v>
      </c>
      <c r="B148" t="s">
        <v>105</v>
      </c>
      <c r="C148" t="s">
        <v>4</v>
      </c>
      <c r="F148" t="s">
        <v>331</v>
      </c>
      <c r="G148" s="4" t="s">
        <v>331</v>
      </c>
    </row>
    <row r="149" spans="1:7" ht="17">
      <c r="A149">
        <v>38000</v>
      </c>
      <c r="B149" t="s">
        <v>107</v>
      </c>
      <c r="C149" t="s">
        <v>4</v>
      </c>
      <c r="F149" t="s">
        <v>331</v>
      </c>
      <c r="G149" s="4" t="s">
        <v>331</v>
      </c>
    </row>
    <row r="150" spans="1:7" ht="17">
      <c r="A150">
        <v>38579</v>
      </c>
      <c r="B150" t="s">
        <v>108</v>
      </c>
      <c r="C150" t="s">
        <v>4</v>
      </c>
      <c r="F150" t="s">
        <v>331</v>
      </c>
      <c r="G150" s="4" t="s">
        <v>331</v>
      </c>
    </row>
    <row r="151" spans="1:7" ht="17">
      <c r="A151">
        <v>38690</v>
      </c>
      <c r="B151" t="s">
        <v>109</v>
      </c>
      <c r="C151" t="s">
        <v>4</v>
      </c>
      <c r="F151" t="s">
        <v>331</v>
      </c>
      <c r="G151" s="4" t="s">
        <v>331</v>
      </c>
    </row>
    <row r="152" spans="1:7" ht="17">
      <c r="A152">
        <v>43915</v>
      </c>
      <c r="B152" t="s">
        <v>113</v>
      </c>
      <c r="C152" t="s">
        <v>4</v>
      </c>
      <c r="F152" t="s">
        <v>331</v>
      </c>
      <c r="G152" s="4" t="s">
        <v>331</v>
      </c>
    </row>
    <row r="153" spans="1:7" ht="17">
      <c r="A153">
        <v>44125</v>
      </c>
      <c r="B153" t="s">
        <v>114</v>
      </c>
      <c r="C153" t="s">
        <v>4</v>
      </c>
      <c r="F153" t="s">
        <v>331</v>
      </c>
      <c r="G153" s="4" t="s">
        <v>331</v>
      </c>
    </row>
    <row r="154" spans="1:7" ht="17">
      <c r="A154">
        <v>44730</v>
      </c>
      <c r="B154" t="s">
        <v>115</v>
      </c>
      <c r="C154" t="s">
        <v>4</v>
      </c>
      <c r="F154" t="s">
        <v>331</v>
      </c>
      <c r="G154" s="4" t="s">
        <v>331</v>
      </c>
    </row>
    <row r="155" spans="1:7" ht="17">
      <c r="A155">
        <v>46173</v>
      </c>
      <c r="B155" t="s">
        <v>123</v>
      </c>
      <c r="C155" t="s">
        <v>4</v>
      </c>
      <c r="F155" t="s">
        <v>331</v>
      </c>
      <c r="G155" s="4" t="s">
        <v>331</v>
      </c>
    </row>
    <row r="156" spans="1:7" ht="17">
      <c r="A156">
        <v>46617</v>
      </c>
      <c r="B156" t="s">
        <v>124</v>
      </c>
      <c r="C156" t="s">
        <v>4</v>
      </c>
      <c r="F156" t="s">
        <v>331</v>
      </c>
      <c r="G156" s="4" t="s">
        <v>331</v>
      </c>
    </row>
    <row r="157" spans="1:7" ht="17">
      <c r="A157">
        <v>59283</v>
      </c>
      <c r="B157" t="s">
        <v>125</v>
      </c>
      <c r="C157" t="s">
        <v>4</v>
      </c>
      <c r="F157" t="s">
        <v>331</v>
      </c>
      <c r="G157" s="4" t="s">
        <v>331</v>
      </c>
    </row>
    <row r="158" spans="1:7" ht="17">
      <c r="A158">
        <v>61620</v>
      </c>
      <c r="B158" t="s">
        <v>126</v>
      </c>
      <c r="C158" t="s">
        <v>4</v>
      </c>
      <c r="F158" t="s">
        <v>331</v>
      </c>
      <c r="G158" s="4" t="s">
        <v>331</v>
      </c>
    </row>
    <row r="159" spans="1:7">
      <c r="A159">
        <v>61648</v>
      </c>
      <c r="B159" t="s">
        <v>127</v>
      </c>
      <c r="C159" t="s">
        <v>4</v>
      </c>
      <c r="E159" t="s">
        <v>330</v>
      </c>
      <c r="F159">
        <v>112</v>
      </c>
    </row>
    <row r="160" spans="1:7">
      <c r="A160">
        <v>15115789</v>
      </c>
      <c r="B160" t="s">
        <v>128</v>
      </c>
      <c r="C160" t="s">
        <v>4</v>
      </c>
      <c r="E160" t="s">
        <v>330</v>
      </c>
      <c r="F160">
        <v>200</v>
      </c>
    </row>
    <row r="161" spans="1:7">
      <c r="A161">
        <v>15368444</v>
      </c>
      <c r="B161" t="s">
        <v>129</v>
      </c>
      <c r="C161" t="s">
        <v>4</v>
      </c>
      <c r="E161" t="s">
        <v>330</v>
      </c>
      <c r="F161">
        <v>130</v>
      </c>
    </row>
    <row r="162" spans="1:7">
      <c r="A162">
        <v>4216</v>
      </c>
      <c r="B162" t="s">
        <v>130</v>
      </c>
      <c r="C162" t="s">
        <v>4</v>
      </c>
      <c r="E162" t="s">
        <v>403</v>
      </c>
      <c r="F162" t="s">
        <v>344</v>
      </c>
    </row>
    <row r="163" spans="1:7">
      <c r="A163">
        <v>13164137</v>
      </c>
      <c r="B163" t="s">
        <v>132</v>
      </c>
      <c r="C163" t="s">
        <v>4</v>
      </c>
      <c r="E163" t="s">
        <v>328</v>
      </c>
      <c r="F163" t="s">
        <v>366</v>
      </c>
    </row>
    <row r="164" spans="1:7">
      <c r="A164">
        <v>13146943</v>
      </c>
      <c r="B164" t="s">
        <v>133</v>
      </c>
      <c r="C164" t="s">
        <v>4</v>
      </c>
      <c r="E164" t="s">
        <v>328</v>
      </c>
      <c r="F164">
        <v>200</v>
      </c>
    </row>
    <row r="165" spans="1:7">
      <c r="A165">
        <v>39638</v>
      </c>
      <c r="B165" t="s">
        <v>134</v>
      </c>
      <c r="C165" t="s">
        <v>4</v>
      </c>
      <c r="E165" t="s">
        <v>330</v>
      </c>
      <c r="F165">
        <v>200</v>
      </c>
    </row>
    <row r="166" spans="1:7">
      <c r="A166">
        <v>21480972</v>
      </c>
      <c r="B166" t="s">
        <v>135</v>
      </c>
      <c r="C166" t="s">
        <v>4</v>
      </c>
      <c r="E166" t="s">
        <v>330</v>
      </c>
      <c r="F166" t="s">
        <v>402</v>
      </c>
    </row>
    <row r="167" spans="1:7">
      <c r="A167">
        <v>21481198</v>
      </c>
      <c r="B167" t="s">
        <v>136</v>
      </c>
      <c r="C167" t="s">
        <v>4</v>
      </c>
      <c r="E167" t="s">
        <v>330</v>
      </c>
      <c r="F167" t="s">
        <v>386</v>
      </c>
    </row>
    <row r="168" spans="1:7">
      <c r="A168">
        <v>39684</v>
      </c>
      <c r="B168" t="s">
        <v>138</v>
      </c>
      <c r="C168" t="s">
        <v>4</v>
      </c>
      <c r="E168" t="s">
        <v>330</v>
      </c>
      <c r="F168">
        <v>100</v>
      </c>
    </row>
    <row r="169" spans="1:7">
      <c r="A169">
        <v>39703</v>
      </c>
      <c r="B169" t="s">
        <v>139</v>
      </c>
      <c r="C169" t="s">
        <v>4</v>
      </c>
      <c r="E169" t="s">
        <v>330</v>
      </c>
      <c r="F169">
        <v>80</v>
      </c>
    </row>
    <row r="170" spans="1:7">
      <c r="A170">
        <v>12271</v>
      </c>
      <c r="B170" t="s">
        <v>140</v>
      </c>
      <c r="C170" t="s">
        <v>4</v>
      </c>
      <c r="E170" t="s">
        <v>374</v>
      </c>
      <c r="F170">
        <v>150</v>
      </c>
    </row>
    <row r="171" spans="1:7">
      <c r="A171">
        <v>14191</v>
      </c>
      <c r="B171" t="s">
        <v>141</v>
      </c>
      <c r="C171" t="s">
        <v>4</v>
      </c>
      <c r="E171" t="s">
        <v>374</v>
      </c>
      <c r="F171">
        <v>240</v>
      </c>
    </row>
    <row r="172" spans="1:7">
      <c r="A172">
        <v>54926</v>
      </c>
      <c r="B172" t="s">
        <v>144</v>
      </c>
      <c r="C172" t="s">
        <v>4</v>
      </c>
      <c r="E172" t="s">
        <v>399</v>
      </c>
      <c r="F172">
        <v>249</v>
      </c>
    </row>
    <row r="173" spans="1:7" ht="17">
      <c r="A173">
        <v>41711</v>
      </c>
      <c r="B173" t="s">
        <v>145</v>
      </c>
      <c r="C173" t="s">
        <v>4</v>
      </c>
      <c r="F173" t="s">
        <v>331</v>
      </c>
      <c r="G173" s="4" t="s">
        <v>331</v>
      </c>
    </row>
    <row r="174" spans="1:7" ht="17">
      <c r="A174">
        <v>41712</v>
      </c>
      <c r="B174" t="s">
        <v>146</v>
      </c>
      <c r="C174" t="s">
        <v>4</v>
      </c>
      <c r="F174" t="s">
        <v>331</v>
      </c>
      <c r="G174" s="4" t="s">
        <v>331</v>
      </c>
    </row>
    <row r="175" spans="1:7">
      <c r="A175">
        <v>12520</v>
      </c>
      <c r="B175" t="s">
        <v>147</v>
      </c>
      <c r="C175" t="s">
        <v>4</v>
      </c>
      <c r="E175" t="s">
        <v>398</v>
      </c>
      <c r="F175">
        <v>156</v>
      </c>
    </row>
    <row r="176" spans="1:7">
      <c r="A176">
        <v>56798923</v>
      </c>
      <c r="B176" t="s">
        <v>151</v>
      </c>
      <c r="C176" t="s">
        <v>4</v>
      </c>
      <c r="E176" t="s">
        <v>397</v>
      </c>
      <c r="F176">
        <v>249</v>
      </c>
    </row>
    <row r="177" spans="1:7">
      <c r="A177">
        <v>58087270</v>
      </c>
      <c r="B177" t="s">
        <v>154</v>
      </c>
      <c r="C177" t="s">
        <v>4</v>
      </c>
      <c r="E177" t="s">
        <v>330</v>
      </c>
      <c r="F177">
        <v>249</v>
      </c>
    </row>
    <row r="178" spans="1:7">
      <c r="A178">
        <v>62053636</v>
      </c>
      <c r="B178" t="s">
        <v>156</v>
      </c>
      <c r="C178" t="s">
        <v>4</v>
      </c>
      <c r="E178" t="s">
        <v>330</v>
      </c>
      <c r="F178" t="s">
        <v>332</v>
      </c>
    </row>
    <row r="179" spans="1:7">
      <c r="A179">
        <v>62697784</v>
      </c>
      <c r="B179" t="s">
        <v>157</v>
      </c>
      <c r="C179" t="s">
        <v>4</v>
      </c>
      <c r="E179" t="s">
        <v>330</v>
      </c>
      <c r="F179" t="s">
        <v>344</v>
      </c>
    </row>
    <row r="180" spans="1:7">
      <c r="A180">
        <v>62698236</v>
      </c>
      <c r="B180" t="s">
        <v>158</v>
      </c>
      <c r="C180" t="s">
        <v>4</v>
      </c>
      <c r="E180" t="s">
        <v>330</v>
      </c>
      <c r="F180" t="s">
        <v>337</v>
      </c>
    </row>
    <row r="181" spans="1:7">
      <c r="A181">
        <v>64176203</v>
      </c>
      <c r="B181" t="s">
        <v>159</v>
      </c>
      <c r="C181" t="s">
        <v>4</v>
      </c>
      <c r="E181" t="s">
        <v>328</v>
      </c>
      <c r="F181">
        <v>250</v>
      </c>
    </row>
    <row r="182" spans="1:7">
      <c r="A182">
        <v>64176784</v>
      </c>
      <c r="B182" t="s">
        <v>160</v>
      </c>
      <c r="C182" t="s">
        <v>4</v>
      </c>
      <c r="E182" t="s">
        <v>328</v>
      </c>
      <c r="F182">
        <v>90</v>
      </c>
    </row>
    <row r="183" spans="1:7">
      <c r="A183">
        <v>66106161</v>
      </c>
      <c r="B183" t="s">
        <v>161</v>
      </c>
      <c r="C183" t="s">
        <v>4</v>
      </c>
      <c r="E183" t="s">
        <v>330</v>
      </c>
      <c r="F183">
        <v>200</v>
      </c>
    </row>
    <row r="184" spans="1:7">
      <c r="A184">
        <v>70381370</v>
      </c>
      <c r="B184" t="s">
        <v>164</v>
      </c>
      <c r="C184" t="s">
        <v>4</v>
      </c>
      <c r="E184" t="s">
        <v>352</v>
      </c>
      <c r="F184">
        <v>249</v>
      </c>
    </row>
    <row r="185" spans="1:7" ht="17">
      <c r="A185">
        <v>70382699</v>
      </c>
      <c r="B185" t="s">
        <v>165</v>
      </c>
      <c r="C185" t="s">
        <v>4</v>
      </c>
      <c r="F185" t="s">
        <v>331</v>
      </c>
      <c r="G185" s="4" t="s">
        <v>331</v>
      </c>
    </row>
    <row r="186" spans="1:7">
      <c r="A186">
        <v>70384543</v>
      </c>
      <c r="B186" t="s">
        <v>166</v>
      </c>
      <c r="C186" t="s">
        <v>4</v>
      </c>
      <c r="E186" t="s">
        <v>352</v>
      </c>
      <c r="F186">
        <v>249</v>
      </c>
    </row>
    <row r="187" spans="1:7">
      <c r="A187">
        <v>71567420</v>
      </c>
      <c r="B187" t="s">
        <v>167</v>
      </c>
      <c r="C187" t="s">
        <v>4</v>
      </c>
      <c r="E187" t="s">
        <v>352</v>
      </c>
      <c r="F187">
        <v>240</v>
      </c>
    </row>
    <row r="188" spans="1:7">
      <c r="A188">
        <v>71670425</v>
      </c>
      <c r="B188" t="s">
        <v>168</v>
      </c>
      <c r="C188" t="s">
        <v>4</v>
      </c>
      <c r="E188" t="s">
        <v>352</v>
      </c>
      <c r="F188" t="s">
        <v>358</v>
      </c>
    </row>
    <row r="189" spans="1:7">
      <c r="A189">
        <v>73230624</v>
      </c>
      <c r="B189" t="s">
        <v>170</v>
      </c>
      <c r="C189" t="s">
        <v>4</v>
      </c>
      <c r="E189" t="s">
        <v>330</v>
      </c>
      <c r="F189" t="s">
        <v>396</v>
      </c>
    </row>
    <row r="190" spans="1:7">
      <c r="A190">
        <v>16896959</v>
      </c>
      <c r="B190" t="s">
        <v>171</v>
      </c>
      <c r="C190" t="s">
        <v>4</v>
      </c>
      <c r="E190" t="s">
        <v>395</v>
      </c>
      <c r="F190">
        <v>200</v>
      </c>
    </row>
    <row r="191" spans="1:7">
      <c r="A191">
        <v>79740183</v>
      </c>
      <c r="B191" t="s">
        <v>176</v>
      </c>
      <c r="C191" t="s">
        <v>4</v>
      </c>
      <c r="E191" t="s">
        <v>363</v>
      </c>
      <c r="F191" t="s">
        <v>392</v>
      </c>
    </row>
    <row r="192" spans="1:7">
      <c r="A192">
        <v>79748410</v>
      </c>
      <c r="B192" t="s">
        <v>177</v>
      </c>
      <c r="C192" t="s">
        <v>4</v>
      </c>
      <c r="E192" t="s">
        <v>363</v>
      </c>
      <c r="F192">
        <v>170</v>
      </c>
    </row>
    <row r="193" spans="1:6">
      <c r="A193">
        <v>79748466</v>
      </c>
      <c r="B193" t="s">
        <v>178</v>
      </c>
      <c r="C193" t="s">
        <v>4</v>
      </c>
      <c r="E193" t="s">
        <v>363</v>
      </c>
      <c r="F193">
        <v>122</v>
      </c>
    </row>
    <row r="194" spans="1:6">
      <c r="A194">
        <v>79748524</v>
      </c>
      <c r="B194" t="s">
        <v>179</v>
      </c>
      <c r="C194" t="s">
        <v>4</v>
      </c>
      <c r="E194" t="s">
        <v>363</v>
      </c>
      <c r="F194">
        <v>54</v>
      </c>
    </row>
    <row r="195" spans="1:6">
      <c r="A195">
        <v>79749195</v>
      </c>
      <c r="B195" t="s">
        <v>182</v>
      </c>
      <c r="C195" t="s">
        <v>4</v>
      </c>
      <c r="E195" t="s">
        <v>363</v>
      </c>
      <c r="F195" t="s">
        <v>391</v>
      </c>
    </row>
    <row r="196" spans="1:6">
      <c r="A196">
        <v>79749246</v>
      </c>
      <c r="B196" t="s">
        <v>183</v>
      </c>
      <c r="C196" t="s">
        <v>4</v>
      </c>
      <c r="E196" t="s">
        <v>363</v>
      </c>
      <c r="F196">
        <v>52</v>
      </c>
    </row>
    <row r="197" spans="1:6">
      <c r="A197">
        <v>79749256</v>
      </c>
      <c r="B197" t="s">
        <v>184</v>
      </c>
      <c r="C197" t="s">
        <v>4</v>
      </c>
      <c r="E197" t="s">
        <v>363</v>
      </c>
      <c r="F197" t="s">
        <v>375</v>
      </c>
    </row>
    <row r="198" spans="1:6">
      <c r="A198">
        <v>79749723</v>
      </c>
      <c r="B198" t="s">
        <v>187</v>
      </c>
      <c r="C198" t="s">
        <v>4</v>
      </c>
      <c r="E198" t="s">
        <v>363</v>
      </c>
      <c r="F198" t="s">
        <v>348</v>
      </c>
    </row>
    <row r="199" spans="1:6">
      <c r="A199">
        <v>79749856</v>
      </c>
      <c r="B199" t="s">
        <v>188</v>
      </c>
      <c r="C199" t="s">
        <v>4</v>
      </c>
      <c r="E199" t="s">
        <v>363</v>
      </c>
      <c r="F199" t="s">
        <v>390</v>
      </c>
    </row>
    <row r="200" spans="1:6">
      <c r="A200">
        <v>79749999</v>
      </c>
      <c r="B200" t="s">
        <v>189</v>
      </c>
      <c r="C200" t="s">
        <v>4</v>
      </c>
      <c r="E200" t="s">
        <v>363</v>
      </c>
      <c r="F200" t="s">
        <v>389</v>
      </c>
    </row>
    <row r="201" spans="1:6">
      <c r="A201">
        <v>34739</v>
      </c>
      <c r="B201" t="s">
        <v>192</v>
      </c>
      <c r="C201" t="s">
        <v>4</v>
      </c>
      <c r="E201" t="s">
        <v>363</v>
      </c>
      <c r="F201" t="s">
        <v>388</v>
      </c>
    </row>
    <row r="202" spans="1:6">
      <c r="A202">
        <v>34722</v>
      </c>
      <c r="B202" t="s">
        <v>193</v>
      </c>
      <c r="C202" t="s">
        <v>4</v>
      </c>
      <c r="E202" t="s">
        <v>363</v>
      </c>
      <c r="F202">
        <v>150</v>
      </c>
    </row>
    <row r="203" spans="1:6">
      <c r="A203">
        <v>34732</v>
      </c>
      <c r="B203" t="s">
        <v>194</v>
      </c>
      <c r="C203" t="s">
        <v>4</v>
      </c>
      <c r="E203" t="s">
        <v>363</v>
      </c>
      <c r="F203">
        <v>60</v>
      </c>
    </row>
    <row r="204" spans="1:6">
      <c r="A204">
        <v>34741</v>
      </c>
      <c r="B204" t="s">
        <v>196</v>
      </c>
      <c r="C204" t="s">
        <v>4</v>
      </c>
      <c r="E204" t="s">
        <v>363</v>
      </c>
      <c r="F204">
        <v>150</v>
      </c>
    </row>
    <row r="205" spans="1:6">
      <c r="A205">
        <v>34727</v>
      </c>
      <c r="B205" t="s">
        <v>197</v>
      </c>
      <c r="C205" t="s">
        <v>4</v>
      </c>
      <c r="E205" t="s">
        <v>363</v>
      </c>
      <c r="F205">
        <v>200</v>
      </c>
    </row>
    <row r="206" spans="1:6">
      <c r="A206">
        <v>72734225</v>
      </c>
      <c r="B206" t="s">
        <v>198</v>
      </c>
      <c r="C206" t="s">
        <v>4</v>
      </c>
      <c r="E206" t="s">
        <v>330</v>
      </c>
      <c r="F206" t="s">
        <v>332</v>
      </c>
    </row>
    <row r="207" spans="1:6">
      <c r="A207">
        <v>84487831</v>
      </c>
      <c r="B207" t="s">
        <v>200</v>
      </c>
      <c r="C207" t="s">
        <v>4</v>
      </c>
      <c r="E207" t="s">
        <v>330</v>
      </c>
      <c r="F207">
        <v>100</v>
      </c>
    </row>
    <row r="208" spans="1:6">
      <c r="A208">
        <v>87561548</v>
      </c>
      <c r="B208" t="s">
        <v>201</v>
      </c>
      <c r="C208" t="s">
        <v>4</v>
      </c>
      <c r="E208" t="s">
        <v>382</v>
      </c>
      <c r="F208" t="s">
        <v>337</v>
      </c>
    </row>
    <row r="209" spans="1:6">
      <c r="A209">
        <v>85743729</v>
      </c>
      <c r="B209" t="s">
        <v>202</v>
      </c>
      <c r="C209" t="s">
        <v>4</v>
      </c>
      <c r="E209" t="s">
        <v>330</v>
      </c>
      <c r="F209" t="s">
        <v>344</v>
      </c>
    </row>
    <row r="210" spans="1:6">
      <c r="A210">
        <v>55330</v>
      </c>
      <c r="B210" t="s">
        <v>203</v>
      </c>
      <c r="C210" t="s">
        <v>4</v>
      </c>
      <c r="E210" t="s">
        <v>387</v>
      </c>
      <c r="F210">
        <v>249</v>
      </c>
    </row>
    <row r="211" spans="1:6">
      <c r="A211">
        <v>86089590</v>
      </c>
      <c r="B211" t="s">
        <v>204</v>
      </c>
      <c r="C211" t="s">
        <v>4</v>
      </c>
      <c r="E211" t="s">
        <v>363</v>
      </c>
      <c r="F211">
        <v>70</v>
      </c>
    </row>
    <row r="212" spans="1:6">
      <c r="A212">
        <v>86089837</v>
      </c>
      <c r="B212" t="s">
        <v>206</v>
      </c>
      <c r="C212" t="s">
        <v>4</v>
      </c>
      <c r="E212" t="s">
        <v>363</v>
      </c>
      <c r="F212">
        <v>100</v>
      </c>
    </row>
    <row r="213" spans="1:6">
      <c r="A213">
        <v>86091120</v>
      </c>
      <c r="B213" t="s">
        <v>207</v>
      </c>
      <c r="C213" t="s">
        <v>4</v>
      </c>
      <c r="E213" t="s">
        <v>363</v>
      </c>
      <c r="F213">
        <v>100</v>
      </c>
    </row>
    <row r="214" spans="1:6">
      <c r="A214">
        <v>86091262</v>
      </c>
      <c r="B214" t="s">
        <v>208</v>
      </c>
      <c r="C214" t="s">
        <v>4</v>
      </c>
      <c r="E214" t="s">
        <v>363</v>
      </c>
      <c r="F214">
        <v>200</v>
      </c>
    </row>
    <row r="215" spans="1:6">
      <c r="A215">
        <v>86091575</v>
      </c>
      <c r="B215" t="s">
        <v>211</v>
      </c>
      <c r="C215" t="s">
        <v>4</v>
      </c>
      <c r="E215" t="s">
        <v>363</v>
      </c>
      <c r="F215">
        <v>100</v>
      </c>
    </row>
    <row r="216" spans="1:6">
      <c r="A216">
        <v>86093504</v>
      </c>
      <c r="B216" t="s">
        <v>213</v>
      </c>
      <c r="C216" t="s">
        <v>4</v>
      </c>
      <c r="E216" t="s">
        <v>363</v>
      </c>
      <c r="F216">
        <v>70</v>
      </c>
    </row>
    <row r="217" spans="1:6">
      <c r="A217">
        <v>86095479</v>
      </c>
      <c r="B217" t="s">
        <v>214</v>
      </c>
      <c r="C217" t="s">
        <v>4</v>
      </c>
      <c r="E217" t="s">
        <v>363</v>
      </c>
      <c r="F217">
        <v>60</v>
      </c>
    </row>
    <row r="218" spans="1:6">
      <c r="A218">
        <v>86095515</v>
      </c>
      <c r="B218" t="s">
        <v>215</v>
      </c>
      <c r="C218" t="s">
        <v>4</v>
      </c>
      <c r="E218" t="s">
        <v>363</v>
      </c>
      <c r="F218">
        <v>150</v>
      </c>
    </row>
    <row r="219" spans="1:6">
      <c r="A219">
        <v>86095987</v>
      </c>
      <c r="B219" t="s">
        <v>216</v>
      </c>
      <c r="C219" t="s">
        <v>4</v>
      </c>
      <c r="E219" t="s">
        <v>363</v>
      </c>
      <c r="F219" t="s">
        <v>344</v>
      </c>
    </row>
    <row r="220" spans="1:6">
      <c r="A220">
        <v>86098265</v>
      </c>
      <c r="B220" t="s">
        <v>219</v>
      </c>
      <c r="C220" t="s">
        <v>4</v>
      </c>
      <c r="E220" t="s">
        <v>363</v>
      </c>
      <c r="F220">
        <v>100</v>
      </c>
    </row>
    <row r="221" spans="1:6">
      <c r="A221">
        <v>86100320</v>
      </c>
      <c r="B221" t="s">
        <v>221</v>
      </c>
      <c r="C221" t="s">
        <v>4</v>
      </c>
      <c r="E221" t="s">
        <v>363</v>
      </c>
      <c r="F221" t="s">
        <v>386</v>
      </c>
    </row>
    <row r="222" spans="1:6">
      <c r="A222">
        <v>87467194</v>
      </c>
      <c r="B222" t="s">
        <v>224</v>
      </c>
      <c r="C222" t="s">
        <v>4</v>
      </c>
      <c r="E222" t="s">
        <v>382</v>
      </c>
      <c r="F222">
        <v>250</v>
      </c>
    </row>
    <row r="223" spans="1:6">
      <c r="A223">
        <v>84551121</v>
      </c>
      <c r="B223" t="s">
        <v>225</v>
      </c>
      <c r="C223" t="s">
        <v>4</v>
      </c>
      <c r="E223" t="s">
        <v>382</v>
      </c>
      <c r="F223" t="s">
        <v>337</v>
      </c>
    </row>
    <row r="224" spans="1:6">
      <c r="A224">
        <v>87562108</v>
      </c>
      <c r="B224" t="s">
        <v>226</v>
      </c>
      <c r="C224" t="s">
        <v>4</v>
      </c>
      <c r="E224" t="s">
        <v>382</v>
      </c>
      <c r="F224" t="s">
        <v>337</v>
      </c>
    </row>
    <row r="225" spans="1:7">
      <c r="A225">
        <v>86212419</v>
      </c>
      <c r="B225" t="s">
        <v>227</v>
      </c>
      <c r="C225" t="s">
        <v>4</v>
      </c>
      <c r="E225" t="s">
        <v>382</v>
      </c>
      <c r="F225">
        <v>249</v>
      </c>
    </row>
    <row r="226" spans="1:7">
      <c r="A226">
        <v>85850045</v>
      </c>
      <c r="B226" t="s">
        <v>228</v>
      </c>
      <c r="C226" t="s">
        <v>4</v>
      </c>
      <c r="E226" t="s">
        <v>382</v>
      </c>
      <c r="F226" t="s">
        <v>385</v>
      </c>
    </row>
    <row r="227" spans="1:7" ht="17">
      <c r="A227">
        <v>87570896</v>
      </c>
      <c r="B227" t="s">
        <v>229</v>
      </c>
      <c r="C227" t="s">
        <v>4</v>
      </c>
      <c r="F227" t="s">
        <v>331</v>
      </c>
      <c r="G227" s="4" t="s">
        <v>331</v>
      </c>
    </row>
    <row r="228" spans="1:7">
      <c r="A228">
        <v>88035265</v>
      </c>
      <c r="B228" t="s">
        <v>230</v>
      </c>
      <c r="C228" t="s">
        <v>4</v>
      </c>
      <c r="E228" t="s">
        <v>384</v>
      </c>
      <c r="F228">
        <v>200</v>
      </c>
    </row>
    <row r="229" spans="1:7">
      <c r="A229">
        <v>88289071</v>
      </c>
      <c r="B229" t="s">
        <v>231</v>
      </c>
      <c r="C229" t="s">
        <v>4</v>
      </c>
      <c r="E229" t="s">
        <v>382</v>
      </c>
      <c r="F229" t="s">
        <v>383</v>
      </c>
    </row>
    <row r="230" spans="1:7">
      <c r="A230">
        <v>88945056</v>
      </c>
      <c r="B230" t="s">
        <v>232</v>
      </c>
      <c r="C230" t="s">
        <v>4</v>
      </c>
      <c r="E230" t="s">
        <v>330</v>
      </c>
      <c r="F230" t="s">
        <v>342</v>
      </c>
    </row>
    <row r="231" spans="1:7">
      <c r="A231">
        <v>90980978</v>
      </c>
      <c r="B231" t="s">
        <v>233</v>
      </c>
      <c r="C231" t="s">
        <v>4</v>
      </c>
      <c r="E231" t="s">
        <v>360</v>
      </c>
      <c r="F231" t="s">
        <v>337</v>
      </c>
    </row>
    <row r="232" spans="1:7">
      <c r="A232">
        <v>40092</v>
      </c>
      <c r="B232" t="s">
        <v>234</v>
      </c>
      <c r="C232" t="s">
        <v>4</v>
      </c>
      <c r="E232" t="s">
        <v>381</v>
      </c>
      <c r="F232">
        <v>100</v>
      </c>
    </row>
    <row r="233" spans="1:7" ht="17">
      <c r="A233">
        <v>91353281</v>
      </c>
      <c r="B233" t="s">
        <v>235</v>
      </c>
      <c r="C233" t="s">
        <v>4</v>
      </c>
      <c r="F233" t="s">
        <v>331</v>
      </c>
      <c r="G233" s="4" t="s">
        <v>331</v>
      </c>
    </row>
    <row r="234" spans="1:7">
      <c r="A234">
        <v>92266399</v>
      </c>
      <c r="B234" t="s">
        <v>236</v>
      </c>
      <c r="C234" t="s">
        <v>4</v>
      </c>
      <c r="E234" t="s">
        <v>330</v>
      </c>
      <c r="F234">
        <v>99</v>
      </c>
    </row>
    <row r="235" spans="1:7">
      <c r="A235">
        <v>22685760</v>
      </c>
      <c r="B235" t="s">
        <v>237</v>
      </c>
      <c r="C235" t="s">
        <v>4</v>
      </c>
      <c r="E235" t="s">
        <v>338</v>
      </c>
      <c r="F235">
        <v>212</v>
      </c>
    </row>
    <row r="236" spans="1:7">
      <c r="A236">
        <v>22686411</v>
      </c>
      <c r="B236" t="s">
        <v>238</v>
      </c>
      <c r="C236" t="s">
        <v>4</v>
      </c>
      <c r="E236" t="s">
        <v>338</v>
      </c>
      <c r="F236" t="s">
        <v>380</v>
      </c>
    </row>
    <row r="237" spans="1:7">
      <c r="A237">
        <v>22688667</v>
      </c>
      <c r="B237" t="s">
        <v>239</v>
      </c>
      <c r="C237" t="s">
        <v>4</v>
      </c>
      <c r="E237" t="s">
        <v>338</v>
      </c>
      <c r="F237" t="s">
        <v>379</v>
      </c>
    </row>
    <row r="238" spans="1:7">
      <c r="A238">
        <v>22691674</v>
      </c>
      <c r="B238" t="s">
        <v>240</v>
      </c>
      <c r="C238" t="s">
        <v>4</v>
      </c>
      <c r="E238" t="s">
        <v>338</v>
      </c>
      <c r="F238">
        <v>249</v>
      </c>
    </row>
    <row r="239" spans="1:7">
      <c r="A239">
        <v>22692395</v>
      </c>
      <c r="B239" t="s">
        <v>241</v>
      </c>
      <c r="C239" t="s">
        <v>4</v>
      </c>
      <c r="E239" t="s">
        <v>338</v>
      </c>
      <c r="F239">
        <v>232</v>
      </c>
    </row>
    <row r="240" spans="1:7">
      <c r="A240">
        <v>22692808</v>
      </c>
      <c r="B240" t="s">
        <v>242</v>
      </c>
      <c r="C240" t="s">
        <v>4</v>
      </c>
      <c r="E240" t="s">
        <v>338</v>
      </c>
      <c r="F240">
        <v>280</v>
      </c>
    </row>
    <row r="241" spans="1:7">
      <c r="A241">
        <v>22693899</v>
      </c>
      <c r="B241" t="s">
        <v>243</v>
      </c>
      <c r="C241" t="s">
        <v>4</v>
      </c>
      <c r="E241" t="s">
        <v>338</v>
      </c>
      <c r="F241" t="s">
        <v>378</v>
      </c>
    </row>
    <row r="242" spans="1:7">
      <c r="A242">
        <v>22704831</v>
      </c>
      <c r="B242" t="s">
        <v>245</v>
      </c>
      <c r="C242" t="s">
        <v>4</v>
      </c>
      <c r="E242" t="s">
        <v>338</v>
      </c>
      <c r="F242">
        <v>230</v>
      </c>
    </row>
    <row r="243" spans="1:7">
      <c r="A243">
        <v>22721487</v>
      </c>
      <c r="B243" t="s">
        <v>248</v>
      </c>
      <c r="C243" t="s">
        <v>4</v>
      </c>
      <c r="E243" t="s">
        <v>338</v>
      </c>
      <c r="F243">
        <v>226</v>
      </c>
    </row>
    <row r="244" spans="1:7">
      <c r="A244">
        <v>22724580</v>
      </c>
      <c r="B244" t="s">
        <v>249</v>
      </c>
      <c r="C244" t="s">
        <v>4</v>
      </c>
      <c r="E244" t="s">
        <v>338</v>
      </c>
      <c r="F244" t="s">
        <v>377</v>
      </c>
    </row>
    <row r="245" spans="1:7">
      <c r="A245">
        <v>22734320</v>
      </c>
      <c r="B245" t="s">
        <v>251</v>
      </c>
      <c r="C245" t="s">
        <v>4</v>
      </c>
      <c r="E245" t="s">
        <v>338</v>
      </c>
      <c r="F245" t="s">
        <v>376</v>
      </c>
    </row>
    <row r="246" spans="1:7">
      <c r="A246">
        <v>22735949</v>
      </c>
      <c r="B246" t="s">
        <v>252</v>
      </c>
      <c r="C246" t="s">
        <v>4</v>
      </c>
      <c r="E246" t="s">
        <v>338</v>
      </c>
      <c r="F246" t="s">
        <v>332</v>
      </c>
    </row>
    <row r="247" spans="1:7">
      <c r="A247">
        <v>95414735</v>
      </c>
      <c r="B247" t="s">
        <v>253</v>
      </c>
      <c r="C247" t="s">
        <v>4</v>
      </c>
      <c r="E247" t="s">
        <v>363</v>
      </c>
      <c r="F247" t="s">
        <v>375</v>
      </c>
    </row>
    <row r="248" spans="1:7">
      <c r="A248">
        <v>95545664</v>
      </c>
      <c r="B248" t="s">
        <v>254</v>
      </c>
      <c r="C248" t="s">
        <v>4</v>
      </c>
      <c r="E248" t="s">
        <v>363</v>
      </c>
      <c r="F248" t="s">
        <v>344</v>
      </c>
    </row>
    <row r="249" spans="1:7">
      <c r="A249">
        <v>95546347</v>
      </c>
      <c r="B249" t="s">
        <v>255</v>
      </c>
      <c r="C249" t="s">
        <v>4</v>
      </c>
      <c r="E249" t="s">
        <v>363</v>
      </c>
      <c r="F249">
        <v>100</v>
      </c>
    </row>
    <row r="250" spans="1:7">
      <c r="A250">
        <v>82345696</v>
      </c>
      <c r="B250" t="s">
        <v>256</v>
      </c>
      <c r="C250" t="s">
        <v>4</v>
      </c>
      <c r="E250" t="s">
        <v>374</v>
      </c>
      <c r="F250">
        <v>150</v>
      </c>
    </row>
    <row r="251" spans="1:7">
      <c r="A251">
        <v>41763</v>
      </c>
      <c r="B251" t="s">
        <v>257</v>
      </c>
      <c r="C251" t="s">
        <v>4</v>
      </c>
      <c r="D251">
        <v>2014</v>
      </c>
      <c r="E251" t="s">
        <v>373</v>
      </c>
      <c r="F251">
        <v>178</v>
      </c>
    </row>
    <row r="252" spans="1:7" ht="17">
      <c r="A252">
        <v>6232</v>
      </c>
      <c r="B252" t="s">
        <v>258</v>
      </c>
      <c r="C252" t="s">
        <v>4</v>
      </c>
      <c r="F252" t="s">
        <v>331</v>
      </c>
      <c r="G252" s="4" t="s">
        <v>331</v>
      </c>
    </row>
    <row r="253" spans="1:7" ht="221">
      <c r="A253">
        <v>99556169</v>
      </c>
      <c r="B253" t="s">
        <v>261</v>
      </c>
      <c r="C253" t="s">
        <v>4</v>
      </c>
      <c r="D253">
        <v>2017</v>
      </c>
      <c r="E253" t="s">
        <v>330</v>
      </c>
      <c r="F253" t="s">
        <v>372</v>
      </c>
      <c r="G253" s="4" t="s">
        <v>448</v>
      </c>
    </row>
    <row r="254" spans="1:7" ht="153">
      <c r="A254">
        <v>162244</v>
      </c>
      <c r="B254" t="s">
        <v>263</v>
      </c>
      <c r="C254" t="s">
        <v>4</v>
      </c>
      <c r="D254">
        <v>2016</v>
      </c>
      <c r="E254" t="s">
        <v>330</v>
      </c>
      <c r="F254" t="s">
        <v>342</v>
      </c>
      <c r="G254" s="4" t="s">
        <v>447</v>
      </c>
    </row>
    <row r="255" spans="1:7" ht="51">
      <c r="A255">
        <v>102819035</v>
      </c>
      <c r="B255" t="s">
        <v>264</v>
      </c>
      <c r="C255" t="s">
        <v>4</v>
      </c>
      <c r="D255">
        <v>2016</v>
      </c>
      <c r="E255" t="s">
        <v>330</v>
      </c>
      <c r="F255">
        <v>249</v>
      </c>
      <c r="G255" s="4" t="s">
        <v>446</v>
      </c>
    </row>
    <row r="256" spans="1:7" ht="170">
      <c r="A256">
        <v>161930</v>
      </c>
      <c r="B256" t="s">
        <v>265</v>
      </c>
      <c r="C256" t="s">
        <v>4</v>
      </c>
      <c r="D256">
        <v>2016</v>
      </c>
      <c r="E256" t="s">
        <v>330</v>
      </c>
      <c r="F256" t="s">
        <v>333</v>
      </c>
      <c r="G256" s="4" t="s">
        <v>445</v>
      </c>
    </row>
    <row r="257" spans="1:7" ht="136">
      <c r="A257">
        <v>103656367</v>
      </c>
      <c r="B257" t="s">
        <v>267</v>
      </c>
      <c r="C257" t="s">
        <v>4</v>
      </c>
      <c r="D257">
        <v>2016</v>
      </c>
      <c r="E257" t="s">
        <v>338</v>
      </c>
      <c r="F257" t="s">
        <v>332</v>
      </c>
      <c r="G257" s="4" t="s">
        <v>444</v>
      </c>
    </row>
    <row r="258" spans="1:7" ht="170">
      <c r="A258">
        <v>103656371</v>
      </c>
      <c r="B258" t="s">
        <v>268</v>
      </c>
      <c r="C258" t="s">
        <v>4</v>
      </c>
      <c r="D258">
        <v>2016</v>
      </c>
      <c r="E258" t="s">
        <v>338</v>
      </c>
      <c r="F258" t="s">
        <v>332</v>
      </c>
      <c r="G258" s="4" t="s">
        <v>443</v>
      </c>
    </row>
    <row r="259" spans="1:7" ht="51">
      <c r="A259">
        <v>103635467</v>
      </c>
      <c r="B259" t="s">
        <v>269</v>
      </c>
      <c r="C259" t="s">
        <v>4</v>
      </c>
      <c r="D259">
        <v>2012</v>
      </c>
      <c r="E259" t="s">
        <v>330</v>
      </c>
      <c r="F259" t="s">
        <v>371</v>
      </c>
      <c r="G259" s="4" t="s">
        <v>442</v>
      </c>
    </row>
    <row r="260" spans="1:7" ht="187">
      <c r="A260">
        <v>103772009</v>
      </c>
      <c r="B260" t="s">
        <v>270</v>
      </c>
      <c r="C260" t="s">
        <v>4</v>
      </c>
      <c r="D260">
        <v>2016</v>
      </c>
      <c r="E260" t="s">
        <v>338</v>
      </c>
      <c r="F260" t="s">
        <v>332</v>
      </c>
      <c r="G260" s="4" t="s">
        <v>441</v>
      </c>
    </row>
    <row r="261" spans="1:7" ht="136">
      <c r="A261">
        <v>22721102</v>
      </c>
      <c r="B261" t="s">
        <v>271</v>
      </c>
      <c r="C261" t="s">
        <v>4</v>
      </c>
      <c r="D261">
        <v>2016</v>
      </c>
      <c r="E261" t="s">
        <v>338</v>
      </c>
      <c r="F261" t="s">
        <v>370</v>
      </c>
      <c r="G261" s="4" t="s">
        <v>440</v>
      </c>
    </row>
    <row r="262" spans="1:7" ht="119">
      <c r="A262">
        <v>22682531</v>
      </c>
      <c r="B262" t="s">
        <v>272</v>
      </c>
      <c r="C262" t="s">
        <v>4</v>
      </c>
      <c r="D262">
        <v>2016</v>
      </c>
      <c r="E262" t="s">
        <v>338</v>
      </c>
      <c r="F262" t="s">
        <v>332</v>
      </c>
      <c r="G262" s="4" t="s">
        <v>439</v>
      </c>
    </row>
    <row r="263" spans="1:7" ht="170">
      <c r="A263">
        <v>110084952</v>
      </c>
      <c r="B263" t="s">
        <v>273</v>
      </c>
      <c r="C263" t="s">
        <v>4</v>
      </c>
      <c r="D263">
        <v>2017</v>
      </c>
      <c r="E263" t="s">
        <v>330</v>
      </c>
      <c r="F263">
        <v>178</v>
      </c>
      <c r="G263" s="4" t="s">
        <v>438</v>
      </c>
    </row>
    <row r="264" spans="1:7" ht="153">
      <c r="A264">
        <v>110088094</v>
      </c>
      <c r="B264" t="s">
        <v>274</v>
      </c>
      <c r="C264" t="s">
        <v>4</v>
      </c>
      <c r="D264">
        <v>2017</v>
      </c>
      <c r="E264" t="s">
        <v>330</v>
      </c>
      <c r="F264" t="s">
        <v>337</v>
      </c>
      <c r="G264" s="4" t="s">
        <v>436</v>
      </c>
    </row>
    <row r="265" spans="1:7" ht="306">
      <c r="A265">
        <v>110088150</v>
      </c>
      <c r="B265" t="s">
        <v>275</v>
      </c>
      <c r="C265" t="s">
        <v>4</v>
      </c>
      <c r="E265" t="s">
        <v>330</v>
      </c>
      <c r="F265" t="s">
        <v>342</v>
      </c>
      <c r="G265" s="4" t="s">
        <v>435</v>
      </c>
    </row>
    <row r="266" spans="1:7" ht="136">
      <c r="A266">
        <v>22692156</v>
      </c>
      <c r="B266" t="s">
        <v>276</v>
      </c>
      <c r="C266" t="s">
        <v>4</v>
      </c>
      <c r="E266" t="s">
        <v>338</v>
      </c>
      <c r="F266" t="s">
        <v>332</v>
      </c>
      <c r="G266" s="4" t="s">
        <v>434</v>
      </c>
    </row>
    <row r="267" spans="1:7" ht="68">
      <c r="A267">
        <v>103702640</v>
      </c>
      <c r="B267" t="s">
        <v>277</v>
      </c>
      <c r="C267" t="s">
        <v>4</v>
      </c>
      <c r="E267" t="s">
        <v>338</v>
      </c>
      <c r="F267">
        <v>180</v>
      </c>
      <c r="G267" s="4" t="s">
        <v>433</v>
      </c>
    </row>
    <row r="268" spans="1:7" ht="136">
      <c r="A268">
        <v>22709978</v>
      </c>
      <c r="B268" t="s">
        <v>278</v>
      </c>
      <c r="C268" t="s">
        <v>4</v>
      </c>
      <c r="E268" t="s">
        <v>338</v>
      </c>
      <c r="F268">
        <v>190</v>
      </c>
      <c r="G268" s="4" t="s">
        <v>432</v>
      </c>
    </row>
    <row r="269" spans="1:7" ht="204">
      <c r="A269">
        <v>103822640</v>
      </c>
      <c r="B269" t="s">
        <v>279</v>
      </c>
      <c r="C269" t="s">
        <v>4</v>
      </c>
      <c r="E269" t="s">
        <v>338</v>
      </c>
      <c r="F269" t="s">
        <v>332</v>
      </c>
      <c r="G269" s="4" t="s">
        <v>431</v>
      </c>
    </row>
    <row r="270" spans="1:7" ht="187">
      <c r="A270">
        <v>103851258</v>
      </c>
      <c r="B270" t="s">
        <v>280</v>
      </c>
      <c r="C270" t="s">
        <v>4</v>
      </c>
      <c r="E270" t="s">
        <v>330</v>
      </c>
      <c r="F270">
        <v>4</v>
      </c>
      <c r="G270" s="4" t="s">
        <v>430</v>
      </c>
    </row>
    <row r="271" spans="1:7" ht="17">
      <c r="A271">
        <v>23002</v>
      </c>
      <c r="B271" t="s">
        <v>282</v>
      </c>
      <c r="C271" t="s">
        <v>4</v>
      </c>
      <c r="F271" t="s">
        <v>331</v>
      </c>
      <c r="G271" s="4" t="s">
        <v>331</v>
      </c>
    </row>
    <row r="272" spans="1:7" ht="17">
      <c r="A272">
        <v>165227</v>
      </c>
      <c r="B272" t="s">
        <v>285</v>
      </c>
      <c r="C272" t="s">
        <v>4</v>
      </c>
      <c r="F272" t="s">
        <v>331</v>
      </c>
      <c r="G272" s="4" t="s">
        <v>331</v>
      </c>
    </row>
    <row r="273" spans="1:7" ht="51">
      <c r="A273">
        <v>116125768</v>
      </c>
      <c r="B273" t="s">
        <v>286</v>
      </c>
      <c r="C273" t="s">
        <v>4</v>
      </c>
      <c r="E273" t="s">
        <v>330</v>
      </c>
      <c r="F273">
        <v>200</v>
      </c>
      <c r="G273" s="4" t="s">
        <v>429</v>
      </c>
    </row>
    <row r="274" spans="1:7" ht="119">
      <c r="A274">
        <v>116125943</v>
      </c>
      <c r="B274" t="s">
        <v>287</v>
      </c>
      <c r="C274" t="s">
        <v>4</v>
      </c>
      <c r="E274" t="s">
        <v>330</v>
      </c>
      <c r="F274" t="s">
        <v>369</v>
      </c>
      <c r="G274" s="4" t="s">
        <v>428</v>
      </c>
    </row>
    <row r="275" spans="1:7" ht="17">
      <c r="A275">
        <v>38506</v>
      </c>
      <c r="B275" t="s">
        <v>288</v>
      </c>
      <c r="C275" t="s">
        <v>4</v>
      </c>
      <c r="F275" t="s">
        <v>331</v>
      </c>
      <c r="G275" s="4" t="s">
        <v>331</v>
      </c>
    </row>
    <row r="276" spans="1:7" ht="170">
      <c r="A276">
        <v>22693656</v>
      </c>
      <c r="B276" t="s">
        <v>293</v>
      </c>
      <c r="C276" t="s">
        <v>4</v>
      </c>
      <c r="E276" t="s">
        <v>338</v>
      </c>
      <c r="F276" t="s">
        <v>332</v>
      </c>
      <c r="G276" s="4" t="s">
        <v>426</v>
      </c>
    </row>
    <row r="277" spans="1:7" ht="102">
      <c r="A277">
        <v>22691061</v>
      </c>
      <c r="B277" t="s">
        <v>294</v>
      </c>
      <c r="C277" t="s">
        <v>4</v>
      </c>
      <c r="E277" t="s">
        <v>338</v>
      </c>
      <c r="F277" t="s">
        <v>332</v>
      </c>
      <c r="G277" s="4" t="s">
        <v>425</v>
      </c>
    </row>
    <row r="278" spans="1:7" ht="119">
      <c r="A278">
        <v>22727593</v>
      </c>
      <c r="B278" t="s">
        <v>295</v>
      </c>
      <c r="C278" t="s">
        <v>4</v>
      </c>
      <c r="E278" t="s">
        <v>338</v>
      </c>
      <c r="F278" t="s">
        <v>332</v>
      </c>
      <c r="G278" s="4" t="s">
        <v>424</v>
      </c>
    </row>
    <row r="279" spans="1:7" ht="51">
      <c r="A279">
        <v>97153711</v>
      </c>
      <c r="B279" t="s">
        <v>298</v>
      </c>
      <c r="C279" t="s">
        <v>4</v>
      </c>
      <c r="E279" t="s">
        <v>363</v>
      </c>
      <c r="F279" t="s">
        <v>342</v>
      </c>
      <c r="G279" s="4" t="s">
        <v>423</v>
      </c>
    </row>
    <row r="280" spans="1:7" ht="102">
      <c r="A280">
        <v>174138</v>
      </c>
      <c r="B280" t="s">
        <v>299</v>
      </c>
      <c r="C280" t="s">
        <v>4</v>
      </c>
      <c r="E280" t="s">
        <v>368</v>
      </c>
      <c r="F280">
        <v>249</v>
      </c>
      <c r="G280" s="4" t="s">
        <v>422</v>
      </c>
    </row>
    <row r="281" spans="1:7" ht="68">
      <c r="A281">
        <v>116169318</v>
      </c>
      <c r="B281" t="s">
        <v>300</v>
      </c>
      <c r="C281" t="s">
        <v>4</v>
      </c>
      <c r="E281" t="s">
        <v>330</v>
      </c>
      <c r="F281" t="s">
        <v>332</v>
      </c>
      <c r="G281" s="4" t="s">
        <v>421</v>
      </c>
    </row>
    <row r="282" spans="1:7" ht="17">
      <c r="A282">
        <v>121397637</v>
      </c>
      <c r="B282" t="s">
        <v>301</v>
      </c>
      <c r="C282" t="s">
        <v>4</v>
      </c>
      <c r="E282" t="s">
        <v>330</v>
      </c>
      <c r="F282">
        <v>249</v>
      </c>
      <c r="G282" s="4" t="s">
        <v>420</v>
      </c>
    </row>
    <row r="283" spans="1:7" ht="17">
      <c r="A283">
        <v>122227080</v>
      </c>
      <c r="B283" t="s">
        <v>302</v>
      </c>
      <c r="C283" t="s">
        <v>4</v>
      </c>
      <c r="E283" t="s">
        <v>330</v>
      </c>
      <c r="F283" t="s">
        <v>358</v>
      </c>
      <c r="G283" s="4" t="s">
        <v>419</v>
      </c>
    </row>
    <row r="284" spans="1:7" ht="51">
      <c r="A284">
        <v>117320064</v>
      </c>
      <c r="B284" t="s">
        <v>303</v>
      </c>
      <c r="C284" t="s">
        <v>4</v>
      </c>
      <c r="E284" t="s">
        <v>328</v>
      </c>
      <c r="F284">
        <v>249</v>
      </c>
      <c r="G284" s="4" t="s">
        <v>418</v>
      </c>
    </row>
    <row r="285" spans="1:7" ht="170">
      <c r="A285">
        <v>123591709</v>
      </c>
      <c r="B285" t="s">
        <v>304</v>
      </c>
      <c r="C285" t="s">
        <v>4</v>
      </c>
      <c r="E285" t="s">
        <v>330</v>
      </c>
      <c r="F285" t="s">
        <v>337</v>
      </c>
      <c r="G285" s="4" t="s">
        <v>417</v>
      </c>
    </row>
    <row r="286" spans="1:7" ht="51">
      <c r="A286">
        <v>34392</v>
      </c>
      <c r="B286" t="s">
        <v>305</v>
      </c>
      <c r="C286" t="s">
        <v>4</v>
      </c>
      <c r="E286" t="s">
        <v>330</v>
      </c>
      <c r="F286" t="s">
        <v>337</v>
      </c>
      <c r="G286" s="4" t="s">
        <v>416</v>
      </c>
    </row>
    <row r="287" spans="1:7" ht="119">
      <c r="A287">
        <v>128764544</v>
      </c>
      <c r="B287" t="s">
        <v>306</v>
      </c>
      <c r="C287" t="s">
        <v>4</v>
      </c>
      <c r="E287" t="s">
        <v>328</v>
      </c>
      <c r="F287" t="s">
        <v>367</v>
      </c>
      <c r="G287" s="4" t="s">
        <v>415</v>
      </c>
    </row>
    <row r="288" spans="1:7" ht="102">
      <c r="A288">
        <v>22697488</v>
      </c>
      <c r="B288" t="s">
        <v>307</v>
      </c>
      <c r="C288" t="s">
        <v>4</v>
      </c>
      <c r="E288" t="s">
        <v>338</v>
      </c>
      <c r="F288" t="s">
        <v>366</v>
      </c>
      <c r="G288" s="4" t="s">
        <v>414</v>
      </c>
    </row>
    <row r="289" spans="1:7" ht="204">
      <c r="A289">
        <v>22678382</v>
      </c>
      <c r="B289" t="s">
        <v>308</v>
      </c>
      <c r="C289" t="s">
        <v>4</v>
      </c>
      <c r="E289" t="s">
        <v>338</v>
      </c>
      <c r="F289">
        <v>200</v>
      </c>
      <c r="G289" s="4" t="s">
        <v>413</v>
      </c>
    </row>
    <row r="290" spans="1:7" ht="238">
      <c r="A290">
        <v>22691047</v>
      </c>
      <c r="B290" t="s">
        <v>309</v>
      </c>
      <c r="C290" t="s">
        <v>4</v>
      </c>
      <c r="E290" t="s">
        <v>338</v>
      </c>
      <c r="F290" t="s">
        <v>365</v>
      </c>
      <c r="G290" s="4" t="s">
        <v>412</v>
      </c>
    </row>
    <row r="291" spans="1:7" ht="119">
      <c r="A291">
        <v>22707678</v>
      </c>
      <c r="B291" t="s">
        <v>310</v>
      </c>
      <c r="C291" t="s">
        <v>4</v>
      </c>
      <c r="E291" t="s">
        <v>338</v>
      </c>
      <c r="F291" t="s">
        <v>332</v>
      </c>
      <c r="G291" s="4" t="s">
        <v>411</v>
      </c>
    </row>
    <row r="292" spans="1:7" ht="136">
      <c r="A292">
        <v>22715555</v>
      </c>
      <c r="B292" t="s">
        <v>311</v>
      </c>
      <c r="C292" t="s">
        <v>4</v>
      </c>
      <c r="E292" t="s">
        <v>338</v>
      </c>
      <c r="F292" t="s">
        <v>332</v>
      </c>
      <c r="G292" s="4" t="s">
        <v>410</v>
      </c>
    </row>
    <row r="293" spans="1:7" ht="136">
      <c r="A293">
        <v>22698310</v>
      </c>
      <c r="B293" t="s">
        <v>312</v>
      </c>
      <c r="C293" t="s">
        <v>4</v>
      </c>
      <c r="E293" t="s">
        <v>338</v>
      </c>
      <c r="F293">
        <v>92</v>
      </c>
      <c r="G293" s="4" t="s">
        <v>409</v>
      </c>
    </row>
    <row r="294" spans="1:7" ht="85">
      <c r="A294">
        <v>22698062</v>
      </c>
      <c r="B294" t="s">
        <v>313</v>
      </c>
      <c r="C294" t="s">
        <v>4</v>
      </c>
      <c r="E294" t="s">
        <v>338</v>
      </c>
      <c r="F294">
        <v>160</v>
      </c>
      <c r="G294" s="4" t="s">
        <v>408</v>
      </c>
    </row>
    <row r="295" spans="1:7" ht="340">
      <c r="A295">
        <v>22698088</v>
      </c>
      <c r="B295" t="s">
        <v>314</v>
      </c>
      <c r="C295" t="s">
        <v>4</v>
      </c>
      <c r="E295" t="s">
        <v>338</v>
      </c>
      <c r="F295">
        <v>196</v>
      </c>
      <c r="G295" s="4" t="s">
        <v>407</v>
      </c>
    </row>
    <row r="296" spans="1:7" ht="51">
      <c r="A296">
        <v>202225</v>
      </c>
      <c r="B296" t="s">
        <v>315</v>
      </c>
      <c r="C296" t="s">
        <v>4</v>
      </c>
      <c r="E296" t="s">
        <v>328</v>
      </c>
      <c r="F296" t="s">
        <v>364</v>
      </c>
      <c r="G296" s="4" t="s">
        <v>406</v>
      </c>
    </row>
    <row r="297" spans="1:7" ht="68">
      <c r="A297">
        <v>140149707</v>
      </c>
      <c r="B297" t="s">
        <v>316</v>
      </c>
      <c r="C297" t="s">
        <v>4</v>
      </c>
      <c r="E297" t="s">
        <v>330</v>
      </c>
      <c r="F297">
        <v>86</v>
      </c>
      <c r="G297" s="4" t="s">
        <v>405</v>
      </c>
    </row>
    <row r="298" spans="1:7" ht="17">
      <c r="A298">
        <v>61107</v>
      </c>
      <c r="B298" t="s">
        <v>317</v>
      </c>
      <c r="C298" t="s">
        <v>4</v>
      </c>
      <c r="E298" t="s">
        <v>360</v>
      </c>
      <c r="F298" t="s">
        <v>344</v>
      </c>
      <c r="G298" s="4" t="s">
        <v>427</v>
      </c>
    </row>
  </sheetData>
  <sortState ref="A2:C615">
    <sortCondition ref="C2:C615"/>
  </sortState>
  <conditionalFormatting sqref="A2:A298">
    <cfRule type="duplicateValues" dxfId="1" priority="2"/>
  </conditionalFormatting>
  <pageMargins left="0.75" right="0.75" top="1" bottom="1" header="0.5" footer="0.5"/>
  <ignoredErrors>
    <ignoredError sqref="F24 F27 F87" twoDigitTextYea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B9E5-E46B-0E48-BD39-8947186458ED}">
  <dimension ref="A1:D171"/>
  <sheetViews>
    <sheetView topLeftCell="A152" workbookViewId="0">
      <selection activeCell="F35" sqref="F35"/>
    </sheetView>
  </sheetViews>
  <sheetFormatPr baseColWidth="10" defaultRowHeight="16"/>
  <cols>
    <col min="1" max="1" width="24.1640625" customWidth="1"/>
    <col min="2" max="2" width="15.83203125" customWidth="1"/>
    <col min="3" max="3" width="10.1640625" customWidth="1"/>
  </cols>
  <sheetData>
    <row r="1" spans="1:4">
      <c r="A1" s="2" t="s">
        <v>1</v>
      </c>
      <c r="B1" s="1" t="s">
        <v>318</v>
      </c>
      <c r="C1" s="1" t="s">
        <v>812</v>
      </c>
    </row>
    <row r="2" spans="1:4">
      <c r="A2" t="s">
        <v>299</v>
      </c>
      <c r="B2" t="s">
        <v>368</v>
      </c>
      <c r="C2">
        <v>5</v>
      </c>
    </row>
    <row r="3" spans="1:4">
      <c r="A3" s="39" t="s">
        <v>144</v>
      </c>
      <c r="B3" s="39" t="s">
        <v>399</v>
      </c>
      <c r="C3" s="39">
        <v>38</v>
      </c>
      <c r="D3" t="s">
        <v>331</v>
      </c>
    </row>
    <row r="4" spans="1:4">
      <c r="A4" s="39" t="s">
        <v>141</v>
      </c>
      <c r="B4" s="39" t="s">
        <v>374</v>
      </c>
      <c r="C4" s="39">
        <v>92</v>
      </c>
      <c r="D4" t="s">
        <v>331</v>
      </c>
    </row>
    <row r="5" spans="1:4">
      <c r="A5" t="s">
        <v>256</v>
      </c>
      <c r="B5" t="s">
        <v>374</v>
      </c>
      <c r="C5">
        <v>9</v>
      </c>
    </row>
    <row r="6" spans="1:4">
      <c r="A6" t="s">
        <v>140</v>
      </c>
      <c r="B6" t="s">
        <v>374</v>
      </c>
      <c r="C6">
        <v>36</v>
      </c>
    </row>
    <row r="7" spans="1:4">
      <c r="A7" t="s">
        <v>268</v>
      </c>
      <c r="B7" s="24" t="s">
        <v>338</v>
      </c>
      <c r="C7" s="24">
        <v>3</v>
      </c>
    </row>
    <row r="8" spans="1:4">
      <c r="A8" t="s">
        <v>294</v>
      </c>
      <c r="B8" s="24" t="s">
        <v>338</v>
      </c>
      <c r="C8" s="24">
        <v>6</v>
      </c>
    </row>
    <row r="9" spans="1:4">
      <c r="A9" t="s">
        <v>267</v>
      </c>
      <c r="B9" s="24" t="s">
        <v>338</v>
      </c>
      <c r="C9" s="24">
        <v>2</v>
      </c>
    </row>
    <row r="10" spans="1:4">
      <c r="A10" t="s">
        <v>311</v>
      </c>
      <c r="B10" s="24" t="s">
        <v>338</v>
      </c>
      <c r="C10" s="24">
        <v>3</v>
      </c>
    </row>
    <row r="11" spans="1:4">
      <c r="A11" t="s">
        <v>249</v>
      </c>
      <c r="B11" s="24" t="s">
        <v>338</v>
      </c>
      <c r="C11" s="24">
        <v>111</v>
      </c>
    </row>
    <row r="12" spans="1:4">
      <c r="A12" t="s">
        <v>314</v>
      </c>
      <c r="B12" s="24" t="s">
        <v>338</v>
      </c>
      <c r="C12" s="24">
        <v>385</v>
      </c>
    </row>
    <row r="13" spans="1:4">
      <c r="A13" t="s">
        <v>239</v>
      </c>
      <c r="B13" t="s">
        <v>338</v>
      </c>
      <c r="C13">
        <v>109</v>
      </c>
    </row>
    <row r="14" spans="1:4">
      <c r="A14" t="s">
        <v>277</v>
      </c>
      <c r="B14" t="s">
        <v>338</v>
      </c>
      <c r="C14">
        <v>1</v>
      </c>
    </row>
    <row r="15" spans="1:4">
      <c r="A15" t="s">
        <v>241</v>
      </c>
      <c r="B15" t="s">
        <v>338</v>
      </c>
      <c r="C15">
        <v>11</v>
      </c>
    </row>
    <row r="16" spans="1:4">
      <c r="A16" t="s">
        <v>245</v>
      </c>
      <c r="B16" t="s">
        <v>338</v>
      </c>
      <c r="C16">
        <v>429</v>
      </c>
    </row>
    <row r="17" spans="1:3">
      <c r="A17" t="s">
        <v>293</v>
      </c>
      <c r="B17" t="s">
        <v>338</v>
      </c>
      <c r="C17">
        <v>104</v>
      </c>
    </row>
    <row r="18" spans="1:3">
      <c r="A18" t="s">
        <v>243</v>
      </c>
      <c r="B18" t="s">
        <v>338</v>
      </c>
      <c r="C18">
        <v>198</v>
      </c>
    </row>
    <row r="19" spans="1:3">
      <c r="A19" s="39" t="s">
        <v>307</v>
      </c>
      <c r="B19" s="39" t="s">
        <v>338</v>
      </c>
      <c r="C19" s="39">
        <v>1530</v>
      </c>
    </row>
    <row r="20" spans="1:3">
      <c r="A20" t="s">
        <v>270</v>
      </c>
      <c r="B20" t="s">
        <v>338</v>
      </c>
      <c r="C20">
        <v>0</v>
      </c>
    </row>
    <row r="21" spans="1:3">
      <c r="A21" t="s">
        <v>312</v>
      </c>
      <c r="B21" t="s">
        <v>338</v>
      </c>
      <c r="C21">
        <v>351</v>
      </c>
    </row>
    <row r="22" spans="1:3">
      <c r="A22" t="s">
        <v>237</v>
      </c>
      <c r="B22" t="s">
        <v>338</v>
      </c>
      <c r="C22">
        <v>360</v>
      </c>
    </row>
    <row r="23" spans="1:3">
      <c r="A23" t="s">
        <v>308</v>
      </c>
      <c r="B23" t="s">
        <v>338</v>
      </c>
      <c r="C23">
        <v>298</v>
      </c>
    </row>
    <row r="24" spans="1:3">
      <c r="A24" t="s">
        <v>278</v>
      </c>
      <c r="B24" t="s">
        <v>338</v>
      </c>
      <c r="C24">
        <v>359</v>
      </c>
    </row>
    <row r="25" spans="1:3">
      <c r="A25" t="s">
        <v>310</v>
      </c>
      <c r="B25" t="s">
        <v>338</v>
      </c>
      <c r="C25">
        <v>4</v>
      </c>
    </row>
    <row r="26" spans="1:3">
      <c r="A26" t="s">
        <v>252</v>
      </c>
      <c r="B26" t="s">
        <v>338</v>
      </c>
      <c r="C26">
        <v>47</v>
      </c>
    </row>
    <row r="27" spans="1:3">
      <c r="A27" t="s">
        <v>313</v>
      </c>
      <c r="B27" t="s">
        <v>338</v>
      </c>
      <c r="C27">
        <v>303</v>
      </c>
    </row>
    <row r="28" spans="1:3">
      <c r="A28" t="s">
        <v>238</v>
      </c>
      <c r="B28" t="s">
        <v>338</v>
      </c>
      <c r="C28">
        <v>203</v>
      </c>
    </row>
    <row r="29" spans="1:3">
      <c r="A29" t="s">
        <v>272</v>
      </c>
      <c r="B29" t="s">
        <v>338</v>
      </c>
      <c r="C29">
        <v>47</v>
      </c>
    </row>
    <row r="30" spans="1:3">
      <c r="A30" t="s">
        <v>240</v>
      </c>
      <c r="B30" t="s">
        <v>338</v>
      </c>
      <c r="C30">
        <v>101</v>
      </c>
    </row>
    <row r="31" spans="1:3">
      <c r="A31" t="s">
        <v>271</v>
      </c>
      <c r="B31" t="s">
        <v>338</v>
      </c>
      <c r="C31">
        <v>83</v>
      </c>
    </row>
    <row r="32" spans="1:3">
      <c r="A32" t="s">
        <v>251</v>
      </c>
      <c r="B32" t="s">
        <v>338</v>
      </c>
      <c r="C32">
        <v>34</v>
      </c>
    </row>
    <row r="33" spans="1:3">
      <c r="A33" t="s">
        <v>309</v>
      </c>
      <c r="B33" t="s">
        <v>338</v>
      </c>
      <c r="C33">
        <v>2</v>
      </c>
    </row>
    <row r="34" spans="1:3">
      <c r="A34" t="s">
        <v>295</v>
      </c>
      <c r="B34" t="s">
        <v>338</v>
      </c>
      <c r="C34">
        <v>13</v>
      </c>
    </row>
    <row r="35" spans="1:3">
      <c r="A35" s="39" t="s">
        <v>276</v>
      </c>
      <c r="B35" s="39" t="s">
        <v>338</v>
      </c>
      <c r="C35" s="39">
        <v>3980</v>
      </c>
    </row>
    <row r="36" spans="1:3">
      <c r="A36" t="s">
        <v>242</v>
      </c>
      <c r="B36" t="s">
        <v>338</v>
      </c>
      <c r="C36">
        <v>504</v>
      </c>
    </row>
    <row r="37" spans="1:3">
      <c r="A37" t="s">
        <v>279</v>
      </c>
      <c r="B37" t="s">
        <v>338</v>
      </c>
      <c r="C37">
        <v>44</v>
      </c>
    </row>
    <row r="38" spans="1:3">
      <c r="A38" t="s">
        <v>248</v>
      </c>
      <c r="B38" t="s">
        <v>338</v>
      </c>
      <c r="C38">
        <v>195</v>
      </c>
    </row>
    <row r="39" spans="1:3">
      <c r="A39" t="s">
        <v>227</v>
      </c>
      <c r="B39" t="s">
        <v>382</v>
      </c>
      <c r="C39">
        <v>17</v>
      </c>
    </row>
    <row r="40" spans="1:3">
      <c r="A40" t="s">
        <v>224</v>
      </c>
      <c r="B40" t="s">
        <v>382</v>
      </c>
      <c r="C40">
        <v>6</v>
      </c>
    </row>
    <row r="41" spans="1:3">
      <c r="A41" s="39" t="s">
        <v>228</v>
      </c>
      <c r="B41" s="39" t="s">
        <v>382</v>
      </c>
      <c r="C41" s="39">
        <v>40</v>
      </c>
    </row>
    <row r="42" spans="1:3">
      <c r="A42" t="s">
        <v>231</v>
      </c>
      <c r="B42" t="s">
        <v>382</v>
      </c>
      <c r="C42">
        <v>39</v>
      </c>
    </row>
    <row r="43" spans="1:3">
      <c r="A43" t="s">
        <v>201</v>
      </c>
      <c r="B43" t="s">
        <v>382</v>
      </c>
      <c r="C43">
        <v>5</v>
      </c>
    </row>
    <row r="44" spans="1:3">
      <c r="A44" t="s">
        <v>225</v>
      </c>
      <c r="B44" t="s">
        <v>382</v>
      </c>
      <c r="C44">
        <v>9</v>
      </c>
    </row>
    <row r="45" spans="1:3">
      <c r="A45" t="s">
        <v>226</v>
      </c>
      <c r="B45" t="s">
        <v>382</v>
      </c>
      <c r="C45">
        <v>8</v>
      </c>
    </row>
    <row r="46" spans="1:3">
      <c r="A46" s="24" t="s">
        <v>233</v>
      </c>
      <c r="B46" s="24" t="s">
        <v>360</v>
      </c>
      <c r="C46" s="24">
        <v>1</v>
      </c>
    </row>
    <row r="47" spans="1:3">
      <c r="A47" t="s">
        <v>54</v>
      </c>
      <c r="B47" t="s">
        <v>360</v>
      </c>
      <c r="C47">
        <v>19</v>
      </c>
    </row>
    <row r="48" spans="1:3">
      <c r="A48" s="39" t="s">
        <v>10</v>
      </c>
      <c r="B48" s="39" t="s">
        <v>360</v>
      </c>
      <c r="C48" s="39">
        <v>108</v>
      </c>
    </row>
    <row r="49" spans="1:3">
      <c r="A49" t="s">
        <v>317</v>
      </c>
      <c r="B49" t="s">
        <v>360</v>
      </c>
      <c r="C49">
        <v>6</v>
      </c>
    </row>
    <row r="50" spans="1:3">
      <c r="A50" t="s">
        <v>28</v>
      </c>
      <c r="B50" t="s">
        <v>362</v>
      </c>
      <c r="C50">
        <v>3</v>
      </c>
    </row>
    <row r="51" spans="1:3">
      <c r="A51" t="s">
        <v>42</v>
      </c>
      <c r="B51" t="s">
        <v>362</v>
      </c>
      <c r="C51">
        <v>3</v>
      </c>
    </row>
    <row r="52" spans="1:3">
      <c r="A52" t="s">
        <v>18</v>
      </c>
      <c r="B52" t="s">
        <v>362</v>
      </c>
      <c r="C52">
        <v>1</v>
      </c>
    </row>
    <row r="53" spans="1:3">
      <c r="A53" t="s">
        <v>29</v>
      </c>
      <c r="B53" t="s">
        <v>362</v>
      </c>
      <c r="C53">
        <v>2</v>
      </c>
    </row>
    <row r="54" spans="1:3">
      <c r="A54" t="s">
        <v>27</v>
      </c>
      <c r="B54" t="s">
        <v>362</v>
      </c>
      <c r="C54">
        <v>0</v>
      </c>
    </row>
    <row r="55" spans="1:3">
      <c r="A55" t="s">
        <v>23</v>
      </c>
      <c r="B55" t="s">
        <v>362</v>
      </c>
      <c r="C55">
        <v>5</v>
      </c>
    </row>
    <row r="56" spans="1:3">
      <c r="A56" t="s">
        <v>25</v>
      </c>
      <c r="B56" t="s">
        <v>362</v>
      </c>
      <c r="C56">
        <v>0</v>
      </c>
    </row>
    <row r="57" spans="1:3">
      <c r="A57" t="s">
        <v>15</v>
      </c>
      <c r="B57" t="s">
        <v>362</v>
      </c>
      <c r="C57">
        <v>2</v>
      </c>
    </row>
    <row r="58" spans="1:3">
      <c r="A58" s="39" t="s">
        <v>53</v>
      </c>
      <c r="B58" s="39" t="s">
        <v>387</v>
      </c>
      <c r="C58" s="39">
        <v>50</v>
      </c>
    </row>
    <row r="59" spans="1:3">
      <c r="A59" t="s">
        <v>203</v>
      </c>
      <c r="B59" t="s">
        <v>387</v>
      </c>
      <c r="C59">
        <v>29</v>
      </c>
    </row>
    <row r="60" spans="1:3">
      <c r="A60" t="s">
        <v>164</v>
      </c>
      <c r="B60" t="s">
        <v>352</v>
      </c>
      <c r="C60">
        <v>4</v>
      </c>
    </row>
    <row r="61" spans="1:3">
      <c r="A61" t="s">
        <v>167</v>
      </c>
      <c r="B61" t="s">
        <v>352</v>
      </c>
      <c r="C61">
        <v>6</v>
      </c>
    </row>
    <row r="62" spans="1:3">
      <c r="A62" t="s">
        <v>166</v>
      </c>
      <c r="B62" t="s">
        <v>352</v>
      </c>
      <c r="C62">
        <v>6</v>
      </c>
    </row>
    <row r="63" spans="1:3">
      <c r="A63" s="39" t="s">
        <v>168</v>
      </c>
      <c r="B63" s="39" t="s">
        <v>352</v>
      </c>
      <c r="C63" s="39">
        <v>16</v>
      </c>
    </row>
    <row r="64" spans="1:3">
      <c r="A64" t="s">
        <v>234</v>
      </c>
      <c r="B64" t="s">
        <v>381</v>
      </c>
      <c r="C64">
        <v>11</v>
      </c>
    </row>
    <row r="65" spans="1:3">
      <c r="A65" t="s">
        <v>171</v>
      </c>
      <c r="B65" t="s">
        <v>395</v>
      </c>
      <c r="C65">
        <v>12</v>
      </c>
    </row>
    <row r="66" spans="1:3">
      <c r="A66" s="39" t="s">
        <v>257</v>
      </c>
      <c r="B66" s="39" t="s">
        <v>373</v>
      </c>
      <c r="C66" s="39">
        <v>6300</v>
      </c>
    </row>
    <row r="67" spans="1:3">
      <c r="A67" t="s">
        <v>230</v>
      </c>
      <c r="B67" s="24" t="s">
        <v>384</v>
      </c>
      <c r="C67" s="24">
        <v>6</v>
      </c>
    </row>
    <row r="68" spans="1:3">
      <c r="A68" s="39" t="s">
        <v>147</v>
      </c>
      <c r="B68" s="39" t="s">
        <v>398</v>
      </c>
      <c r="C68" s="39">
        <v>4420</v>
      </c>
    </row>
    <row r="69" spans="1:3">
      <c r="A69" t="s">
        <v>306</v>
      </c>
      <c r="B69" t="s">
        <v>328</v>
      </c>
      <c r="C69">
        <v>6</v>
      </c>
    </row>
    <row r="70" spans="1:3">
      <c r="A70" t="s">
        <v>315</v>
      </c>
      <c r="B70" t="s">
        <v>328</v>
      </c>
      <c r="C70">
        <v>1</v>
      </c>
    </row>
    <row r="71" spans="1:3">
      <c r="A71" t="s">
        <v>303</v>
      </c>
      <c r="B71" t="s">
        <v>328</v>
      </c>
      <c r="C71">
        <v>11</v>
      </c>
    </row>
    <row r="72" spans="1:3">
      <c r="A72" t="s">
        <v>160</v>
      </c>
      <c r="B72" t="s">
        <v>328</v>
      </c>
      <c r="C72">
        <v>7</v>
      </c>
    </row>
    <row r="73" spans="1:3">
      <c r="A73" t="s">
        <v>48</v>
      </c>
      <c r="B73" t="s">
        <v>328</v>
      </c>
      <c r="C73">
        <v>8</v>
      </c>
    </row>
    <row r="74" spans="1:3">
      <c r="A74" t="s">
        <v>49</v>
      </c>
      <c r="B74" t="s">
        <v>328</v>
      </c>
      <c r="C74">
        <v>12</v>
      </c>
    </row>
    <row r="75" spans="1:3">
      <c r="A75" t="s">
        <v>133</v>
      </c>
      <c r="B75" t="s">
        <v>328</v>
      </c>
      <c r="C75">
        <v>20</v>
      </c>
    </row>
    <row r="76" spans="1:3">
      <c r="A76" t="s">
        <v>36</v>
      </c>
      <c r="B76" t="s">
        <v>328</v>
      </c>
      <c r="C76">
        <v>37</v>
      </c>
    </row>
    <row r="77" spans="1:3">
      <c r="A77" t="s">
        <v>159</v>
      </c>
      <c r="B77" t="s">
        <v>328</v>
      </c>
      <c r="C77">
        <v>47</v>
      </c>
    </row>
    <row r="78" spans="1:3">
      <c r="A78" t="s">
        <v>74</v>
      </c>
      <c r="B78" t="s">
        <v>328</v>
      </c>
      <c r="C78">
        <v>47</v>
      </c>
    </row>
    <row r="79" spans="1:3">
      <c r="A79" s="39" t="s">
        <v>65</v>
      </c>
      <c r="B79" s="39" t="s">
        <v>328</v>
      </c>
      <c r="C79" s="39">
        <v>78</v>
      </c>
    </row>
    <row r="80" spans="1:3">
      <c r="A80" t="s">
        <v>132</v>
      </c>
      <c r="B80" t="s">
        <v>328</v>
      </c>
      <c r="C80">
        <v>4</v>
      </c>
    </row>
    <row r="81" spans="1:3">
      <c r="A81" t="s">
        <v>304</v>
      </c>
      <c r="B81" t="s">
        <v>330</v>
      </c>
      <c r="C81">
        <v>17</v>
      </c>
    </row>
    <row r="82" spans="1:3">
      <c r="A82" t="s">
        <v>275</v>
      </c>
      <c r="B82" t="s">
        <v>330</v>
      </c>
      <c r="C82">
        <v>4</v>
      </c>
    </row>
    <row r="83" spans="1:3">
      <c r="A83" t="s">
        <v>300</v>
      </c>
      <c r="B83" t="s">
        <v>330</v>
      </c>
      <c r="C83">
        <v>17</v>
      </c>
    </row>
    <row r="84" spans="1:3">
      <c r="A84" t="s">
        <v>286</v>
      </c>
      <c r="B84" t="s">
        <v>330</v>
      </c>
      <c r="C84">
        <v>7</v>
      </c>
    </row>
    <row r="85" spans="1:3">
      <c r="A85" t="s">
        <v>273</v>
      </c>
      <c r="B85" t="s">
        <v>330</v>
      </c>
      <c r="C85">
        <v>5</v>
      </c>
    </row>
    <row r="86" spans="1:3">
      <c r="A86" t="s">
        <v>316</v>
      </c>
      <c r="B86" t="s">
        <v>330</v>
      </c>
      <c r="C86">
        <v>8</v>
      </c>
    </row>
    <row r="87" spans="1:3">
      <c r="A87" t="s">
        <v>274</v>
      </c>
      <c r="B87" t="s">
        <v>330</v>
      </c>
      <c r="C87">
        <v>7</v>
      </c>
    </row>
    <row r="88" spans="1:3">
      <c r="A88" t="s">
        <v>263</v>
      </c>
      <c r="B88" t="s">
        <v>330</v>
      </c>
      <c r="C88">
        <v>31</v>
      </c>
    </row>
    <row r="89" spans="1:3">
      <c r="A89" t="s">
        <v>287</v>
      </c>
      <c r="B89" t="s">
        <v>330</v>
      </c>
      <c r="C89">
        <v>5</v>
      </c>
    </row>
    <row r="90" spans="1:3">
      <c r="A90" t="s">
        <v>265</v>
      </c>
      <c r="B90" t="s">
        <v>330</v>
      </c>
      <c r="C90">
        <v>28</v>
      </c>
    </row>
    <row r="91" spans="1:3">
      <c r="A91" t="s">
        <v>305</v>
      </c>
      <c r="B91" t="s">
        <v>330</v>
      </c>
      <c r="C91">
        <v>5</v>
      </c>
    </row>
    <row r="92" spans="1:3">
      <c r="A92" t="s">
        <v>264</v>
      </c>
      <c r="B92" t="s">
        <v>330</v>
      </c>
      <c r="C92">
        <v>26</v>
      </c>
    </row>
    <row r="93" spans="1:3">
      <c r="A93" t="s">
        <v>261</v>
      </c>
      <c r="B93" t="s">
        <v>330</v>
      </c>
      <c r="C93">
        <v>16</v>
      </c>
    </row>
    <row r="94" spans="1:3">
      <c r="A94" t="s">
        <v>280</v>
      </c>
      <c r="B94" t="s">
        <v>330</v>
      </c>
      <c r="C94">
        <v>4</v>
      </c>
    </row>
    <row r="95" spans="1:3">
      <c r="A95" t="s">
        <v>269</v>
      </c>
      <c r="B95" t="s">
        <v>330</v>
      </c>
      <c r="C95">
        <v>1</v>
      </c>
    </row>
    <row r="96" spans="1:3">
      <c r="A96" t="s">
        <v>301</v>
      </c>
      <c r="B96" t="s">
        <v>330</v>
      </c>
      <c r="C96">
        <v>0</v>
      </c>
    </row>
    <row r="97" spans="1:3">
      <c r="A97" t="s">
        <v>139</v>
      </c>
      <c r="B97" t="s">
        <v>330</v>
      </c>
      <c r="C97">
        <v>3</v>
      </c>
    </row>
    <row r="98" spans="1:3">
      <c r="A98" t="s">
        <v>14</v>
      </c>
      <c r="B98" t="s">
        <v>330</v>
      </c>
      <c r="C98">
        <v>11</v>
      </c>
    </row>
    <row r="99" spans="1:3">
      <c r="A99" t="s">
        <v>236</v>
      </c>
      <c r="B99" t="s">
        <v>330</v>
      </c>
      <c r="C99">
        <v>6</v>
      </c>
    </row>
    <row r="100" spans="1:3">
      <c r="A100" t="s">
        <v>5</v>
      </c>
      <c r="B100" t="s">
        <v>330</v>
      </c>
      <c r="C100">
        <v>4</v>
      </c>
    </row>
    <row r="101" spans="1:3">
      <c r="A101" t="s">
        <v>37</v>
      </c>
      <c r="B101" t="s">
        <v>330</v>
      </c>
      <c r="C101">
        <v>2</v>
      </c>
    </row>
    <row r="102" spans="1:3">
      <c r="A102" t="s">
        <v>138</v>
      </c>
      <c r="B102" t="s">
        <v>330</v>
      </c>
      <c r="C102">
        <v>3</v>
      </c>
    </row>
    <row r="103" spans="1:3">
      <c r="A103" t="s">
        <v>200</v>
      </c>
      <c r="B103" t="s">
        <v>330</v>
      </c>
      <c r="C103">
        <v>1</v>
      </c>
    </row>
    <row r="104" spans="1:3">
      <c r="A104" t="s">
        <v>127</v>
      </c>
      <c r="B104" t="s">
        <v>330</v>
      </c>
      <c r="C104">
        <v>46</v>
      </c>
    </row>
    <row r="105" spans="1:3">
      <c r="A105" t="s">
        <v>129</v>
      </c>
      <c r="B105" t="s">
        <v>330</v>
      </c>
      <c r="C105">
        <v>16</v>
      </c>
    </row>
    <row r="106" spans="1:3">
      <c r="A106" t="s">
        <v>64</v>
      </c>
      <c r="B106" t="s">
        <v>330</v>
      </c>
      <c r="C106">
        <v>43</v>
      </c>
    </row>
    <row r="107" spans="1:3">
      <c r="A107" t="s">
        <v>76</v>
      </c>
      <c r="B107" t="s">
        <v>330</v>
      </c>
      <c r="C107">
        <v>20</v>
      </c>
    </row>
    <row r="108" spans="1:3">
      <c r="A108" t="s">
        <v>93</v>
      </c>
      <c r="B108" t="s">
        <v>330</v>
      </c>
      <c r="C108">
        <v>42</v>
      </c>
    </row>
    <row r="109" spans="1:3">
      <c r="A109" t="s">
        <v>12</v>
      </c>
      <c r="B109" t="s">
        <v>330</v>
      </c>
      <c r="C109">
        <v>1</v>
      </c>
    </row>
    <row r="110" spans="1:3">
      <c r="A110" t="s">
        <v>38</v>
      </c>
      <c r="B110" t="s">
        <v>330</v>
      </c>
      <c r="C110">
        <v>2</v>
      </c>
    </row>
    <row r="111" spans="1:3">
      <c r="A111" t="s">
        <v>60</v>
      </c>
      <c r="B111" t="s">
        <v>330</v>
      </c>
      <c r="C111">
        <v>8</v>
      </c>
    </row>
    <row r="112" spans="1:3">
      <c r="A112" s="39" t="s">
        <v>128</v>
      </c>
      <c r="B112" s="39" t="s">
        <v>330</v>
      </c>
      <c r="C112" s="39">
        <v>65</v>
      </c>
    </row>
    <row r="113" spans="1:3">
      <c r="A113" s="24" t="s">
        <v>134</v>
      </c>
      <c r="B113" t="s">
        <v>330</v>
      </c>
      <c r="C113">
        <v>11</v>
      </c>
    </row>
    <row r="114" spans="1:3">
      <c r="A114" t="s">
        <v>161</v>
      </c>
      <c r="B114" t="s">
        <v>330</v>
      </c>
      <c r="C114">
        <v>4</v>
      </c>
    </row>
    <row r="115" spans="1:3">
      <c r="A115" t="s">
        <v>3</v>
      </c>
      <c r="B115" t="s">
        <v>330</v>
      </c>
      <c r="C115">
        <v>9</v>
      </c>
    </row>
    <row r="116" spans="1:3">
      <c r="A116" t="s">
        <v>9</v>
      </c>
      <c r="B116" t="s">
        <v>330</v>
      </c>
      <c r="C116">
        <v>10</v>
      </c>
    </row>
    <row r="117" spans="1:3">
      <c r="A117" t="s">
        <v>35</v>
      </c>
      <c r="B117" t="s">
        <v>330</v>
      </c>
      <c r="C117">
        <v>3</v>
      </c>
    </row>
    <row r="118" spans="1:3">
      <c r="A118" t="s">
        <v>40</v>
      </c>
      <c r="B118" t="s">
        <v>330</v>
      </c>
      <c r="C118">
        <v>7</v>
      </c>
    </row>
    <row r="119" spans="1:3">
      <c r="A119" t="s">
        <v>52</v>
      </c>
      <c r="B119" t="s">
        <v>330</v>
      </c>
      <c r="C119">
        <v>34</v>
      </c>
    </row>
    <row r="120" spans="1:3">
      <c r="A120" t="s">
        <v>154</v>
      </c>
      <c r="B120" t="s">
        <v>330</v>
      </c>
      <c r="C120">
        <v>4</v>
      </c>
    </row>
    <row r="121" spans="1:3">
      <c r="A121" t="s">
        <v>62</v>
      </c>
      <c r="B121" t="s">
        <v>330</v>
      </c>
      <c r="C121">
        <v>16</v>
      </c>
    </row>
    <row r="122" spans="1:3">
      <c r="A122" t="s">
        <v>61</v>
      </c>
      <c r="B122" t="s">
        <v>330</v>
      </c>
      <c r="C122">
        <v>40</v>
      </c>
    </row>
    <row r="123" spans="1:3">
      <c r="A123" t="s">
        <v>136</v>
      </c>
      <c r="B123" t="s">
        <v>330</v>
      </c>
      <c r="C123">
        <v>5</v>
      </c>
    </row>
    <row r="124" spans="1:3">
      <c r="A124" t="s">
        <v>39</v>
      </c>
      <c r="B124" t="s">
        <v>330</v>
      </c>
      <c r="C124">
        <v>0</v>
      </c>
    </row>
    <row r="125" spans="1:3">
      <c r="A125" t="s">
        <v>63</v>
      </c>
      <c r="B125" t="s">
        <v>330</v>
      </c>
      <c r="C125">
        <v>36</v>
      </c>
    </row>
    <row r="126" spans="1:3">
      <c r="A126" t="s">
        <v>68</v>
      </c>
      <c r="B126" t="s">
        <v>330</v>
      </c>
      <c r="C126">
        <v>24</v>
      </c>
    </row>
    <row r="127" spans="1:3">
      <c r="A127" t="s">
        <v>69</v>
      </c>
      <c r="B127" t="s">
        <v>330</v>
      </c>
      <c r="C127">
        <v>60</v>
      </c>
    </row>
    <row r="128" spans="1:3">
      <c r="A128" t="s">
        <v>157</v>
      </c>
      <c r="B128" t="s">
        <v>330</v>
      </c>
      <c r="C128">
        <v>4</v>
      </c>
    </row>
    <row r="129" spans="1:4">
      <c r="A129" t="s">
        <v>202</v>
      </c>
      <c r="B129" t="s">
        <v>330</v>
      </c>
      <c r="C129">
        <v>4</v>
      </c>
    </row>
    <row r="130" spans="1:4">
      <c r="A130" t="s">
        <v>135</v>
      </c>
      <c r="B130" t="s">
        <v>330</v>
      </c>
      <c r="C130">
        <v>8</v>
      </c>
    </row>
    <row r="131" spans="1:4">
      <c r="A131" t="s">
        <v>72</v>
      </c>
      <c r="B131" t="s">
        <v>330</v>
      </c>
      <c r="C131">
        <v>27</v>
      </c>
    </row>
    <row r="132" spans="1:4">
      <c r="A132" t="s">
        <v>232</v>
      </c>
      <c r="B132" t="s">
        <v>330</v>
      </c>
      <c r="C132">
        <v>2</v>
      </c>
    </row>
    <row r="133" spans="1:4">
      <c r="A133" t="s">
        <v>156</v>
      </c>
      <c r="B133" t="s">
        <v>330</v>
      </c>
      <c r="C133">
        <v>13</v>
      </c>
    </row>
    <row r="134" spans="1:4">
      <c r="A134" t="s">
        <v>198</v>
      </c>
      <c r="B134" t="s">
        <v>330</v>
      </c>
      <c r="C134">
        <v>2</v>
      </c>
    </row>
    <row r="135" spans="1:4">
      <c r="A135" t="s">
        <v>66</v>
      </c>
      <c r="B135" t="s">
        <v>330</v>
      </c>
      <c r="C135">
        <v>16</v>
      </c>
    </row>
    <row r="136" spans="1:4">
      <c r="A136" s="39" t="s">
        <v>73</v>
      </c>
      <c r="B136" s="39" t="s">
        <v>330</v>
      </c>
      <c r="C136" s="39">
        <v>71</v>
      </c>
    </row>
    <row r="137" spans="1:4">
      <c r="A137" t="s">
        <v>158</v>
      </c>
      <c r="B137" t="s">
        <v>330</v>
      </c>
      <c r="C137">
        <v>2</v>
      </c>
    </row>
    <row r="138" spans="1:4">
      <c r="A138" t="s">
        <v>13</v>
      </c>
      <c r="B138" t="s">
        <v>330</v>
      </c>
      <c r="C138">
        <v>8</v>
      </c>
    </row>
    <row r="139" spans="1:4">
      <c r="A139" t="s">
        <v>170</v>
      </c>
      <c r="B139" t="s">
        <v>330</v>
      </c>
      <c r="C139">
        <v>6</v>
      </c>
    </row>
    <row r="140" spans="1:4">
      <c r="A140" s="39" t="s">
        <v>130</v>
      </c>
      <c r="B140" s="39" t="s">
        <v>403</v>
      </c>
      <c r="C140" s="39">
        <v>112</v>
      </c>
      <c r="D140" t="s">
        <v>331</v>
      </c>
    </row>
    <row r="141" spans="1:4">
      <c r="A141" t="s">
        <v>151</v>
      </c>
      <c r="B141" s="24" t="s">
        <v>397</v>
      </c>
      <c r="C141" s="24">
        <v>15</v>
      </c>
    </row>
    <row r="142" spans="1:4">
      <c r="A142" t="s">
        <v>255</v>
      </c>
      <c r="B142" t="s">
        <v>363</v>
      </c>
      <c r="C142">
        <v>10</v>
      </c>
    </row>
    <row r="143" spans="1:4">
      <c r="A143" t="s">
        <v>254</v>
      </c>
      <c r="B143" t="s">
        <v>363</v>
      </c>
      <c r="C143">
        <v>5</v>
      </c>
    </row>
    <row r="144" spans="1:4">
      <c r="A144" t="s">
        <v>253</v>
      </c>
      <c r="B144" t="s">
        <v>363</v>
      </c>
      <c r="C144">
        <v>6</v>
      </c>
    </row>
    <row r="145" spans="1:3">
      <c r="A145" t="s">
        <v>298</v>
      </c>
      <c r="B145" t="s">
        <v>363</v>
      </c>
      <c r="C145">
        <v>22</v>
      </c>
    </row>
    <row r="146" spans="1:3">
      <c r="A146" t="s">
        <v>183</v>
      </c>
      <c r="B146" t="s">
        <v>363</v>
      </c>
      <c r="C146">
        <v>6</v>
      </c>
    </row>
    <row r="147" spans="1:3">
      <c r="A147" t="s">
        <v>179</v>
      </c>
      <c r="B147" t="s">
        <v>363</v>
      </c>
      <c r="C147">
        <v>4</v>
      </c>
    </row>
    <row r="148" spans="1:3">
      <c r="A148" t="s">
        <v>194</v>
      </c>
      <c r="B148" t="s">
        <v>363</v>
      </c>
      <c r="C148">
        <v>19</v>
      </c>
    </row>
    <row r="149" spans="1:3">
      <c r="A149" t="s">
        <v>214</v>
      </c>
      <c r="B149" t="s">
        <v>363</v>
      </c>
      <c r="C149">
        <v>3</v>
      </c>
    </row>
    <row r="150" spans="1:3">
      <c r="A150" t="s">
        <v>204</v>
      </c>
      <c r="B150" t="s">
        <v>363</v>
      </c>
      <c r="C150">
        <v>5</v>
      </c>
    </row>
    <row r="151" spans="1:3">
      <c r="A151" t="s">
        <v>213</v>
      </c>
      <c r="B151" t="s">
        <v>363</v>
      </c>
      <c r="C151">
        <v>1</v>
      </c>
    </row>
    <row r="152" spans="1:3">
      <c r="A152" t="s">
        <v>206</v>
      </c>
      <c r="B152" t="s">
        <v>363</v>
      </c>
      <c r="C152">
        <v>8</v>
      </c>
    </row>
    <row r="153" spans="1:3">
      <c r="A153" t="s">
        <v>207</v>
      </c>
      <c r="B153" t="s">
        <v>363</v>
      </c>
      <c r="C153">
        <v>10</v>
      </c>
    </row>
    <row r="154" spans="1:3">
      <c r="A154" t="s">
        <v>211</v>
      </c>
      <c r="B154" t="s">
        <v>363</v>
      </c>
      <c r="C154">
        <v>6</v>
      </c>
    </row>
    <row r="155" spans="1:3">
      <c r="A155" t="s">
        <v>219</v>
      </c>
      <c r="B155" t="s">
        <v>363</v>
      </c>
      <c r="C155">
        <v>3</v>
      </c>
    </row>
    <row r="156" spans="1:3">
      <c r="A156" t="s">
        <v>178</v>
      </c>
      <c r="B156" t="s">
        <v>363</v>
      </c>
      <c r="C156">
        <v>7</v>
      </c>
    </row>
    <row r="157" spans="1:3">
      <c r="A157" s="39" t="s">
        <v>193</v>
      </c>
      <c r="B157" s="39" t="s">
        <v>363</v>
      </c>
      <c r="C157" s="39">
        <v>36</v>
      </c>
    </row>
    <row r="158" spans="1:3">
      <c r="A158" t="s">
        <v>196</v>
      </c>
      <c r="B158" t="s">
        <v>363</v>
      </c>
      <c r="C158">
        <v>19</v>
      </c>
    </row>
    <row r="159" spans="1:3">
      <c r="A159" t="s">
        <v>215</v>
      </c>
      <c r="B159" t="s">
        <v>363</v>
      </c>
      <c r="C159">
        <v>4</v>
      </c>
    </row>
    <row r="160" spans="1:3">
      <c r="A160" t="s">
        <v>177</v>
      </c>
      <c r="B160" t="s">
        <v>363</v>
      </c>
      <c r="C160">
        <v>6</v>
      </c>
    </row>
    <row r="161" spans="1:3">
      <c r="A161" t="s">
        <v>197</v>
      </c>
      <c r="B161" t="s">
        <v>363</v>
      </c>
      <c r="C161">
        <v>11</v>
      </c>
    </row>
    <row r="162" spans="1:3">
      <c r="A162" t="s">
        <v>208</v>
      </c>
      <c r="B162" t="s">
        <v>363</v>
      </c>
      <c r="C162">
        <v>3</v>
      </c>
    </row>
    <row r="163" spans="1:3">
      <c r="A163" t="s">
        <v>221</v>
      </c>
      <c r="B163" t="s">
        <v>363</v>
      </c>
      <c r="C163">
        <v>24</v>
      </c>
    </row>
    <row r="164" spans="1:3">
      <c r="A164" t="s">
        <v>216</v>
      </c>
      <c r="B164" t="s">
        <v>363</v>
      </c>
      <c r="C164">
        <v>6</v>
      </c>
    </row>
    <row r="165" spans="1:3">
      <c r="A165" t="s">
        <v>187</v>
      </c>
      <c r="B165" t="s">
        <v>363</v>
      </c>
      <c r="C165">
        <v>4</v>
      </c>
    </row>
    <row r="166" spans="1:3">
      <c r="A166" t="s">
        <v>189</v>
      </c>
      <c r="B166" t="s">
        <v>363</v>
      </c>
      <c r="C166">
        <v>8</v>
      </c>
    </row>
    <row r="167" spans="1:3">
      <c r="A167" t="s">
        <v>182</v>
      </c>
      <c r="B167" t="s">
        <v>363</v>
      </c>
      <c r="C167">
        <v>1</v>
      </c>
    </row>
    <row r="168" spans="1:3">
      <c r="A168" t="s">
        <v>176</v>
      </c>
      <c r="B168" t="s">
        <v>363</v>
      </c>
      <c r="C168">
        <v>4</v>
      </c>
    </row>
    <row r="169" spans="1:3">
      <c r="A169" t="s">
        <v>192</v>
      </c>
      <c r="B169" t="s">
        <v>363</v>
      </c>
      <c r="C169">
        <v>17</v>
      </c>
    </row>
    <row r="170" spans="1:3">
      <c r="A170" t="s">
        <v>184</v>
      </c>
      <c r="B170" t="s">
        <v>363</v>
      </c>
      <c r="C170">
        <v>1</v>
      </c>
    </row>
    <row r="171" spans="1:3">
      <c r="A171" t="s">
        <v>188</v>
      </c>
      <c r="B171" t="s">
        <v>363</v>
      </c>
      <c r="C171">
        <v>5</v>
      </c>
    </row>
  </sheetData>
  <sortState ref="A2:C172">
    <sortCondition ref="B2:B1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C121-D0AF-5341-B96D-C7D2684F0F9A}">
  <dimension ref="A1:J141"/>
  <sheetViews>
    <sheetView workbookViewId="0">
      <selection activeCell="E147" sqref="E147"/>
    </sheetView>
  </sheetViews>
  <sheetFormatPr baseColWidth="10" defaultRowHeight="16"/>
  <cols>
    <col min="1" max="1" width="23" customWidth="1"/>
    <col min="3" max="3" width="10.83203125" style="24"/>
    <col min="4" max="4" width="11.5" style="24" customWidth="1"/>
  </cols>
  <sheetData>
    <row r="1" spans="1:6">
      <c r="A1" s="2" t="s">
        <v>1</v>
      </c>
      <c r="B1" s="17" t="s">
        <v>513</v>
      </c>
      <c r="C1" s="33" t="s">
        <v>783</v>
      </c>
      <c r="D1" s="33" t="s">
        <v>325</v>
      </c>
      <c r="E1" s="17" t="s">
        <v>517</v>
      </c>
      <c r="F1" s="1" t="s">
        <v>325</v>
      </c>
    </row>
    <row r="2" spans="1:6">
      <c r="A2" t="s">
        <v>280</v>
      </c>
      <c r="B2" s="11">
        <v>4</v>
      </c>
      <c r="C2" s="34">
        <v>1.6</v>
      </c>
      <c r="D2" s="19" t="s">
        <v>518</v>
      </c>
      <c r="E2" s="11">
        <v>0.4</v>
      </c>
      <c r="F2" s="20" t="s">
        <v>518</v>
      </c>
    </row>
    <row r="3" spans="1:6">
      <c r="A3" t="s">
        <v>28</v>
      </c>
      <c r="B3" s="11">
        <v>60</v>
      </c>
      <c r="C3" s="34">
        <v>24</v>
      </c>
      <c r="D3" s="19" t="s">
        <v>518</v>
      </c>
      <c r="E3" s="11">
        <v>6</v>
      </c>
      <c r="F3" s="20" t="s">
        <v>518</v>
      </c>
    </row>
    <row r="4" spans="1:6">
      <c r="A4" t="s">
        <v>42</v>
      </c>
      <c r="B4" s="11">
        <v>60</v>
      </c>
      <c r="C4" s="34">
        <v>24</v>
      </c>
      <c r="D4" s="19" t="s">
        <v>518</v>
      </c>
      <c r="E4" s="11">
        <v>6</v>
      </c>
      <c r="F4" s="20" t="s">
        <v>518</v>
      </c>
    </row>
    <row r="5" spans="1:6">
      <c r="A5" t="s">
        <v>10</v>
      </c>
      <c r="B5" s="11">
        <v>80</v>
      </c>
      <c r="C5" s="34">
        <v>32</v>
      </c>
      <c r="D5" s="19" t="s">
        <v>518</v>
      </c>
      <c r="E5" s="11">
        <v>8</v>
      </c>
      <c r="F5" s="20" t="s">
        <v>518</v>
      </c>
    </row>
    <row r="6" spans="1:6">
      <c r="A6" t="s">
        <v>139</v>
      </c>
      <c r="B6" s="11">
        <v>80</v>
      </c>
      <c r="C6" s="34">
        <v>32</v>
      </c>
      <c r="D6" s="19" t="s">
        <v>518</v>
      </c>
      <c r="E6" s="11">
        <v>8</v>
      </c>
      <c r="F6" s="20" t="s">
        <v>518</v>
      </c>
    </row>
    <row r="7" spans="1:6">
      <c r="A7" t="s">
        <v>316</v>
      </c>
      <c r="B7" s="11">
        <v>86</v>
      </c>
      <c r="C7" s="34">
        <v>34.4</v>
      </c>
      <c r="D7" s="19" t="s">
        <v>518</v>
      </c>
      <c r="E7" s="11">
        <v>8.6</v>
      </c>
      <c r="F7" s="20" t="s">
        <v>518</v>
      </c>
    </row>
    <row r="8" spans="1:6">
      <c r="A8" t="s">
        <v>14</v>
      </c>
      <c r="B8" s="11">
        <v>90</v>
      </c>
      <c r="C8" s="34">
        <v>36</v>
      </c>
      <c r="D8" s="19" t="s">
        <v>518</v>
      </c>
      <c r="E8" s="11">
        <v>9</v>
      </c>
      <c r="F8" s="20" t="s">
        <v>518</v>
      </c>
    </row>
    <row r="9" spans="1:6">
      <c r="A9" t="s">
        <v>160</v>
      </c>
      <c r="B9" s="11">
        <v>90</v>
      </c>
      <c r="C9" s="34">
        <v>36</v>
      </c>
      <c r="D9" s="19" t="s">
        <v>518</v>
      </c>
      <c r="E9" s="11">
        <v>9</v>
      </c>
      <c r="F9" s="20" t="s">
        <v>518</v>
      </c>
    </row>
    <row r="10" spans="1:6">
      <c r="A10" t="s">
        <v>312</v>
      </c>
      <c r="B10" s="11">
        <v>92</v>
      </c>
      <c r="C10" s="34">
        <v>36.800000000000004</v>
      </c>
      <c r="D10" s="19" t="s">
        <v>518</v>
      </c>
      <c r="E10" s="11">
        <v>9.2000000000000011</v>
      </c>
      <c r="F10" s="20" t="s">
        <v>518</v>
      </c>
    </row>
    <row r="11" spans="1:6">
      <c r="A11" t="s">
        <v>18</v>
      </c>
      <c r="B11" s="11">
        <v>99</v>
      </c>
      <c r="C11" s="34">
        <v>39.6</v>
      </c>
      <c r="D11" s="19" t="s">
        <v>518</v>
      </c>
      <c r="E11" s="11">
        <v>9.9</v>
      </c>
      <c r="F11" s="20" t="s">
        <v>518</v>
      </c>
    </row>
    <row r="12" spans="1:6">
      <c r="A12" t="s">
        <v>236</v>
      </c>
      <c r="B12" s="11">
        <v>99</v>
      </c>
      <c r="C12" s="34">
        <v>39.6</v>
      </c>
      <c r="D12" s="19" t="s">
        <v>518</v>
      </c>
      <c r="E12" s="11">
        <v>9.9</v>
      </c>
      <c r="F12" s="20" t="s">
        <v>518</v>
      </c>
    </row>
    <row r="13" spans="1:6">
      <c r="A13" t="s">
        <v>25</v>
      </c>
      <c r="B13" s="35">
        <v>99</v>
      </c>
      <c r="C13" s="34">
        <v>39.6</v>
      </c>
      <c r="D13" s="19" t="s">
        <v>518</v>
      </c>
      <c r="E13" s="11">
        <v>9.9</v>
      </c>
      <c r="F13" s="20" t="s">
        <v>518</v>
      </c>
    </row>
    <row r="14" spans="1:6">
      <c r="A14" t="s">
        <v>269</v>
      </c>
      <c r="B14" s="11">
        <v>99</v>
      </c>
      <c r="C14" s="34">
        <v>39.6</v>
      </c>
      <c r="D14" s="19" t="s">
        <v>518</v>
      </c>
      <c r="E14" s="11">
        <v>9.9</v>
      </c>
      <c r="F14" s="20" t="s">
        <v>518</v>
      </c>
    </row>
    <row r="15" spans="1:6">
      <c r="A15" t="s">
        <v>234</v>
      </c>
      <c r="B15" s="11">
        <v>100</v>
      </c>
      <c r="C15" s="34">
        <v>40</v>
      </c>
      <c r="D15" s="19" t="s">
        <v>518</v>
      </c>
      <c r="E15" s="11">
        <v>10</v>
      </c>
      <c r="F15" s="20" t="s">
        <v>518</v>
      </c>
    </row>
    <row r="16" spans="1:6">
      <c r="A16" t="s">
        <v>5</v>
      </c>
      <c r="B16" s="11">
        <v>100</v>
      </c>
      <c r="C16" s="34">
        <v>40</v>
      </c>
      <c r="D16" s="19" t="s">
        <v>518</v>
      </c>
      <c r="E16" s="11">
        <v>10</v>
      </c>
      <c r="F16" s="20" t="s">
        <v>518</v>
      </c>
    </row>
    <row r="17" spans="1:6">
      <c r="A17" t="s">
        <v>37</v>
      </c>
      <c r="B17" s="11">
        <v>100</v>
      </c>
      <c r="C17" s="34">
        <v>40</v>
      </c>
      <c r="D17" s="19" t="s">
        <v>518</v>
      </c>
      <c r="E17" s="11">
        <v>10</v>
      </c>
      <c r="F17" s="20" t="s">
        <v>518</v>
      </c>
    </row>
    <row r="18" spans="1:6">
      <c r="A18" t="s">
        <v>138</v>
      </c>
      <c r="B18" s="11">
        <v>100</v>
      </c>
      <c r="C18" s="34">
        <v>40</v>
      </c>
      <c r="D18" s="19" t="s">
        <v>518</v>
      </c>
      <c r="E18" s="11">
        <v>10</v>
      </c>
      <c r="F18" s="20" t="s">
        <v>518</v>
      </c>
    </row>
    <row r="19" spans="1:6">
      <c r="A19" t="s">
        <v>200</v>
      </c>
      <c r="B19" s="11">
        <v>100</v>
      </c>
      <c r="C19" s="34">
        <v>40</v>
      </c>
      <c r="D19" s="19" t="s">
        <v>518</v>
      </c>
      <c r="E19" s="11">
        <v>10</v>
      </c>
      <c r="F19" s="20" t="s">
        <v>518</v>
      </c>
    </row>
    <row r="20" spans="1:6">
      <c r="A20" t="s">
        <v>275</v>
      </c>
      <c r="B20" s="11">
        <v>100</v>
      </c>
      <c r="C20" s="34">
        <v>40</v>
      </c>
      <c r="D20" s="19" t="s">
        <v>518</v>
      </c>
      <c r="E20" s="11">
        <v>10</v>
      </c>
      <c r="F20" s="20" t="s">
        <v>518</v>
      </c>
    </row>
    <row r="21" spans="1:6">
      <c r="A21" t="s">
        <v>263</v>
      </c>
      <c r="B21" s="11">
        <v>100</v>
      </c>
      <c r="C21" s="34">
        <v>40</v>
      </c>
      <c r="D21" s="19" t="s">
        <v>518</v>
      </c>
      <c r="E21" s="11">
        <v>10</v>
      </c>
      <c r="F21" s="20" t="s">
        <v>518</v>
      </c>
    </row>
    <row r="22" spans="1:6">
      <c r="A22" t="s">
        <v>72</v>
      </c>
      <c r="B22" s="11">
        <v>100</v>
      </c>
      <c r="C22" s="34">
        <v>40</v>
      </c>
      <c r="D22" s="19" t="s">
        <v>518</v>
      </c>
      <c r="E22" s="11">
        <v>10</v>
      </c>
      <c r="F22" s="20" t="s">
        <v>518</v>
      </c>
    </row>
    <row r="23" spans="1:6">
      <c r="A23" t="s">
        <v>232</v>
      </c>
      <c r="B23" s="11">
        <v>100</v>
      </c>
      <c r="C23" s="34">
        <v>40</v>
      </c>
      <c r="D23" s="19" t="s">
        <v>518</v>
      </c>
      <c r="E23" s="11">
        <v>10</v>
      </c>
      <c r="F23" s="20" t="s">
        <v>518</v>
      </c>
    </row>
    <row r="24" spans="1:6">
      <c r="A24" t="s">
        <v>170</v>
      </c>
      <c r="B24" s="11">
        <v>100</v>
      </c>
      <c r="C24" s="34">
        <v>40</v>
      </c>
      <c r="D24" s="19" t="s">
        <v>518</v>
      </c>
      <c r="E24" s="11">
        <v>10</v>
      </c>
      <c r="F24" s="20" t="s">
        <v>518</v>
      </c>
    </row>
    <row r="25" spans="1:6">
      <c r="A25" t="s">
        <v>127</v>
      </c>
      <c r="B25" s="11">
        <v>112</v>
      </c>
      <c r="C25" s="34">
        <v>44.800000000000004</v>
      </c>
      <c r="D25" s="19" t="s">
        <v>518</v>
      </c>
      <c r="E25" s="11">
        <v>11.200000000000001</v>
      </c>
      <c r="F25" s="20" t="s">
        <v>518</v>
      </c>
    </row>
    <row r="26" spans="1:6">
      <c r="A26" t="s">
        <v>129</v>
      </c>
      <c r="B26" s="11">
        <v>130</v>
      </c>
      <c r="C26" s="34">
        <v>52</v>
      </c>
      <c r="D26" s="34" t="s">
        <v>519</v>
      </c>
      <c r="E26" s="11">
        <v>13</v>
      </c>
      <c r="F26" s="20" t="s">
        <v>518</v>
      </c>
    </row>
    <row r="27" spans="1:6">
      <c r="A27" t="s">
        <v>64</v>
      </c>
      <c r="B27" s="11">
        <v>135</v>
      </c>
      <c r="C27" s="34">
        <v>54</v>
      </c>
      <c r="D27" s="34" t="s">
        <v>519</v>
      </c>
      <c r="E27" s="11">
        <v>13.5</v>
      </c>
      <c r="F27" s="20" t="s">
        <v>518</v>
      </c>
    </row>
    <row r="28" spans="1:6">
      <c r="A28" t="s">
        <v>29</v>
      </c>
      <c r="B28" s="11">
        <v>140</v>
      </c>
      <c r="C28" s="34">
        <v>56</v>
      </c>
      <c r="D28" s="34" t="s">
        <v>519</v>
      </c>
      <c r="E28" s="11">
        <v>14</v>
      </c>
      <c r="F28" s="20" t="s">
        <v>518</v>
      </c>
    </row>
    <row r="29" spans="1:6">
      <c r="A29" t="s">
        <v>53</v>
      </c>
      <c r="B29" s="11">
        <v>149</v>
      </c>
      <c r="C29" s="34">
        <v>59.6</v>
      </c>
      <c r="D29" s="34" t="s">
        <v>519</v>
      </c>
      <c r="E29" s="11">
        <v>14.9</v>
      </c>
      <c r="F29" s="20" t="s">
        <v>518</v>
      </c>
    </row>
    <row r="30" spans="1:6">
      <c r="A30" t="s">
        <v>256</v>
      </c>
      <c r="B30" s="11">
        <v>150</v>
      </c>
      <c r="C30" s="34">
        <v>60</v>
      </c>
      <c r="D30" s="34" t="s">
        <v>519</v>
      </c>
      <c r="E30" s="11">
        <v>15</v>
      </c>
      <c r="F30" s="20" t="s">
        <v>518</v>
      </c>
    </row>
    <row r="31" spans="1:6">
      <c r="A31" t="s">
        <v>140</v>
      </c>
      <c r="B31" s="11">
        <v>150</v>
      </c>
      <c r="C31" s="34">
        <v>60</v>
      </c>
      <c r="D31" s="34" t="s">
        <v>519</v>
      </c>
      <c r="E31" s="11">
        <v>15</v>
      </c>
      <c r="F31" s="20" t="s">
        <v>518</v>
      </c>
    </row>
    <row r="32" spans="1:6">
      <c r="A32" t="s">
        <v>27</v>
      </c>
      <c r="B32" s="11">
        <v>150</v>
      </c>
      <c r="C32" s="34">
        <v>60</v>
      </c>
      <c r="D32" s="34" t="s">
        <v>519</v>
      </c>
      <c r="E32" s="11">
        <v>15</v>
      </c>
      <c r="F32" s="20" t="s">
        <v>518</v>
      </c>
    </row>
    <row r="33" spans="1:6">
      <c r="A33" t="s">
        <v>76</v>
      </c>
      <c r="B33" s="11">
        <v>150</v>
      </c>
      <c r="C33" s="34">
        <v>60</v>
      </c>
      <c r="D33" s="34" t="s">
        <v>519</v>
      </c>
      <c r="E33" s="11">
        <v>15</v>
      </c>
      <c r="F33" s="20" t="s">
        <v>518</v>
      </c>
    </row>
    <row r="34" spans="1:6">
      <c r="A34" t="s">
        <v>136</v>
      </c>
      <c r="B34" s="11">
        <v>150</v>
      </c>
      <c r="C34" s="34">
        <v>60</v>
      </c>
      <c r="D34" s="34" t="s">
        <v>519</v>
      </c>
      <c r="E34" s="11">
        <v>15</v>
      </c>
      <c r="F34" s="20" t="s">
        <v>518</v>
      </c>
    </row>
    <row r="35" spans="1:6">
      <c r="A35" t="s">
        <v>65</v>
      </c>
      <c r="B35" s="11">
        <v>150</v>
      </c>
      <c r="C35" s="34">
        <v>60</v>
      </c>
      <c r="D35" s="34" t="s">
        <v>519</v>
      </c>
      <c r="E35" s="11">
        <v>15</v>
      </c>
      <c r="F35" s="20" t="s">
        <v>518</v>
      </c>
    </row>
    <row r="36" spans="1:6">
      <c r="A36" t="s">
        <v>147</v>
      </c>
      <c r="B36" s="11">
        <v>156</v>
      </c>
      <c r="C36" s="34">
        <v>62.400000000000006</v>
      </c>
      <c r="D36" s="34" t="s">
        <v>519</v>
      </c>
      <c r="E36" s="11">
        <v>15.600000000000001</v>
      </c>
      <c r="F36" s="20" t="s">
        <v>518</v>
      </c>
    </row>
    <row r="37" spans="1:6">
      <c r="A37" t="s">
        <v>313</v>
      </c>
      <c r="B37" s="11">
        <v>160</v>
      </c>
      <c r="C37" s="34">
        <v>64</v>
      </c>
      <c r="D37" s="34" t="s">
        <v>519</v>
      </c>
      <c r="E37" s="11">
        <v>16</v>
      </c>
      <c r="F37" s="20" t="s">
        <v>518</v>
      </c>
    </row>
    <row r="38" spans="1:6">
      <c r="A38" t="s">
        <v>135</v>
      </c>
      <c r="B38" s="11">
        <v>160</v>
      </c>
      <c r="C38" s="34">
        <v>64</v>
      </c>
      <c r="D38" s="34" t="s">
        <v>519</v>
      </c>
      <c r="E38" s="11">
        <v>16</v>
      </c>
      <c r="F38" s="20" t="s">
        <v>518</v>
      </c>
    </row>
    <row r="39" spans="1:6">
      <c r="A39" t="s">
        <v>257</v>
      </c>
      <c r="B39" s="11">
        <v>178</v>
      </c>
      <c r="C39" s="34">
        <v>71.2</v>
      </c>
      <c r="D39" s="34" t="s">
        <v>519</v>
      </c>
      <c r="E39" s="11">
        <v>17.8</v>
      </c>
      <c r="F39" s="20" t="s">
        <v>518</v>
      </c>
    </row>
    <row r="40" spans="1:6">
      <c r="A40" t="s">
        <v>273</v>
      </c>
      <c r="B40" s="11">
        <v>178</v>
      </c>
      <c r="C40" s="34">
        <v>71.2</v>
      </c>
      <c r="D40" s="34" t="s">
        <v>519</v>
      </c>
      <c r="E40" s="11">
        <v>17.8</v>
      </c>
      <c r="F40" s="20" t="s">
        <v>518</v>
      </c>
    </row>
    <row r="41" spans="1:6">
      <c r="A41" t="s">
        <v>277</v>
      </c>
      <c r="B41" s="11">
        <v>180</v>
      </c>
      <c r="C41" s="34">
        <v>72</v>
      </c>
      <c r="D41" s="34" t="s">
        <v>519</v>
      </c>
      <c r="E41" s="11">
        <v>18</v>
      </c>
      <c r="F41" s="20" t="s">
        <v>518</v>
      </c>
    </row>
    <row r="42" spans="1:6">
      <c r="A42" t="s">
        <v>278</v>
      </c>
      <c r="B42" s="11">
        <v>190</v>
      </c>
      <c r="C42" s="34">
        <v>76</v>
      </c>
      <c r="D42" s="34" t="s">
        <v>519</v>
      </c>
      <c r="E42" s="11">
        <v>19</v>
      </c>
      <c r="F42" s="20" t="s">
        <v>518</v>
      </c>
    </row>
    <row r="43" spans="1:6">
      <c r="A43" t="s">
        <v>93</v>
      </c>
      <c r="B43" s="11">
        <v>190</v>
      </c>
      <c r="C43" s="34">
        <v>76</v>
      </c>
      <c r="D43" s="34" t="s">
        <v>519</v>
      </c>
      <c r="E43" s="11">
        <v>19</v>
      </c>
      <c r="F43" s="20" t="s">
        <v>518</v>
      </c>
    </row>
    <row r="44" spans="1:6">
      <c r="A44" t="s">
        <v>314</v>
      </c>
      <c r="B44" s="11">
        <v>196</v>
      </c>
      <c r="C44" s="34">
        <v>78.400000000000006</v>
      </c>
      <c r="D44" s="34" t="s">
        <v>519</v>
      </c>
      <c r="E44" s="11">
        <v>19.600000000000001</v>
      </c>
      <c r="F44" s="20" t="s">
        <v>518</v>
      </c>
    </row>
    <row r="45" spans="1:6">
      <c r="A45" t="s">
        <v>15</v>
      </c>
      <c r="B45" s="11">
        <v>199</v>
      </c>
      <c r="C45" s="34">
        <v>79.600000000000009</v>
      </c>
      <c r="D45" s="34" t="s">
        <v>519</v>
      </c>
      <c r="E45" s="11">
        <v>19.900000000000002</v>
      </c>
      <c r="F45" s="20" t="s">
        <v>518</v>
      </c>
    </row>
    <row r="46" spans="1:6">
      <c r="A46" t="s">
        <v>230</v>
      </c>
      <c r="B46" s="11">
        <v>200</v>
      </c>
      <c r="C46" s="34">
        <v>80</v>
      </c>
      <c r="D46" s="34" t="s">
        <v>519</v>
      </c>
      <c r="E46" s="11">
        <v>20</v>
      </c>
      <c r="F46" s="20" t="s">
        <v>518</v>
      </c>
    </row>
    <row r="47" spans="1:6">
      <c r="A47" t="s">
        <v>286</v>
      </c>
      <c r="B47" s="11">
        <v>200</v>
      </c>
      <c r="C47" s="34">
        <v>80</v>
      </c>
      <c r="D47" s="34" t="s">
        <v>519</v>
      </c>
      <c r="E47" s="11">
        <v>20</v>
      </c>
      <c r="F47" s="20" t="s">
        <v>518</v>
      </c>
    </row>
    <row r="48" spans="1:6">
      <c r="A48" t="s">
        <v>171</v>
      </c>
      <c r="B48" s="11">
        <v>200</v>
      </c>
      <c r="C48" s="34">
        <v>80</v>
      </c>
      <c r="D48" s="34" t="s">
        <v>519</v>
      </c>
      <c r="E48" s="11">
        <v>20</v>
      </c>
      <c r="F48" s="20" t="s">
        <v>518</v>
      </c>
    </row>
    <row r="49" spans="1:6">
      <c r="A49" t="s">
        <v>308</v>
      </c>
      <c r="B49" s="11">
        <v>200</v>
      </c>
      <c r="C49" s="34">
        <v>80</v>
      </c>
      <c r="D49" s="34" t="s">
        <v>519</v>
      </c>
      <c r="E49" s="11">
        <v>20</v>
      </c>
      <c r="F49" s="20" t="s">
        <v>518</v>
      </c>
    </row>
    <row r="50" spans="1:6">
      <c r="A50" t="s">
        <v>12</v>
      </c>
      <c r="B50" s="11">
        <v>200</v>
      </c>
      <c r="C50" s="34">
        <v>80</v>
      </c>
      <c r="D50" s="34" t="s">
        <v>519</v>
      </c>
      <c r="E50" s="11">
        <v>20</v>
      </c>
      <c r="F50" s="20" t="s">
        <v>518</v>
      </c>
    </row>
    <row r="51" spans="1:6">
      <c r="A51" t="s">
        <v>23</v>
      </c>
      <c r="B51" s="11">
        <v>200</v>
      </c>
      <c r="C51" s="34">
        <v>80</v>
      </c>
      <c r="D51" s="34" t="s">
        <v>519</v>
      </c>
      <c r="E51" s="11">
        <v>20</v>
      </c>
      <c r="F51" s="20" t="s">
        <v>518</v>
      </c>
    </row>
    <row r="52" spans="1:6">
      <c r="A52" t="s">
        <v>38</v>
      </c>
      <c r="B52" s="11">
        <v>200</v>
      </c>
      <c r="C52" s="34">
        <v>80</v>
      </c>
      <c r="D52" s="34" t="s">
        <v>519</v>
      </c>
      <c r="E52" s="11">
        <v>20</v>
      </c>
      <c r="F52" s="20" t="s">
        <v>518</v>
      </c>
    </row>
    <row r="53" spans="1:6">
      <c r="A53" t="s">
        <v>48</v>
      </c>
      <c r="B53" s="11">
        <v>200</v>
      </c>
      <c r="C53" s="34">
        <v>80</v>
      </c>
      <c r="D53" s="34" t="s">
        <v>519</v>
      </c>
      <c r="E53" s="11">
        <v>20</v>
      </c>
      <c r="F53" s="20" t="s">
        <v>518</v>
      </c>
    </row>
    <row r="54" spans="1:6">
      <c r="A54" t="s">
        <v>49</v>
      </c>
      <c r="B54" s="11">
        <v>200</v>
      </c>
      <c r="C54" s="34">
        <v>80</v>
      </c>
      <c r="D54" s="34" t="s">
        <v>519</v>
      </c>
      <c r="E54" s="11">
        <v>20</v>
      </c>
      <c r="F54" s="20" t="s">
        <v>518</v>
      </c>
    </row>
    <row r="55" spans="1:6">
      <c r="A55" t="s">
        <v>60</v>
      </c>
      <c r="B55" s="11">
        <v>200</v>
      </c>
      <c r="C55" s="34">
        <v>80</v>
      </c>
      <c r="D55" s="34" t="s">
        <v>519</v>
      </c>
      <c r="E55" s="11">
        <v>20</v>
      </c>
      <c r="F55" s="20" t="s">
        <v>518</v>
      </c>
    </row>
    <row r="56" spans="1:6">
      <c r="A56" t="s">
        <v>128</v>
      </c>
      <c r="B56" s="11">
        <v>200</v>
      </c>
      <c r="C56" s="34">
        <v>80</v>
      </c>
      <c r="D56" s="34" t="s">
        <v>519</v>
      </c>
      <c r="E56" s="11">
        <v>20</v>
      </c>
      <c r="F56" s="20" t="s">
        <v>518</v>
      </c>
    </row>
    <row r="57" spans="1:6">
      <c r="A57" t="s">
        <v>133</v>
      </c>
      <c r="B57" s="11">
        <v>200</v>
      </c>
      <c r="C57" s="34">
        <v>80</v>
      </c>
      <c r="D57" s="34" t="s">
        <v>519</v>
      </c>
      <c r="E57" s="11">
        <v>20</v>
      </c>
      <c r="F57" s="20" t="s">
        <v>518</v>
      </c>
    </row>
    <row r="58" spans="1:6">
      <c r="A58" s="24" t="s">
        <v>134</v>
      </c>
      <c r="B58" s="11">
        <v>200</v>
      </c>
      <c r="C58" s="34">
        <v>80</v>
      </c>
      <c r="D58" s="34" t="s">
        <v>519</v>
      </c>
      <c r="E58" s="11">
        <v>20</v>
      </c>
      <c r="F58" s="20" t="s">
        <v>518</v>
      </c>
    </row>
    <row r="59" spans="1:6">
      <c r="A59" t="s">
        <v>161</v>
      </c>
      <c r="B59" s="11">
        <v>200</v>
      </c>
      <c r="C59" s="34">
        <v>80</v>
      </c>
      <c r="D59" s="34" t="s">
        <v>519</v>
      </c>
      <c r="E59" s="11">
        <v>20</v>
      </c>
      <c r="F59" s="20" t="s">
        <v>518</v>
      </c>
    </row>
    <row r="60" spans="1:6">
      <c r="A60" t="s">
        <v>249</v>
      </c>
      <c r="B60" s="11">
        <v>200</v>
      </c>
      <c r="C60" s="34">
        <v>80</v>
      </c>
      <c r="D60" s="34" t="s">
        <v>519</v>
      </c>
      <c r="E60" s="11">
        <v>20</v>
      </c>
      <c r="F60" s="20" t="s">
        <v>518</v>
      </c>
    </row>
    <row r="61" spans="1:6">
      <c r="A61" t="s">
        <v>237</v>
      </c>
      <c r="B61" s="11">
        <v>212</v>
      </c>
      <c r="C61" s="34">
        <v>84.800000000000011</v>
      </c>
      <c r="D61" s="34" t="s">
        <v>519</v>
      </c>
      <c r="E61" s="11">
        <v>21.200000000000003</v>
      </c>
      <c r="F61" s="20" t="s">
        <v>518</v>
      </c>
    </row>
    <row r="62" spans="1:6">
      <c r="A62" t="s">
        <v>243</v>
      </c>
      <c r="B62" s="11">
        <v>220</v>
      </c>
      <c r="C62" s="34">
        <v>88</v>
      </c>
      <c r="D62" s="34" t="s">
        <v>519</v>
      </c>
      <c r="E62" s="11">
        <v>22</v>
      </c>
      <c r="F62" s="20" t="s">
        <v>518</v>
      </c>
    </row>
    <row r="63" spans="1:6">
      <c r="A63" t="s">
        <v>248</v>
      </c>
      <c r="B63" s="11">
        <v>226</v>
      </c>
      <c r="C63" s="34">
        <v>90.4</v>
      </c>
      <c r="D63" s="34" t="s">
        <v>519</v>
      </c>
      <c r="E63" s="11">
        <v>22.6</v>
      </c>
      <c r="F63" s="20" t="s">
        <v>518</v>
      </c>
    </row>
    <row r="64" spans="1:6">
      <c r="A64" t="s">
        <v>245</v>
      </c>
      <c r="B64" s="11">
        <v>230</v>
      </c>
      <c r="C64" s="34">
        <v>92</v>
      </c>
      <c r="D64" s="34" t="s">
        <v>519</v>
      </c>
      <c r="E64" s="11">
        <v>23</v>
      </c>
      <c r="F64" s="20" t="s">
        <v>518</v>
      </c>
    </row>
    <row r="65" spans="1:6">
      <c r="A65" t="s">
        <v>241</v>
      </c>
      <c r="B65" s="11">
        <v>232</v>
      </c>
      <c r="C65" s="34">
        <v>92.800000000000011</v>
      </c>
      <c r="D65" s="34" t="s">
        <v>519</v>
      </c>
      <c r="E65" s="11">
        <v>23.200000000000003</v>
      </c>
      <c r="F65" s="20" t="s">
        <v>518</v>
      </c>
    </row>
    <row r="66" spans="1:6">
      <c r="A66" t="s">
        <v>167</v>
      </c>
      <c r="B66" s="11">
        <v>240</v>
      </c>
      <c r="C66" s="34">
        <v>96</v>
      </c>
      <c r="D66" s="34" t="s">
        <v>519</v>
      </c>
      <c r="E66" s="11">
        <v>24</v>
      </c>
      <c r="F66" s="20" t="s">
        <v>518</v>
      </c>
    </row>
    <row r="67" spans="1:6">
      <c r="A67" t="s">
        <v>141</v>
      </c>
      <c r="B67" s="11">
        <v>240</v>
      </c>
      <c r="C67" s="34">
        <v>96</v>
      </c>
      <c r="D67" s="34" t="s">
        <v>519</v>
      </c>
      <c r="E67" s="11">
        <v>24</v>
      </c>
      <c r="F67" s="20" t="s">
        <v>518</v>
      </c>
    </row>
    <row r="68" spans="1:6">
      <c r="A68" t="s">
        <v>36</v>
      </c>
      <c r="B68" s="11">
        <v>240</v>
      </c>
      <c r="C68" s="34">
        <v>96</v>
      </c>
      <c r="D68" s="34" t="s">
        <v>519</v>
      </c>
      <c r="E68" s="11">
        <v>24</v>
      </c>
      <c r="F68" s="20" t="s">
        <v>518</v>
      </c>
    </row>
    <row r="69" spans="1:6">
      <c r="A69" t="s">
        <v>238</v>
      </c>
      <c r="B69" s="11">
        <v>240</v>
      </c>
      <c r="C69" s="34">
        <v>96</v>
      </c>
      <c r="D69" s="34" t="s">
        <v>519</v>
      </c>
      <c r="E69" s="11">
        <v>24</v>
      </c>
      <c r="F69" s="20" t="s">
        <v>518</v>
      </c>
    </row>
    <row r="70" spans="1:6">
      <c r="A70" t="s">
        <v>299</v>
      </c>
      <c r="B70" s="11">
        <v>249</v>
      </c>
      <c r="C70" s="34">
        <v>99.600000000000009</v>
      </c>
      <c r="D70" s="34" t="s">
        <v>519</v>
      </c>
      <c r="E70" s="11">
        <v>24.900000000000002</v>
      </c>
      <c r="F70" s="20" t="s">
        <v>518</v>
      </c>
    </row>
    <row r="71" spans="1:6">
      <c r="A71" t="s">
        <v>164</v>
      </c>
      <c r="B71" s="11">
        <v>249</v>
      </c>
      <c r="C71" s="34">
        <v>99.600000000000009</v>
      </c>
      <c r="D71" s="34" t="s">
        <v>519</v>
      </c>
      <c r="E71" s="11">
        <v>24.900000000000002</v>
      </c>
      <c r="F71" s="20" t="s">
        <v>518</v>
      </c>
    </row>
    <row r="72" spans="1:6">
      <c r="A72" t="s">
        <v>151</v>
      </c>
      <c r="B72" s="11">
        <v>249</v>
      </c>
      <c r="C72" s="34">
        <v>99.600000000000009</v>
      </c>
      <c r="D72" s="34" t="s">
        <v>519</v>
      </c>
      <c r="E72" s="11">
        <v>24.900000000000002</v>
      </c>
      <c r="F72" s="20" t="s">
        <v>518</v>
      </c>
    </row>
    <row r="73" spans="1:6">
      <c r="A73" t="s">
        <v>203</v>
      </c>
      <c r="B73" s="11">
        <v>249</v>
      </c>
      <c r="C73" s="34">
        <v>99.600000000000009</v>
      </c>
      <c r="D73" s="34" t="s">
        <v>519</v>
      </c>
      <c r="E73" s="11">
        <v>24.900000000000002</v>
      </c>
      <c r="F73" s="20" t="s">
        <v>518</v>
      </c>
    </row>
    <row r="74" spans="1:6">
      <c r="A74" t="s">
        <v>166</v>
      </c>
      <c r="B74" s="11">
        <v>249</v>
      </c>
      <c r="C74" s="34">
        <v>99.600000000000009</v>
      </c>
      <c r="D74" s="34" t="s">
        <v>519</v>
      </c>
      <c r="E74" s="11">
        <v>24.900000000000002</v>
      </c>
      <c r="F74" s="20" t="s">
        <v>518</v>
      </c>
    </row>
    <row r="75" spans="1:6">
      <c r="A75" t="s">
        <v>240</v>
      </c>
      <c r="B75" s="11">
        <v>249</v>
      </c>
      <c r="C75" s="34">
        <v>99.600000000000009</v>
      </c>
      <c r="D75" s="34" t="s">
        <v>519</v>
      </c>
      <c r="E75" s="11">
        <v>24.900000000000002</v>
      </c>
      <c r="F75" s="20" t="s">
        <v>518</v>
      </c>
    </row>
    <row r="76" spans="1:6">
      <c r="A76" t="s">
        <v>303</v>
      </c>
      <c r="B76" s="11">
        <v>249</v>
      </c>
      <c r="C76" s="34">
        <v>99.600000000000009</v>
      </c>
      <c r="D76" s="34" t="s">
        <v>519</v>
      </c>
      <c r="E76" s="11">
        <v>24.900000000000002</v>
      </c>
      <c r="F76" s="20" t="s">
        <v>518</v>
      </c>
    </row>
    <row r="77" spans="1:6">
      <c r="A77" t="s">
        <v>264</v>
      </c>
      <c r="B77" s="11">
        <v>249</v>
      </c>
      <c r="C77" s="34">
        <v>99.600000000000009</v>
      </c>
      <c r="D77" s="34" t="s">
        <v>519</v>
      </c>
      <c r="E77" s="11">
        <v>24.900000000000002</v>
      </c>
      <c r="F77" s="20" t="s">
        <v>518</v>
      </c>
    </row>
    <row r="78" spans="1:6">
      <c r="A78" t="s">
        <v>144</v>
      </c>
      <c r="B78" s="11">
        <v>249</v>
      </c>
      <c r="C78" s="34">
        <v>99.600000000000009</v>
      </c>
      <c r="D78" s="34" t="s">
        <v>519</v>
      </c>
      <c r="E78" s="11">
        <v>24.900000000000002</v>
      </c>
      <c r="F78" s="20" t="s">
        <v>518</v>
      </c>
    </row>
    <row r="79" spans="1:6">
      <c r="A79" t="s">
        <v>301</v>
      </c>
      <c r="B79" s="11">
        <v>249</v>
      </c>
      <c r="C79" s="34">
        <v>99.600000000000009</v>
      </c>
      <c r="D79" s="34" t="s">
        <v>519</v>
      </c>
      <c r="E79" s="11">
        <v>24.900000000000002</v>
      </c>
      <c r="F79" s="20" t="s">
        <v>518</v>
      </c>
    </row>
    <row r="80" spans="1:6">
      <c r="A80" t="s">
        <v>3</v>
      </c>
      <c r="B80" s="11">
        <v>249</v>
      </c>
      <c r="C80" s="34">
        <v>99.600000000000009</v>
      </c>
      <c r="D80" s="34" t="s">
        <v>519</v>
      </c>
      <c r="E80" s="11">
        <v>24.900000000000002</v>
      </c>
      <c r="F80" s="20" t="s">
        <v>518</v>
      </c>
    </row>
    <row r="81" spans="1:6">
      <c r="A81" t="s">
        <v>9</v>
      </c>
      <c r="B81" s="11">
        <v>249</v>
      </c>
      <c r="C81" s="34">
        <v>99.600000000000009</v>
      </c>
      <c r="D81" s="34" t="s">
        <v>519</v>
      </c>
      <c r="E81" s="11">
        <v>24.900000000000002</v>
      </c>
      <c r="F81" s="20" t="s">
        <v>518</v>
      </c>
    </row>
    <row r="82" spans="1:6">
      <c r="A82" t="s">
        <v>35</v>
      </c>
      <c r="B82" s="11">
        <v>249</v>
      </c>
      <c r="C82" s="34">
        <v>99.600000000000009</v>
      </c>
      <c r="D82" s="34" t="s">
        <v>519</v>
      </c>
      <c r="E82" s="11">
        <v>24.900000000000002</v>
      </c>
      <c r="F82" s="20" t="s">
        <v>518</v>
      </c>
    </row>
    <row r="83" spans="1:6">
      <c r="A83" t="s">
        <v>40</v>
      </c>
      <c r="B83" s="11">
        <v>249</v>
      </c>
      <c r="C83" s="34">
        <v>99.600000000000009</v>
      </c>
      <c r="D83" s="34" t="s">
        <v>519</v>
      </c>
      <c r="E83" s="11">
        <v>24.900000000000002</v>
      </c>
      <c r="F83" s="20" t="s">
        <v>518</v>
      </c>
    </row>
    <row r="84" spans="1:6">
      <c r="A84" t="s">
        <v>52</v>
      </c>
      <c r="B84" s="11">
        <v>249</v>
      </c>
      <c r="C84" s="34">
        <v>99.600000000000009</v>
      </c>
      <c r="D84" s="34" t="s">
        <v>519</v>
      </c>
      <c r="E84" s="11">
        <v>24.900000000000002</v>
      </c>
      <c r="F84" s="20" t="s">
        <v>518</v>
      </c>
    </row>
    <row r="85" spans="1:6">
      <c r="A85" t="s">
        <v>154</v>
      </c>
      <c r="B85" s="11">
        <v>249</v>
      </c>
      <c r="C85" s="34">
        <v>99.600000000000009</v>
      </c>
      <c r="D85" s="34" t="s">
        <v>519</v>
      </c>
      <c r="E85" s="11">
        <v>24.900000000000002</v>
      </c>
      <c r="F85" s="20" t="s">
        <v>518</v>
      </c>
    </row>
    <row r="86" spans="1:6">
      <c r="A86" t="s">
        <v>227</v>
      </c>
      <c r="B86" s="11">
        <v>249</v>
      </c>
      <c r="C86" s="34">
        <v>99.600000000000009</v>
      </c>
      <c r="D86" s="34" t="s">
        <v>519</v>
      </c>
      <c r="E86" s="11">
        <v>24.900000000000002</v>
      </c>
      <c r="F86" s="20" t="s">
        <v>518</v>
      </c>
    </row>
    <row r="87" spans="1:6">
      <c r="A87" t="s">
        <v>228</v>
      </c>
      <c r="B87" s="11">
        <v>249</v>
      </c>
      <c r="C87" s="34">
        <v>99.600000000000009</v>
      </c>
      <c r="D87" s="34" t="s">
        <v>519</v>
      </c>
      <c r="E87" s="11">
        <v>24.900000000000002</v>
      </c>
      <c r="F87" s="20" t="s">
        <v>518</v>
      </c>
    </row>
    <row r="88" spans="1:6">
      <c r="A88" t="s">
        <v>168</v>
      </c>
      <c r="B88" s="11">
        <v>249</v>
      </c>
      <c r="C88" s="34">
        <v>99.600000000000009</v>
      </c>
      <c r="D88" s="34" t="s">
        <v>519</v>
      </c>
      <c r="E88" s="11">
        <v>24.900000000000002</v>
      </c>
      <c r="F88" s="20" t="s">
        <v>518</v>
      </c>
    </row>
    <row r="89" spans="1:6">
      <c r="A89" t="s">
        <v>39</v>
      </c>
      <c r="B89" s="11">
        <v>249</v>
      </c>
      <c r="C89" s="34">
        <v>99.600000000000009</v>
      </c>
      <c r="D89" s="34" t="s">
        <v>519</v>
      </c>
      <c r="E89" s="11">
        <v>24.900000000000002</v>
      </c>
      <c r="F89" s="20" t="s">
        <v>518</v>
      </c>
    </row>
    <row r="90" spans="1:6">
      <c r="A90" t="s">
        <v>307</v>
      </c>
      <c r="B90" s="11">
        <v>249</v>
      </c>
      <c r="C90" s="34">
        <v>99.600000000000009</v>
      </c>
      <c r="D90" s="34" t="s">
        <v>519</v>
      </c>
      <c r="E90" s="11">
        <v>24.900000000000002</v>
      </c>
      <c r="F90" s="20" t="s">
        <v>518</v>
      </c>
    </row>
    <row r="91" spans="1:6">
      <c r="A91" t="s">
        <v>132</v>
      </c>
      <c r="B91" s="11">
        <v>249</v>
      </c>
      <c r="C91" s="34">
        <v>99.600000000000009</v>
      </c>
      <c r="D91" s="34" t="s">
        <v>519</v>
      </c>
      <c r="E91" s="11">
        <v>24.900000000000002</v>
      </c>
      <c r="F91" s="20" t="s">
        <v>518</v>
      </c>
    </row>
    <row r="92" spans="1:6">
      <c r="A92" t="s">
        <v>268</v>
      </c>
      <c r="B92" s="11">
        <v>249</v>
      </c>
      <c r="C92" s="34">
        <v>99.600000000000009</v>
      </c>
      <c r="D92" s="34" t="s">
        <v>519</v>
      </c>
      <c r="E92" s="11">
        <v>24.900000000000002</v>
      </c>
      <c r="F92" s="20" t="s">
        <v>518</v>
      </c>
    </row>
    <row r="93" spans="1:6">
      <c r="A93" t="s">
        <v>294</v>
      </c>
      <c r="B93" s="11">
        <v>249</v>
      </c>
      <c r="C93" s="34">
        <v>99.600000000000009</v>
      </c>
      <c r="D93" s="34" t="s">
        <v>519</v>
      </c>
      <c r="E93" s="11">
        <v>24.900000000000002</v>
      </c>
      <c r="F93" s="20" t="s">
        <v>518</v>
      </c>
    </row>
    <row r="94" spans="1:6">
      <c r="A94" t="s">
        <v>267</v>
      </c>
      <c r="B94" s="11">
        <v>249</v>
      </c>
      <c r="C94" s="34">
        <v>99.600000000000009</v>
      </c>
      <c r="D94" s="34" t="s">
        <v>519</v>
      </c>
      <c r="E94" s="11">
        <v>24.900000000000002</v>
      </c>
      <c r="F94" s="20" t="s">
        <v>518</v>
      </c>
    </row>
    <row r="95" spans="1:6">
      <c r="A95" t="s">
        <v>311</v>
      </c>
      <c r="B95" s="11">
        <v>249</v>
      </c>
      <c r="C95" s="34">
        <v>99.600000000000009</v>
      </c>
      <c r="D95" s="34" t="s">
        <v>519</v>
      </c>
      <c r="E95" s="11">
        <v>24.900000000000002</v>
      </c>
      <c r="F95" s="20" t="s">
        <v>518</v>
      </c>
    </row>
    <row r="96" spans="1:6">
      <c r="A96" t="s">
        <v>300</v>
      </c>
      <c r="B96" s="11">
        <v>249</v>
      </c>
      <c r="C96" s="34">
        <v>99.600000000000009</v>
      </c>
      <c r="D96" s="34" t="s">
        <v>519</v>
      </c>
      <c r="E96" s="11">
        <v>24.900000000000002</v>
      </c>
      <c r="F96" s="20" t="s">
        <v>518</v>
      </c>
    </row>
    <row r="97" spans="1:6">
      <c r="A97" t="s">
        <v>293</v>
      </c>
      <c r="B97" s="11">
        <v>249</v>
      </c>
      <c r="C97" s="34">
        <v>99.600000000000009</v>
      </c>
      <c r="D97" s="34" t="s">
        <v>519</v>
      </c>
      <c r="E97" s="11">
        <v>24.900000000000002</v>
      </c>
      <c r="F97" s="20" t="s">
        <v>518</v>
      </c>
    </row>
    <row r="98" spans="1:6">
      <c r="A98" t="s">
        <v>270</v>
      </c>
      <c r="B98" s="11">
        <v>249</v>
      </c>
      <c r="C98" s="34">
        <v>99.600000000000009</v>
      </c>
      <c r="D98" s="34" t="s">
        <v>519</v>
      </c>
      <c r="E98" s="11">
        <v>24.900000000000002</v>
      </c>
      <c r="F98" s="20" t="s">
        <v>518</v>
      </c>
    </row>
    <row r="99" spans="1:6">
      <c r="A99" t="s">
        <v>310</v>
      </c>
      <c r="B99" s="11">
        <v>249</v>
      </c>
      <c r="C99" s="34">
        <v>99.600000000000009</v>
      </c>
      <c r="D99" s="34" t="s">
        <v>519</v>
      </c>
      <c r="E99" s="11">
        <v>24.900000000000002</v>
      </c>
      <c r="F99" s="20" t="s">
        <v>518</v>
      </c>
    </row>
    <row r="100" spans="1:6">
      <c r="A100" t="s">
        <v>252</v>
      </c>
      <c r="B100" s="11">
        <v>249</v>
      </c>
      <c r="C100" s="34">
        <v>99.600000000000009</v>
      </c>
      <c r="D100" s="34" t="s">
        <v>519</v>
      </c>
      <c r="E100" s="11">
        <v>24.900000000000002</v>
      </c>
      <c r="F100" s="20" t="s">
        <v>518</v>
      </c>
    </row>
    <row r="101" spans="1:6">
      <c r="A101" t="s">
        <v>272</v>
      </c>
      <c r="B101" s="11">
        <v>249</v>
      </c>
      <c r="C101" s="34">
        <v>99.600000000000009</v>
      </c>
      <c r="D101" s="34" t="s">
        <v>519</v>
      </c>
      <c r="E101" s="11">
        <v>24.900000000000002</v>
      </c>
      <c r="F101" s="20" t="s">
        <v>518</v>
      </c>
    </row>
    <row r="102" spans="1:6">
      <c r="A102" t="s">
        <v>295</v>
      </c>
      <c r="B102" s="11">
        <v>249</v>
      </c>
      <c r="C102" s="34">
        <v>99.600000000000009</v>
      </c>
      <c r="D102" s="34" t="s">
        <v>519</v>
      </c>
      <c r="E102" s="11">
        <v>24.900000000000002</v>
      </c>
      <c r="F102" s="20" t="s">
        <v>518</v>
      </c>
    </row>
    <row r="103" spans="1:6">
      <c r="A103" t="s">
        <v>276</v>
      </c>
      <c r="B103" s="11">
        <v>249</v>
      </c>
      <c r="C103" s="34">
        <v>99.600000000000009</v>
      </c>
      <c r="D103" s="34" t="s">
        <v>519</v>
      </c>
      <c r="E103" s="11">
        <v>24.900000000000002</v>
      </c>
      <c r="F103" s="20" t="s">
        <v>518</v>
      </c>
    </row>
    <row r="104" spans="1:6">
      <c r="A104" t="s">
        <v>279</v>
      </c>
      <c r="B104" s="11">
        <v>249</v>
      </c>
      <c r="C104" s="34">
        <v>99.600000000000009</v>
      </c>
      <c r="D104" s="34" t="s">
        <v>519</v>
      </c>
      <c r="E104" s="11">
        <v>24.900000000000002</v>
      </c>
      <c r="F104" s="20" t="s">
        <v>518</v>
      </c>
    </row>
    <row r="105" spans="1:6">
      <c r="A105" t="s">
        <v>156</v>
      </c>
      <c r="B105" s="11">
        <v>249</v>
      </c>
      <c r="C105" s="34">
        <v>99.600000000000009</v>
      </c>
      <c r="D105" s="34" t="s">
        <v>519</v>
      </c>
      <c r="E105" s="11">
        <v>24.900000000000002</v>
      </c>
      <c r="F105" s="20" t="s">
        <v>518</v>
      </c>
    </row>
    <row r="106" spans="1:6">
      <c r="A106" t="s">
        <v>198</v>
      </c>
      <c r="B106" s="11">
        <v>249</v>
      </c>
      <c r="C106" s="34">
        <v>99.600000000000009</v>
      </c>
      <c r="D106" s="34" t="s">
        <v>519</v>
      </c>
      <c r="E106" s="11">
        <v>24.900000000000002</v>
      </c>
      <c r="F106" s="20" t="s">
        <v>518</v>
      </c>
    </row>
    <row r="107" spans="1:6">
      <c r="A107" t="s">
        <v>315</v>
      </c>
      <c r="B107" s="11">
        <v>249</v>
      </c>
      <c r="C107" s="34">
        <v>99.600000000000009</v>
      </c>
      <c r="D107" s="34" t="s">
        <v>519</v>
      </c>
      <c r="E107" s="11">
        <v>24.900000000000002</v>
      </c>
      <c r="F107" s="20" t="s">
        <v>518</v>
      </c>
    </row>
    <row r="108" spans="1:6">
      <c r="A108" t="s">
        <v>271</v>
      </c>
      <c r="B108" s="11">
        <v>249</v>
      </c>
      <c r="C108" s="34">
        <v>99.600000000000009</v>
      </c>
      <c r="D108" s="34" t="s">
        <v>519</v>
      </c>
      <c r="E108" s="11">
        <v>24.900000000000002</v>
      </c>
      <c r="F108" s="20" t="s">
        <v>518</v>
      </c>
    </row>
    <row r="109" spans="1:6">
      <c r="A109" t="s">
        <v>54</v>
      </c>
      <c r="B109" s="11">
        <v>250</v>
      </c>
      <c r="C109" s="34">
        <v>100</v>
      </c>
      <c r="D109" s="34" t="s">
        <v>519</v>
      </c>
      <c r="E109" s="11">
        <v>25</v>
      </c>
      <c r="F109" s="20" t="s">
        <v>518</v>
      </c>
    </row>
    <row r="110" spans="1:6">
      <c r="A110" t="s">
        <v>62</v>
      </c>
      <c r="B110" s="11">
        <v>250</v>
      </c>
      <c r="C110" s="34">
        <v>100</v>
      </c>
      <c r="D110" s="34" t="s">
        <v>519</v>
      </c>
      <c r="E110" s="11">
        <v>25</v>
      </c>
      <c r="F110" s="20" t="s">
        <v>518</v>
      </c>
    </row>
    <row r="111" spans="1:6">
      <c r="A111" t="s">
        <v>159</v>
      </c>
      <c r="B111" s="11">
        <v>250</v>
      </c>
      <c r="C111" s="34">
        <v>100</v>
      </c>
      <c r="D111" s="34" t="s">
        <v>519</v>
      </c>
      <c r="E111" s="11">
        <v>25</v>
      </c>
      <c r="F111" s="20" t="s">
        <v>518</v>
      </c>
    </row>
    <row r="112" spans="1:6">
      <c r="A112" t="s">
        <v>224</v>
      </c>
      <c r="B112" s="11">
        <v>250</v>
      </c>
      <c r="C112" s="34">
        <v>100</v>
      </c>
      <c r="D112" s="34" t="s">
        <v>519</v>
      </c>
      <c r="E112" s="11">
        <v>25</v>
      </c>
      <c r="F112" s="20" t="s">
        <v>518</v>
      </c>
    </row>
    <row r="113" spans="1:6">
      <c r="A113" t="s">
        <v>231</v>
      </c>
      <c r="B113" s="11">
        <v>250</v>
      </c>
      <c r="C113" s="34">
        <v>100</v>
      </c>
      <c r="D113" s="34" t="s">
        <v>519</v>
      </c>
      <c r="E113" s="11">
        <v>25</v>
      </c>
      <c r="F113" s="20" t="s">
        <v>518</v>
      </c>
    </row>
    <row r="114" spans="1:6">
      <c r="A114" t="s">
        <v>61</v>
      </c>
      <c r="B114" s="11">
        <v>250</v>
      </c>
      <c r="C114" s="34">
        <v>100</v>
      </c>
      <c r="D114" s="34" t="s">
        <v>519</v>
      </c>
      <c r="E114" s="11">
        <v>25</v>
      </c>
      <c r="F114" s="20" t="s">
        <v>518</v>
      </c>
    </row>
    <row r="115" spans="1:6">
      <c r="A115" t="s">
        <v>130</v>
      </c>
      <c r="B115" s="11">
        <v>250</v>
      </c>
      <c r="C115" s="34">
        <v>100</v>
      </c>
      <c r="D115" s="34" t="s">
        <v>519</v>
      </c>
      <c r="E115" s="11">
        <v>25</v>
      </c>
      <c r="F115" s="20" t="s">
        <v>518</v>
      </c>
    </row>
    <row r="116" spans="1:6">
      <c r="A116" t="s">
        <v>317</v>
      </c>
      <c r="B116" s="11">
        <v>250</v>
      </c>
      <c r="C116" s="34">
        <v>100</v>
      </c>
      <c r="D116" s="34" t="s">
        <v>519</v>
      </c>
      <c r="E116" s="11">
        <v>25</v>
      </c>
      <c r="F116" s="20" t="s">
        <v>518</v>
      </c>
    </row>
    <row r="117" spans="1:6">
      <c r="A117" t="s">
        <v>63</v>
      </c>
      <c r="B117" s="11">
        <v>250</v>
      </c>
      <c r="C117" s="34">
        <v>100</v>
      </c>
      <c r="D117" s="34" t="s">
        <v>519</v>
      </c>
      <c r="E117" s="11">
        <v>25</v>
      </c>
      <c r="F117" s="20" t="s">
        <v>518</v>
      </c>
    </row>
    <row r="118" spans="1:6">
      <c r="A118" t="s">
        <v>68</v>
      </c>
      <c r="B118" s="11">
        <v>250</v>
      </c>
      <c r="C118" s="34">
        <v>100</v>
      </c>
      <c r="D118" s="34" t="s">
        <v>519</v>
      </c>
      <c r="E118" s="11">
        <v>25</v>
      </c>
      <c r="F118" s="20" t="s">
        <v>518</v>
      </c>
    </row>
    <row r="119" spans="1:6">
      <c r="A119" t="s">
        <v>69</v>
      </c>
      <c r="B119" s="11">
        <v>250</v>
      </c>
      <c r="C119" s="34">
        <v>100</v>
      </c>
      <c r="D119" s="34" t="s">
        <v>519</v>
      </c>
      <c r="E119" s="11">
        <v>25</v>
      </c>
      <c r="F119" s="20" t="s">
        <v>518</v>
      </c>
    </row>
    <row r="120" spans="1:6">
      <c r="A120" t="s">
        <v>74</v>
      </c>
      <c r="B120" s="11">
        <v>250</v>
      </c>
      <c r="C120" s="34">
        <v>100</v>
      </c>
      <c r="D120" s="34" t="s">
        <v>519</v>
      </c>
      <c r="E120" s="11">
        <v>25</v>
      </c>
      <c r="F120" s="20" t="s">
        <v>518</v>
      </c>
    </row>
    <row r="121" spans="1:6">
      <c r="A121" t="s">
        <v>157</v>
      </c>
      <c r="B121" s="11">
        <v>250</v>
      </c>
      <c r="C121" s="34">
        <v>100</v>
      </c>
      <c r="D121" s="34" t="s">
        <v>519</v>
      </c>
      <c r="E121" s="11">
        <v>25</v>
      </c>
      <c r="F121" s="20" t="s">
        <v>518</v>
      </c>
    </row>
    <row r="122" spans="1:6">
      <c r="A122" t="s">
        <v>202</v>
      </c>
      <c r="B122" s="11">
        <v>250</v>
      </c>
      <c r="C122" s="34">
        <v>100</v>
      </c>
      <c r="D122" s="34" t="s">
        <v>519</v>
      </c>
      <c r="E122" s="11">
        <v>25</v>
      </c>
      <c r="F122" s="20" t="s">
        <v>518</v>
      </c>
    </row>
    <row r="123" spans="1:6">
      <c r="A123" t="s">
        <v>261</v>
      </c>
      <c r="B123" s="11">
        <v>250</v>
      </c>
      <c r="C123" s="34">
        <v>100</v>
      </c>
      <c r="D123" s="34" t="s">
        <v>519</v>
      </c>
      <c r="E123" s="11">
        <v>25</v>
      </c>
      <c r="F123" s="20" t="s">
        <v>518</v>
      </c>
    </row>
    <row r="124" spans="1:6">
      <c r="A124" t="s">
        <v>251</v>
      </c>
      <c r="B124" s="11">
        <v>250</v>
      </c>
      <c r="C124" s="34">
        <v>100</v>
      </c>
      <c r="D124" s="34" t="s">
        <v>519</v>
      </c>
      <c r="E124" s="11">
        <v>25</v>
      </c>
      <c r="F124" s="20" t="s">
        <v>518</v>
      </c>
    </row>
    <row r="125" spans="1:6">
      <c r="A125" t="s">
        <v>287</v>
      </c>
      <c r="B125" s="11">
        <v>250</v>
      </c>
      <c r="C125" s="34">
        <v>100</v>
      </c>
      <c r="D125" s="34" t="s">
        <v>519</v>
      </c>
      <c r="E125" s="11">
        <v>25</v>
      </c>
      <c r="F125" s="20" t="s">
        <v>518</v>
      </c>
    </row>
    <row r="126" spans="1:6">
      <c r="A126" t="s">
        <v>265</v>
      </c>
      <c r="B126" s="11">
        <v>250</v>
      </c>
      <c r="C126" s="34">
        <v>100</v>
      </c>
      <c r="D126" s="34" t="s">
        <v>519</v>
      </c>
      <c r="E126" s="11">
        <v>25</v>
      </c>
      <c r="F126" s="20" t="s">
        <v>518</v>
      </c>
    </row>
    <row r="127" spans="1:6">
      <c r="A127" t="s">
        <v>304</v>
      </c>
      <c r="B127" s="11">
        <v>250</v>
      </c>
      <c r="C127" s="34">
        <v>100</v>
      </c>
      <c r="D127" s="34" t="s">
        <v>519</v>
      </c>
      <c r="E127" s="11">
        <v>25</v>
      </c>
      <c r="F127" s="20" t="s">
        <v>518</v>
      </c>
    </row>
    <row r="128" spans="1:6">
      <c r="A128" s="24" t="s">
        <v>233</v>
      </c>
      <c r="B128" s="11">
        <v>250</v>
      </c>
      <c r="C128" s="34">
        <v>100</v>
      </c>
      <c r="D128" s="34" t="s">
        <v>519</v>
      </c>
      <c r="E128" s="11">
        <v>25</v>
      </c>
      <c r="F128" s="20" t="s">
        <v>518</v>
      </c>
    </row>
    <row r="129" spans="1:10">
      <c r="A129" t="s">
        <v>274</v>
      </c>
      <c r="B129" s="11">
        <v>250</v>
      </c>
      <c r="C129" s="34">
        <v>100</v>
      </c>
      <c r="D129" s="34" t="s">
        <v>519</v>
      </c>
      <c r="E129" s="11">
        <v>25</v>
      </c>
      <c r="F129" s="20" t="s">
        <v>518</v>
      </c>
    </row>
    <row r="130" spans="1:10">
      <c r="A130" t="s">
        <v>305</v>
      </c>
      <c r="B130" s="11">
        <v>250</v>
      </c>
      <c r="C130" s="34">
        <v>100</v>
      </c>
      <c r="D130" s="34" t="s">
        <v>519</v>
      </c>
      <c r="E130" s="11">
        <v>25</v>
      </c>
      <c r="F130" s="20" t="s">
        <v>518</v>
      </c>
    </row>
    <row r="131" spans="1:10">
      <c r="A131" t="s">
        <v>66</v>
      </c>
      <c r="B131" s="11">
        <v>250</v>
      </c>
      <c r="C131" s="34">
        <v>100</v>
      </c>
      <c r="D131" s="34" t="s">
        <v>519</v>
      </c>
      <c r="E131" s="11">
        <v>25</v>
      </c>
      <c r="F131" s="20" t="s">
        <v>518</v>
      </c>
      <c r="I131" t="s">
        <v>815</v>
      </c>
      <c r="J131">
        <f>24/140</f>
        <v>0.17142857142857143</v>
      </c>
    </row>
    <row r="132" spans="1:10">
      <c r="A132" t="s">
        <v>73</v>
      </c>
      <c r="B132" s="11">
        <v>250</v>
      </c>
      <c r="C132" s="34">
        <v>100</v>
      </c>
      <c r="D132" s="34" t="s">
        <v>519</v>
      </c>
      <c r="E132" s="11">
        <v>25</v>
      </c>
      <c r="F132" s="20" t="s">
        <v>518</v>
      </c>
      <c r="I132" t="s">
        <v>816</v>
      </c>
      <c r="J132">
        <f>139/140</f>
        <v>0.99285714285714288</v>
      </c>
    </row>
    <row r="133" spans="1:10">
      <c r="A133" t="s">
        <v>158</v>
      </c>
      <c r="B133" s="11">
        <v>250</v>
      </c>
      <c r="C133" s="34">
        <v>100</v>
      </c>
      <c r="D133" s="34" t="s">
        <v>519</v>
      </c>
      <c r="E133" s="11">
        <v>25</v>
      </c>
      <c r="F133" s="20" t="s">
        <v>518</v>
      </c>
    </row>
    <row r="134" spans="1:10">
      <c r="A134" t="s">
        <v>201</v>
      </c>
      <c r="B134" s="11">
        <v>250</v>
      </c>
      <c r="C134" s="34">
        <v>100</v>
      </c>
      <c r="D134" s="34" t="s">
        <v>519</v>
      </c>
      <c r="E134" s="11">
        <v>25</v>
      </c>
      <c r="F134" s="20" t="s">
        <v>518</v>
      </c>
    </row>
    <row r="135" spans="1:10">
      <c r="A135" t="s">
        <v>225</v>
      </c>
      <c r="B135" s="11">
        <v>250</v>
      </c>
      <c r="C135" s="34">
        <v>100</v>
      </c>
      <c r="D135" s="34" t="s">
        <v>519</v>
      </c>
      <c r="E135" s="11">
        <v>25</v>
      </c>
      <c r="F135" s="20" t="s">
        <v>518</v>
      </c>
    </row>
    <row r="136" spans="1:10">
      <c r="A136" t="s">
        <v>226</v>
      </c>
      <c r="B136" s="11">
        <v>250</v>
      </c>
      <c r="C136" s="34">
        <v>100</v>
      </c>
      <c r="D136" s="34" t="s">
        <v>519</v>
      </c>
      <c r="E136" s="11">
        <v>25</v>
      </c>
      <c r="F136" s="20" t="s">
        <v>518</v>
      </c>
    </row>
    <row r="137" spans="1:10">
      <c r="A137" t="s">
        <v>13</v>
      </c>
      <c r="B137" s="11">
        <v>260</v>
      </c>
      <c r="C137" s="34">
        <v>104</v>
      </c>
      <c r="D137" s="34" t="s">
        <v>519</v>
      </c>
      <c r="E137" s="11">
        <v>26</v>
      </c>
      <c r="F137" s="20" t="s">
        <v>518</v>
      </c>
    </row>
    <row r="138" spans="1:10">
      <c r="A138" t="s">
        <v>242</v>
      </c>
      <c r="B138" s="11">
        <v>280</v>
      </c>
      <c r="C138" s="34">
        <v>112</v>
      </c>
      <c r="D138" s="34" t="s">
        <v>519</v>
      </c>
      <c r="E138" s="11">
        <v>28</v>
      </c>
      <c r="F138" s="20" t="s">
        <v>518</v>
      </c>
    </row>
    <row r="139" spans="1:10">
      <c r="A139" t="s">
        <v>306</v>
      </c>
      <c r="B139" s="11">
        <v>300</v>
      </c>
      <c r="C139" s="34">
        <v>120</v>
      </c>
      <c r="D139" s="34" t="s">
        <v>519</v>
      </c>
      <c r="E139" s="11">
        <v>30</v>
      </c>
      <c r="F139" s="20" t="s">
        <v>518</v>
      </c>
    </row>
    <row r="140" spans="1:10">
      <c r="A140" t="s">
        <v>239</v>
      </c>
      <c r="B140" s="11">
        <v>300</v>
      </c>
      <c r="C140" s="34">
        <v>120</v>
      </c>
      <c r="D140" s="34" t="s">
        <v>519</v>
      </c>
      <c r="E140" s="11">
        <v>30</v>
      </c>
      <c r="F140" s="20" t="s">
        <v>518</v>
      </c>
    </row>
    <row r="141" spans="1:10">
      <c r="A141" t="s">
        <v>309</v>
      </c>
      <c r="B141" s="11">
        <v>1070</v>
      </c>
      <c r="C141" s="34">
        <v>428</v>
      </c>
      <c r="D141" s="34" t="s">
        <v>519</v>
      </c>
      <c r="E141" s="11">
        <v>107</v>
      </c>
      <c r="F141" t="s">
        <v>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23"/>
  <sheetViews>
    <sheetView tabSelected="1" zoomScale="110" workbookViewId="0">
      <selection activeCell="D78" sqref="D78"/>
    </sheetView>
  </sheetViews>
  <sheetFormatPr baseColWidth="10" defaultColWidth="11.1640625" defaultRowHeight="16"/>
  <cols>
    <col min="2" max="2" width="24.6640625" customWidth="1"/>
    <col min="3" max="3" width="4.1640625" customWidth="1"/>
    <col min="6" max="6" width="20.5" customWidth="1"/>
    <col min="7" max="12" width="11.1640625" style="11"/>
    <col min="13" max="13" width="13.33203125" style="11" customWidth="1"/>
    <col min="14" max="14" width="11.1640625" style="11"/>
    <col min="15" max="15" width="63" style="16" customWidth="1"/>
    <col min="16" max="17" width="27.6640625" style="16" customWidth="1"/>
    <col min="18" max="19" width="13.6640625" style="16" customWidth="1"/>
    <col min="20" max="20" width="23.1640625" style="16" customWidth="1"/>
    <col min="21" max="21" width="26.33203125" style="16" customWidth="1"/>
    <col min="22" max="22" width="25.6640625" style="16" customWidth="1"/>
    <col min="23" max="23" width="10.6640625" customWidth="1"/>
    <col min="24" max="24" width="14.6640625" customWidth="1"/>
    <col min="25" max="25" width="17.5" customWidth="1"/>
    <col min="26" max="26" width="16.5" customWidth="1"/>
  </cols>
  <sheetData>
    <row r="1" spans="1:32" ht="30">
      <c r="A1" s="2" t="s">
        <v>0</v>
      </c>
      <c r="B1" s="2" t="s">
        <v>1</v>
      </c>
      <c r="C1" s="2" t="s">
        <v>2</v>
      </c>
      <c r="D1" s="2" t="s">
        <v>437</v>
      </c>
      <c r="E1" s="1" t="s">
        <v>318</v>
      </c>
      <c r="F1" s="9" t="s">
        <v>485</v>
      </c>
      <c r="G1" s="17" t="s">
        <v>319</v>
      </c>
      <c r="H1" s="17" t="s">
        <v>513</v>
      </c>
      <c r="I1" s="17" t="s">
        <v>515</v>
      </c>
      <c r="J1" s="17" t="s">
        <v>516</v>
      </c>
      <c r="K1" s="17" t="s">
        <v>517</v>
      </c>
      <c r="L1" s="17" t="s">
        <v>504</v>
      </c>
      <c r="M1" s="17" t="s">
        <v>505</v>
      </c>
      <c r="N1" s="10" t="s">
        <v>486</v>
      </c>
      <c r="O1" s="13" t="s">
        <v>404</v>
      </c>
      <c r="P1" s="13" t="s">
        <v>510</v>
      </c>
      <c r="Q1" s="13" t="s">
        <v>511</v>
      </c>
      <c r="R1" s="13" t="s">
        <v>506</v>
      </c>
      <c r="S1" s="13" t="s">
        <v>507</v>
      </c>
      <c r="T1" s="18" t="s">
        <v>508</v>
      </c>
      <c r="U1" s="18" t="s">
        <v>509</v>
      </c>
      <c r="V1" s="13" t="s">
        <v>489</v>
      </c>
      <c r="W1" s="1" t="s">
        <v>320</v>
      </c>
      <c r="X1" s="1" t="s">
        <v>321</v>
      </c>
      <c r="Y1" s="1" t="s">
        <v>322</v>
      </c>
      <c r="Z1" s="1" t="s">
        <v>323</v>
      </c>
      <c r="AA1" s="1" t="s">
        <v>324</v>
      </c>
      <c r="AB1" s="1" t="s">
        <v>325</v>
      </c>
      <c r="AC1" s="1" t="s">
        <v>326</v>
      </c>
      <c r="AD1" s="1" t="s">
        <v>325</v>
      </c>
      <c r="AE1" s="1" t="s">
        <v>327</v>
      </c>
      <c r="AF1" s="1" t="s">
        <v>325</v>
      </c>
    </row>
    <row r="2" spans="1:32" ht="75">
      <c r="A2">
        <v>103656371</v>
      </c>
      <c r="B2" t="s">
        <v>268</v>
      </c>
      <c r="C2" t="s">
        <v>4</v>
      </c>
      <c r="D2">
        <v>2016</v>
      </c>
      <c r="E2" s="7" t="s">
        <v>338</v>
      </c>
      <c r="F2" s="7" t="s">
        <v>490</v>
      </c>
      <c r="G2" s="11" t="s">
        <v>332</v>
      </c>
      <c r="H2" s="11">
        <v>249</v>
      </c>
      <c r="I2" s="11">
        <f t="shared" ref="I2:I33" si="0">H2*0.5</f>
        <v>124.5</v>
      </c>
      <c r="O2" s="14" t="s">
        <v>443</v>
      </c>
      <c r="P2" s="14"/>
      <c r="Q2" s="14"/>
      <c r="R2" s="14"/>
      <c r="S2" s="14"/>
      <c r="T2" s="14"/>
      <c r="U2" s="14"/>
      <c r="V2" s="14"/>
    </row>
    <row r="3" spans="1:32" ht="75">
      <c r="A3">
        <v>123591709</v>
      </c>
      <c r="B3" t="s">
        <v>304</v>
      </c>
      <c r="C3" t="s">
        <v>4</v>
      </c>
      <c r="D3">
        <v>2018</v>
      </c>
      <c r="E3" t="s">
        <v>330</v>
      </c>
      <c r="G3" s="11" t="s">
        <v>337</v>
      </c>
      <c r="H3" s="11">
        <v>250</v>
      </c>
      <c r="I3" s="11">
        <f t="shared" si="0"/>
        <v>125</v>
      </c>
      <c r="O3" s="14" t="s">
        <v>417</v>
      </c>
      <c r="P3" s="14"/>
      <c r="Q3" s="14"/>
      <c r="R3" s="14"/>
      <c r="S3" s="14"/>
      <c r="T3" s="14"/>
      <c r="U3" s="14"/>
      <c r="V3" s="14"/>
    </row>
    <row r="4" spans="1:32" ht="135">
      <c r="A4">
        <v>110088150</v>
      </c>
      <c r="B4" t="s">
        <v>275</v>
      </c>
      <c r="C4" t="s">
        <v>4</v>
      </c>
      <c r="D4">
        <v>2017</v>
      </c>
      <c r="E4" t="s">
        <v>330</v>
      </c>
      <c r="G4" s="11" t="s">
        <v>342</v>
      </c>
      <c r="H4" s="11">
        <v>100</v>
      </c>
      <c r="I4" s="11">
        <f t="shared" si="0"/>
        <v>50</v>
      </c>
      <c r="O4" s="14" t="s">
        <v>435</v>
      </c>
      <c r="P4" s="14"/>
      <c r="Q4" s="14"/>
      <c r="R4" s="14"/>
      <c r="S4" s="14"/>
      <c r="T4" s="14"/>
      <c r="U4" s="14"/>
      <c r="V4" s="14"/>
    </row>
    <row r="5" spans="1:32" ht="45">
      <c r="A5">
        <v>174138</v>
      </c>
      <c r="B5" t="s">
        <v>299</v>
      </c>
      <c r="C5" t="s">
        <v>4</v>
      </c>
      <c r="D5">
        <v>2015</v>
      </c>
      <c r="E5" t="s">
        <v>368</v>
      </c>
      <c r="G5" s="11">
        <v>249</v>
      </c>
      <c r="H5" s="11">
        <v>249</v>
      </c>
      <c r="I5" s="11">
        <f t="shared" si="0"/>
        <v>124.5</v>
      </c>
      <c r="O5" s="14" t="s">
        <v>422</v>
      </c>
      <c r="P5" s="14"/>
      <c r="Q5" s="14"/>
      <c r="R5" s="14"/>
      <c r="S5" s="14"/>
      <c r="T5" s="14"/>
      <c r="U5" s="14"/>
      <c r="V5" s="14"/>
    </row>
    <row r="6" spans="1:32" ht="45">
      <c r="A6">
        <v>70381370</v>
      </c>
      <c r="B6" t="s">
        <v>164</v>
      </c>
      <c r="C6" t="s">
        <v>4</v>
      </c>
      <c r="D6">
        <v>2017</v>
      </c>
      <c r="E6" t="s">
        <v>352</v>
      </c>
      <c r="G6" s="11">
        <v>249</v>
      </c>
      <c r="H6" s="11">
        <v>249</v>
      </c>
      <c r="I6" s="11">
        <f t="shared" si="0"/>
        <v>124.5</v>
      </c>
      <c r="O6" s="14" t="s">
        <v>473</v>
      </c>
      <c r="P6" s="14"/>
      <c r="Q6" s="14"/>
      <c r="R6" s="14"/>
      <c r="S6" s="14"/>
      <c r="T6" s="14"/>
      <c r="U6" s="14"/>
      <c r="V6" s="14"/>
    </row>
    <row r="7" spans="1:32" ht="60">
      <c r="A7">
        <v>128764544</v>
      </c>
      <c r="B7" t="s">
        <v>306</v>
      </c>
      <c r="C7" t="s">
        <v>4</v>
      </c>
      <c r="D7">
        <v>2018</v>
      </c>
      <c r="E7" t="s">
        <v>328</v>
      </c>
      <c r="G7" s="11" t="s">
        <v>367</v>
      </c>
      <c r="H7" s="11">
        <v>300</v>
      </c>
      <c r="I7" s="11">
        <f t="shared" si="0"/>
        <v>150</v>
      </c>
      <c r="O7" s="14" t="s">
        <v>415</v>
      </c>
      <c r="P7" s="14"/>
      <c r="Q7" s="14"/>
      <c r="R7" s="14"/>
      <c r="S7" s="14"/>
      <c r="T7" s="14"/>
      <c r="U7" s="14"/>
      <c r="V7" s="14"/>
    </row>
    <row r="8" spans="1:32" ht="45">
      <c r="A8">
        <v>12520</v>
      </c>
      <c r="B8" t="s">
        <v>147</v>
      </c>
      <c r="C8" t="s">
        <v>4</v>
      </c>
      <c r="D8">
        <v>2014</v>
      </c>
      <c r="E8" s="7" t="s">
        <v>398</v>
      </c>
      <c r="F8" s="7" t="s">
        <v>491</v>
      </c>
      <c r="G8" s="11">
        <v>156</v>
      </c>
      <c r="H8" s="11">
        <v>156</v>
      </c>
      <c r="I8" s="11">
        <f t="shared" si="0"/>
        <v>78</v>
      </c>
      <c r="N8" s="10" t="s">
        <v>487</v>
      </c>
      <c r="O8" s="14" t="s">
        <v>475</v>
      </c>
      <c r="P8" s="14" t="s">
        <v>512</v>
      </c>
      <c r="Q8" s="14"/>
      <c r="R8" s="14"/>
      <c r="S8" s="14"/>
      <c r="T8" s="14"/>
      <c r="U8" s="14"/>
      <c r="V8" s="14"/>
    </row>
    <row r="9" spans="1:32" ht="45">
      <c r="A9">
        <v>22691061</v>
      </c>
      <c r="B9" t="s">
        <v>294</v>
      </c>
      <c r="C9" t="s">
        <v>4</v>
      </c>
      <c r="D9">
        <v>2017</v>
      </c>
      <c r="E9" s="7" t="s">
        <v>338</v>
      </c>
      <c r="F9" s="7" t="s">
        <v>492</v>
      </c>
      <c r="G9" s="11" t="s">
        <v>332</v>
      </c>
      <c r="H9" s="11">
        <v>249</v>
      </c>
      <c r="I9" s="11">
        <f t="shared" si="0"/>
        <v>124.5</v>
      </c>
      <c r="O9" s="14" t="s">
        <v>425</v>
      </c>
      <c r="P9" s="14"/>
      <c r="Q9" s="14"/>
      <c r="R9" s="14"/>
      <c r="S9" s="14"/>
      <c r="T9" s="14"/>
      <c r="U9" s="14"/>
      <c r="V9" s="14"/>
    </row>
    <row r="10" spans="1:32" ht="60">
      <c r="A10">
        <v>103656367</v>
      </c>
      <c r="B10" t="s">
        <v>267</v>
      </c>
      <c r="C10" t="s">
        <v>4</v>
      </c>
      <c r="D10">
        <v>2016</v>
      </c>
      <c r="E10" s="7" t="s">
        <v>338</v>
      </c>
      <c r="F10" s="7" t="s">
        <v>493</v>
      </c>
      <c r="G10" s="11" t="s">
        <v>332</v>
      </c>
      <c r="H10" s="11">
        <v>249</v>
      </c>
      <c r="I10" s="11">
        <f t="shared" si="0"/>
        <v>124.5</v>
      </c>
      <c r="O10" s="14" t="s">
        <v>444</v>
      </c>
      <c r="P10" s="14"/>
      <c r="Q10" s="14"/>
      <c r="R10" s="14"/>
      <c r="S10" s="14"/>
      <c r="T10" s="14"/>
      <c r="U10" s="14"/>
      <c r="V10" s="14"/>
    </row>
    <row r="11" spans="1:32" ht="60">
      <c r="A11">
        <v>56798923</v>
      </c>
      <c r="B11" t="s">
        <v>151</v>
      </c>
      <c r="C11" t="s">
        <v>4</v>
      </c>
      <c r="D11">
        <v>2017</v>
      </c>
      <c r="E11" s="7" t="s">
        <v>397</v>
      </c>
      <c r="F11" s="7" t="s">
        <v>494</v>
      </c>
      <c r="G11" s="11">
        <v>249</v>
      </c>
      <c r="H11" s="11">
        <v>249</v>
      </c>
      <c r="I11" s="11">
        <f t="shared" si="0"/>
        <v>124.5</v>
      </c>
      <c r="N11" s="10" t="s">
        <v>488</v>
      </c>
      <c r="O11" s="14" t="s">
        <v>474</v>
      </c>
      <c r="P11" s="14"/>
      <c r="Q11" s="14"/>
      <c r="R11" s="14"/>
      <c r="S11" s="14"/>
      <c r="T11" s="14"/>
      <c r="U11" s="14"/>
      <c r="V11" s="14"/>
    </row>
    <row r="12" spans="1:32" ht="60">
      <c r="A12">
        <v>22715555</v>
      </c>
      <c r="B12" t="s">
        <v>311</v>
      </c>
      <c r="C12" t="s">
        <v>4</v>
      </c>
      <c r="D12">
        <v>2018</v>
      </c>
      <c r="E12" s="7" t="s">
        <v>338</v>
      </c>
      <c r="F12" s="7" t="s">
        <v>495</v>
      </c>
      <c r="G12" s="11" t="s">
        <v>332</v>
      </c>
      <c r="H12" s="11">
        <v>249</v>
      </c>
      <c r="I12" s="11">
        <f t="shared" si="0"/>
        <v>124.5</v>
      </c>
      <c r="O12" s="14" t="s">
        <v>410</v>
      </c>
      <c r="P12" s="14"/>
      <c r="Q12" s="14"/>
      <c r="R12" s="14"/>
      <c r="S12" s="14"/>
      <c r="T12" s="14"/>
      <c r="U12" s="14"/>
      <c r="V12" s="14"/>
    </row>
    <row r="13" spans="1:32" ht="45">
      <c r="A13">
        <v>22724580</v>
      </c>
      <c r="B13" t="s">
        <v>249</v>
      </c>
      <c r="C13" t="s">
        <v>4</v>
      </c>
      <c r="D13">
        <v>2016</v>
      </c>
      <c r="E13" s="7" t="s">
        <v>338</v>
      </c>
      <c r="F13" s="7" t="s">
        <v>496</v>
      </c>
      <c r="G13" s="11" t="s">
        <v>377</v>
      </c>
      <c r="H13" s="11">
        <v>200</v>
      </c>
      <c r="I13" s="11">
        <f t="shared" si="0"/>
        <v>100</v>
      </c>
      <c r="N13" s="10" t="s">
        <v>488</v>
      </c>
      <c r="O13" s="14" t="s">
        <v>456</v>
      </c>
      <c r="P13" s="14"/>
      <c r="Q13" s="14"/>
      <c r="R13" s="14"/>
      <c r="S13" s="14"/>
      <c r="T13" s="14"/>
      <c r="U13" s="14"/>
      <c r="V13" s="14"/>
    </row>
    <row r="14" spans="1:32" ht="135">
      <c r="A14">
        <v>22698088</v>
      </c>
      <c r="B14" t="s">
        <v>314</v>
      </c>
      <c r="C14" t="s">
        <v>4</v>
      </c>
      <c r="D14">
        <v>2018</v>
      </c>
      <c r="E14" s="7" t="s">
        <v>338</v>
      </c>
      <c r="F14" s="7" t="s">
        <v>497</v>
      </c>
      <c r="G14" s="11">
        <v>196</v>
      </c>
      <c r="H14" s="11">
        <v>196</v>
      </c>
      <c r="I14" s="11">
        <f t="shared" si="0"/>
        <v>98</v>
      </c>
      <c r="O14" s="14" t="s">
        <v>407</v>
      </c>
      <c r="P14" s="14"/>
      <c r="Q14" s="14"/>
      <c r="R14" s="14"/>
      <c r="S14" s="14"/>
      <c r="T14" s="14"/>
      <c r="U14" s="14"/>
      <c r="V14" s="14"/>
    </row>
    <row r="15" spans="1:32" ht="45">
      <c r="A15">
        <v>88035265</v>
      </c>
      <c r="B15" t="s">
        <v>230</v>
      </c>
      <c r="C15" t="s">
        <v>4</v>
      </c>
      <c r="D15">
        <v>2015</v>
      </c>
      <c r="E15" s="7" t="s">
        <v>384</v>
      </c>
      <c r="F15" s="7" t="s">
        <v>498</v>
      </c>
      <c r="G15" s="11">
        <v>200</v>
      </c>
      <c r="H15" s="11">
        <v>200</v>
      </c>
      <c r="I15" s="11">
        <f t="shared" si="0"/>
        <v>100</v>
      </c>
      <c r="O15" s="14" t="s">
        <v>468</v>
      </c>
      <c r="P15" s="14"/>
      <c r="Q15" s="14"/>
      <c r="R15" s="14"/>
      <c r="S15" s="14"/>
      <c r="T15" s="14"/>
      <c r="U15" s="14"/>
      <c r="V15" s="14"/>
    </row>
    <row r="16" spans="1:32" ht="30">
      <c r="A16">
        <v>71567420</v>
      </c>
      <c r="B16" t="s">
        <v>167</v>
      </c>
      <c r="C16" t="s">
        <v>4</v>
      </c>
      <c r="D16">
        <v>2015</v>
      </c>
      <c r="E16" t="s">
        <v>352</v>
      </c>
      <c r="G16" s="11">
        <v>240</v>
      </c>
      <c r="H16" s="11">
        <v>240</v>
      </c>
      <c r="I16" s="11">
        <f t="shared" si="0"/>
        <v>120</v>
      </c>
      <c r="O16" s="14" t="s">
        <v>471</v>
      </c>
      <c r="P16" s="14"/>
      <c r="Q16" s="14"/>
      <c r="R16" s="14"/>
      <c r="S16" s="14"/>
      <c r="T16" s="14"/>
      <c r="U16" s="14"/>
      <c r="V16" s="14"/>
    </row>
    <row r="17" spans="1:22" ht="75">
      <c r="A17">
        <v>22688667</v>
      </c>
      <c r="B17" t="s">
        <v>239</v>
      </c>
      <c r="C17" t="s">
        <v>4</v>
      </c>
      <c r="D17">
        <v>2016</v>
      </c>
      <c r="E17" t="s">
        <v>338</v>
      </c>
      <c r="G17" s="11" t="s">
        <v>379</v>
      </c>
      <c r="H17" s="11">
        <v>300</v>
      </c>
      <c r="I17" s="11">
        <f t="shared" si="0"/>
        <v>150</v>
      </c>
      <c r="O17" s="14" t="s">
        <v>463</v>
      </c>
      <c r="P17" s="14"/>
      <c r="Q17" s="14"/>
      <c r="R17" s="14"/>
      <c r="S17" s="14"/>
      <c r="T17" s="14"/>
      <c r="U17" s="14"/>
      <c r="V17" s="14"/>
    </row>
    <row r="18" spans="1:22" ht="30">
      <c r="A18">
        <v>103702640</v>
      </c>
      <c r="B18" t="s">
        <v>277</v>
      </c>
      <c r="C18" t="s">
        <v>4</v>
      </c>
      <c r="D18">
        <v>2016</v>
      </c>
      <c r="E18" t="s">
        <v>338</v>
      </c>
      <c r="G18" s="11">
        <v>180</v>
      </c>
      <c r="H18" s="11">
        <v>180</v>
      </c>
      <c r="I18" s="11">
        <f t="shared" si="0"/>
        <v>90</v>
      </c>
      <c r="O18" s="14" t="s">
        <v>433</v>
      </c>
      <c r="P18" s="14"/>
      <c r="Q18" s="14"/>
      <c r="R18" s="14"/>
      <c r="S18" s="14"/>
      <c r="T18" s="14"/>
      <c r="U18" s="14"/>
      <c r="V18" s="14"/>
    </row>
    <row r="19" spans="1:22" ht="60">
      <c r="A19">
        <v>22692395</v>
      </c>
      <c r="B19" t="s">
        <v>241</v>
      </c>
      <c r="C19" t="s">
        <v>4</v>
      </c>
      <c r="D19">
        <v>2016</v>
      </c>
      <c r="E19" t="s">
        <v>338</v>
      </c>
      <c r="G19" s="11">
        <v>232</v>
      </c>
      <c r="H19" s="11">
        <v>232</v>
      </c>
      <c r="I19" s="11">
        <f t="shared" si="0"/>
        <v>116</v>
      </c>
      <c r="O19" s="14" t="s">
        <v>461</v>
      </c>
      <c r="P19" s="14"/>
      <c r="Q19" s="14"/>
      <c r="R19" s="14"/>
      <c r="S19" s="14"/>
      <c r="T19" s="14"/>
      <c r="U19" s="14"/>
      <c r="V19" s="14"/>
    </row>
    <row r="20" spans="1:22" ht="90">
      <c r="A20">
        <v>55314</v>
      </c>
      <c r="B20" t="s">
        <v>53</v>
      </c>
      <c r="C20" t="s">
        <v>4</v>
      </c>
      <c r="D20">
        <v>2013</v>
      </c>
      <c r="E20" s="8" t="s">
        <v>387</v>
      </c>
      <c r="F20" s="8" t="s">
        <v>499</v>
      </c>
      <c r="G20" s="11">
        <v>149</v>
      </c>
      <c r="H20" s="11">
        <v>149</v>
      </c>
      <c r="I20" s="11">
        <f t="shared" si="0"/>
        <v>74.5</v>
      </c>
      <c r="O20" s="14" t="s">
        <v>481</v>
      </c>
      <c r="P20" s="14"/>
      <c r="Q20" s="14"/>
      <c r="R20" s="14"/>
      <c r="S20" s="14"/>
      <c r="T20" s="14"/>
      <c r="U20" s="14"/>
      <c r="V20" s="14"/>
    </row>
    <row r="21" spans="1:22" ht="30">
      <c r="A21">
        <v>116169318</v>
      </c>
      <c r="B21" t="s">
        <v>300</v>
      </c>
      <c r="C21" t="s">
        <v>4</v>
      </c>
      <c r="D21">
        <v>2016</v>
      </c>
      <c r="E21" t="s">
        <v>330</v>
      </c>
      <c r="G21" s="11" t="s">
        <v>332</v>
      </c>
      <c r="H21" s="11">
        <v>249</v>
      </c>
      <c r="I21" s="11">
        <f t="shared" si="0"/>
        <v>124.5</v>
      </c>
      <c r="O21" s="14" t="s">
        <v>421</v>
      </c>
      <c r="P21" s="14"/>
      <c r="Q21" s="14"/>
      <c r="R21" s="14"/>
      <c r="S21" s="14"/>
      <c r="T21" s="14"/>
      <c r="U21" s="14"/>
      <c r="V21" s="14"/>
    </row>
    <row r="22" spans="1:22" ht="60">
      <c r="A22">
        <v>22704831</v>
      </c>
      <c r="B22" t="s">
        <v>245</v>
      </c>
      <c r="C22" t="s">
        <v>4</v>
      </c>
      <c r="D22">
        <v>2016</v>
      </c>
      <c r="E22" t="s">
        <v>338</v>
      </c>
      <c r="G22" s="11">
        <v>230</v>
      </c>
      <c r="H22" s="11">
        <v>230</v>
      </c>
      <c r="I22" s="11">
        <f t="shared" si="0"/>
        <v>115</v>
      </c>
      <c r="O22" s="14" t="s">
        <v>458</v>
      </c>
      <c r="P22" s="14"/>
      <c r="Q22" s="14"/>
      <c r="R22" s="14"/>
      <c r="S22" s="14"/>
      <c r="T22" s="14"/>
      <c r="U22" s="14"/>
      <c r="V22" s="14"/>
    </row>
    <row r="23" spans="1:22" ht="75">
      <c r="A23">
        <v>41763</v>
      </c>
      <c r="B23" t="s">
        <v>257</v>
      </c>
      <c r="C23" t="s">
        <v>4</v>
      </c>
      <c r="D23">
        <v>2014</v>
      </c>
      <c r="E23" t="s">
        <v>373</v>
      </c>
      <c r="G23" s="11">
        <v>178</v>
      </c>
      <c r="H23" s="11">
        <v>178</v>
      </c>
      <c r="I23" s="11">
        <f t="shared" si="0"/>
        <v>89</v>
      </c>
      <c r="O23" s="14" t="s">
        <v>449</v>
      </c>
      <c r="P23" s="14"/>
      <c r="Q23" s="14"/>
      <c r="R23" s="14"/>
      <c r="S23" s="14"/>
      <c r="T23" s="14"/>
      <c r="U23" s="14"/>
      <c r="V23" s="14"/>
    </row>
    <row r="24" spans="1:22" ht="75">
      <c r="A24">
        <v>22693656</v>
      </c>
      <c r="B24" t="s">
        <v>293</v>
      </c>
      <c r="C24" t="s">
        <v>4</v>
      </c>
      <c r="D24">
        <v>2016</v>
      </c>
      <c r="E24" t="s">
        <v>338</v>
      </c>
      <c r="G24" s="11" t="s">
        <v>332</v>
      </c>
      <c r="H24" s="11">
        <v>249</v>
      </c>
      <c r="I24" s="11">
        <f t="shared" si="0"/>
        <v>124.5</v>
      </c>
      <c r="O24" s="14" t="s">
        <v>426</v>
      </c>
      <c r="P24" s="14"/>
      <c r="Q24" s="14"/>
      <c r="R24" s="14"/>
      <c r="S24" s="14"/>
      <c r="T24" s="14"/>
      <c r="U24" s="14"/>
      <c r="V24" s="14"/>
    </row>
    <row r="25" spans="1:22" ht="60">
      <c r="A25">
        <v>22693899</v>
      </c>
      <c r="B25" t="s">
        <v>243</v>
      </c>
      <c r="C25" t="s">
        <v>4</v>
      </c>
      <c r="D25">
        <v>2016</v>
      </c>
      <c r="E25" t="s">
        <v>338</v>
      </c>
      <c r="G25" s="11" t="s">
        <v>378</v>
      </c>
      <c r="H25" s="11">
        <v>220</v>
      </c>
      <c r="I25" s="11">
        <f t="shared" si="0"/>
        <v>110</v>
      </c>
      <c r="N25" s="10" t="s">
        <v>488</v>
      </c>
      <c r="O25" s="14" t="s">
        <v>459</v>
      </c>
      <c r="P25" s="14"/>
      <c r="Q25" s="14"/>
      <c r="R25" s="14"/>
      <c r="S25" s="14"/>
      <c r="T25" s="14"/>
      <c r="U25" s="14"/>
      <c r="V25" s="14"/>
    </row>
    <row r="26" spans="1:22" ht="45">
      <c r="A26">
        <v>22697488</v>
      </c>
      <c r="B26" t="s">
        <v>307</v>
      </c>
      <c r="C26" t="s">
        <v>4</v>
      </c>
      <c r="D26">
        <v>2018</v>
      </c>
      <c r="E26" t="s">
        <v>338</v>
      </c>
      <c r="G26" s="11" t="s">
        <v>366</v>
      </c>
      <c r="H26" s="11">
        <v>249</v>
      </c>
      <c r="I26" s="11">
        <f t="shared" si="0"/>
        <v>124.5</v>
      </c>
      <c r="O26" s="14" t="s">
        <v>414</v>
      </c>
      <c r="P26" s="14"/>
      <c r="Q26" s="14"/>
      <c r="R26" s="14"/>
      <c r="S26" s="14"/>
      <c r="T26" s="14"/>
      <c r="U26" s="14"/>
      <c r="V26" s="14"/>
    </row>
    <row r="27" spans="1:22" ht="45">
      <c r="A27">
        <v>4216</v>
      </c>
      <c r="B27" t="s">
        <v>130</v>
      </c>
      <c r="C27" t="s">
        <v>4</v>
      </c>
      <c r="D27">
        <v>2019</v>
      </c>
      <c r="E27" t="s">
        <v>403</v>
      </c>
      <c r="G27" s="11" t="s">
        <v>344</v>
      </c>
      <c r="H27" s="11">
        <v>250</v>
      </c>
      <c r="I27" s="11">
        <f t="shared" si="0"/>
        <v>125</v>
      </c>
      <c r="O27" s="14" t="s">
        <v>479</v>
      </c>
      <c r="P27" s="14"/>
      <c r="Q27" s="14"/>
      <c r="R27" s="14"/>
      <c r="S27" s="14"/>
      <c r="T27" s="14"/>
      <c r="U27" s="14"/>
      <c r="V27" s="14"/>
    </row>
    <row r="28" spans="1:22" ht="30">
      <c r="A28">
        <v>55330</v>
      </c>
      <c r="B28" t="s">
        <v>203</v>
      </c>
      <c r="C28" t="s">
        <v>4</v>
      </c>
      <c r="D28">
        <v>2016</v>
      </c>
      <c r="E28" t="s">
        <v>387</v>
      </c>
      <c r="G28" s="11">
        <v>249</v>
      </c>
      <c r="H28" s="11">
        <v>249</v>
      </c>
      <c r="I28" s="11">
        <f t="shared" si="0"/>
        <v>124.5</v>
      </c>
      <c r="N28" s="10" t="s">
        <v>488</v>
      </c>
      <c r="O28" s="14" t="s">
        <v>483</v>
      </c>
      <c r="P28" s="14"/>
      <c r="Q28" s="14"/>
      <c r="R28" s="14"/>
      <c r="S28" s="14"/>
      <c r="T28" s="14"/>
      <c r="U28" s="14"/>
      <c r="V28" s="14"/>
    </row>
    <row r="29" spans="1:22" ht="30">
      <c r="A29">
        <v>14191</v>
      </c>
      <c r="B29" t="s">
        <v>141</v>
      </c>
      <c r="C29" t="s">
        <v>4</v>
      </c>
      <c r="D29">
        <v>2015</v>
      </c>
      <c r="E29" t="s">
        <v>374</v>
      </c>
      <c r="G29" s="11">
        <v>240</v>
      </c>
      <c r="H29" s="11">
        <v>240</v>
      </c>
      <c r="I29" s="11">
        <f t="shared" si="0"/>
        <v>120</v>
      </c>
      <c r="O29" s="14" t="s">
        <v>477</v>
      </c>
      <c r="P29" s="14"/>
      <c r="Q29" s="14"/>
      <c r="R29" s="14"/>
      <c r="S29" s="14"/>
      <c r="T29" s="14"/>
      <c r="U29" s="14"/>
      <c r="V29" s="14"/>
    </row>
    <row r="30" spans="1:22" ht="75">
      <c r="A30">
        <v>90980978</v>
      </c>
      <c r="B30" s="7" t="s">
        <v>233</v>
      </c>
      <c r="C30" t="s">
        <v>4</v>
      </c>
      <c r="D30">
        <v>2019</v>
      </c>
      <c r="E30" s="8" t="s">
        <v>360</v>
      </c>
      <c r="F30" s="8" t="s">
        <v>500</v>
      </c>
      <c r="G30" s="11" t="s">
        <v>337</v>
      </c>
      <c r="H30" s="11">
        <v>250</v>
      </c>
      <c r="I30" s="11">
        <f t="shared" si="0"/>
        <v>125</v>
      </c>
      <c r="O30" s="14" t="s">
        <v>467</v>
      </c>
      <c r="P30" s="14"/>
      <c r="Q30" s="14"/>
      <c r="R30" s="14"/>
      <c r="S30" s="14"/>
      <c r="T30" s="14"/>
      <c r="U30" s="14"/>
      <c r="V30" s="14"/>
    </row>
    <row r="31" spans="1:22" ht="75">
      <c r="A31">
        <v>103772009</v>
      </c>
      <c r="B31" t="s">
        <v>270</v>
      </c>
      <c r="C31" t="s">
        <v>4</v>
      </c>
      <c r="D31">
        <v>2016</v>
      </c>
      <c r="E31" t="s">
        <v>338</v>
      </c>
      <c r="G31" s="11" t="s">
        <v>332</v>
      </c>
      <c r="H31" s="11">
        <v>249</v>
      </c>
      <c r="I31" s="11">
        <f t="shared" si="0"/>
        <v>124.5</v>
      </c>
      <c r="O31" s="14" t="s">
        <v>441</v>
      </c>
      <c r="P31" s="14"/>
      <c r="Q31" s="14"/>
      <c r="R31" s="14"/>
      <c r="S31" s="14"/>
      <c r="T31" s="14"/>
      <c r="U31" s="14"/>
      <c r="V31" s="14"/>
    </row>
    <row r="32" spans="1:22" ht="30">
      <c r="A32">
        <v>116125768</v>
      </c>
      <c r="B32" t="s">
        <v>286</v>
      </c>
      <c r="C32" t="s">
        <v>4</v>
      </c>
      <c r="D32">
        <v>2018</v>
      </c>
      <c r="E32" t="s">
        <v>330</v>
      </c>
      <c r="G32" s="11">
        <v>200</v>
      </c>
      <c r="H32" s="11">
        <v>200</v>
      </c>
      <c r="I32" s="11">
        <f t="shared" si="0"/>
        <v>100</v>
      </c>
      <c r="O32" s="14" t="s">
        <v>429</v>
      </c>
      <c r="P32" s="14"/>
      <c r="Q32" s="14"/>
      <c r="R32" s="14"/>
      <c r="S32" s="14"/>
      <c r="T32" s="14"/>
      <c r="U32" s="14"/>
      <c r="V32" s="14"/>
    </row>
    <row r="33" spans="1:22" ht="75">
      <c r="A33">
        <v>110084952</v>
      </c>
      <c r="B33" t="s">
        <v>273</v>
      </c>
      <c r="C33" t="s">
        <v>4</v>
      </c>
      <c r="D33">
        <v>2017</v>
      </c>
      <c r="E33" t="s">
        <v>330</v>
      </c>
      <c r="G33" s="11">
        <v>178</v>
      </c>
      <c r="H33" s="11">
        <v>178</v>
      </c>
      <c r="I33" s="11">
        <f t="shared" si="0"/>
        <v>89</v>
      </c>
      <c r="O33" s="14" t="s">
        <v>438</v>
      </c>
      <c r="P33" s="14"/>
      <c r="Q33" s="14"/>
      <c r="R33" s="14"/>
      <c r="S33" s="14"/>
      <c r="T33" s="14"/>
      <c r="U33" s="14"/>
      <c r="V33" s="14"/>
    </row>
    <row r="34" spans="1:22" ht="30">
      <c r="A34">
        <v>140149707</v>
      </c>
      <c r="B34" t="s">
        <v>316</v>
      </c>
      <c r="C34" t="s">
        <v>4</v>
      </c>
      <c r="D34">
        <v>2018</v>
      </c>
      <c r="E34" t="s">
        <v>330</v>
      </c>
      <c r="G34" s="11">
        <v>86</v>
      </c>
      <c r="H34" s="11">
        <v>86</v>
      </c>
      <c r="I34" s="11">
        <f t="shared" ref="I34:I65" si="1">H34*0.5</f>
        <v>43</v>
      </c>
      <c r="O34" s="14" t="s">
        <v>405</v>
      </c>
      <c r="P34" s="14"/>
      <c r="Q34" s="14"/>
      <c r="R34" s="14"/>
      <c r="S34" s="14"/>
      <c r="T34" s="14"/>
      <c r="U34" s="14"/>
      <c r="V34" s="14"/>
    </row>
    <row r="35" spans="1:22" ht="30">
      <c r="A35">
        <v>16896959</v>
      </c>
      <c r="B35" t="s">
        <v>171</v>
      </c>
      <c r="C35" t="s">
        <v>4</v>
      </c>
      <c r="D35">
        <v>2016</v>
      </c>
      <c r="E35" t="s">
        <v>395</v>
      </c>
      <c r="G35" s="11">
        <v>200</v>
      </c>
      <c r="H35" s="11">
        <v>200</v>
      </c>
      <c r="I35" s="11">
        <f t="shared" si="1"/>
        <v>100</v>
      </c>
      <c r="O35" s="14" t="s">
        <v>469</v>
      </c>
      <c r="P35" s="14"/>
      <c r="Q35" s="14"/>
      <c r="R35" s="14"/>
      <c r="S35" s="14"/>
      <c r="T35" s="14"/>
      <c r="U35" s="14"/>
      <c r="V35" s="14"/>
    </row>
    <row r="36" spans="1:22" ht="60">
      <c r="A36">
        <v>110088094</v>
      </c>
      <c r="B36" t="s">
        <v>274</v>
      </c>
      <c r="C36" t="s">
        <v>4</v>
      </c>
      <c r="D36">
        <v>2017</v>
      </c>
      <c r="E36" t="s">
        <v>330</v>
      </c>
      <c r="G36" s="11" t="s">
        <v>337</v>
      </c>
      <c r="H36" s="11">
        <v>250</v>
      </c>
      <c r="I36" s="11">
        <f t="shared" si="1"/>
        <v>125</v>
      </c>
      <c r="O36" s="14" t="s">
        <v>436</v>
      </c>
      <c r="P36" s="14"/>
      <c r="Q36" s="14"/>
      <c r="R36" s="14"/>
      <c r="S36" s="14"/>
      <c r="T36" s="14"/>
      <c r="U36" s="14"/>
      <c r="V36" s="14"/>
    </row>
    <row r="37" spans="1:22" ht="30">
      <c r="A37">
        <v>70384543</v>
      </c>
      <c r="B37" t="s">
        <v>166</v>
      </c>
      <c r="C37" t="s">
        <v>4</v>
      </c>
      <c r="D37">
        <v>2015</v>
      </c>
      <c r="E37" t="s">
        <v>352</v>
      </c>
      <c r="G37" s="11">
        <v>249</v>
      </c>
      <c r="H37" s="11">
        <v>249</v>
      </c>
      <c r="I37" s="11">
        <f t="shared" si="1"/>
        <v>124.5</v>
      </c>
      <c r="O37" s="14" t="s">
        <v>472</v>
      </c>
      <c r="P37" s="14"/>
      <c r="Q37" s="14"/>
      <c r="R37" s="14"/>
      <c r="S37" s="14"/>
      <c r="T37" s="14"/>
      <c r="U37" s="14"/>
      <c r="V37" s="14"/>
    </row>
    <row r="38" spans="1:22" ht="75">
      <c r="A38">
        <v>162244</v>
      </c>
      <c r="B38" t="s">
        <v>263</v>
      </c>
      <c r="C38" t="s">
        <v>4</v>
      </c>
      <c r="D38">
        <v>2016</v>
      </c>
      <c r="E38" t="s">
        <v>330</v>
      </c>
      <c r="G38" s="11" t="s">
        <v>342</v>
      </c>
      <c r="H38" s="11">
        <v>100</v>
      </c>
      <c r="I38" s="11">
        <f t="shared" si="1"/>
        <v>50</v>
      </c>
      <c r="O38" s="14" t="s">
        <v>447</v>
      </c>
      <c r="P38" s="14"/>
      <c r="Q38" s="14"/>
      <c r="R38" s="14"/>
      <c r="S38" s="14"/>
      <c r="T38" s="14"/>
      <c r="U38" s="14"/>
      <c r="V38" s="14"/>
    </row>
    <row r="39" spans="1:22" ht="60">
      <c r="A39">
        <v>22698310</v>
      </c>
      <c r="B39" t="s">
        <v>312</v>
      </c>
      <c r="C39" t="s">
        <v>4</v>
      </c>
      <c r="D39">
        <v>2018</v>
      </c>
      <c r="E39" t="s">
        <v>338</v>
      </c>
      <c r="G39" s="11">
        <v>92</v>
      </c>
      <c r="H39" s="11">
        <v>92</v>
      </c>
      <c r="I39" s="11">
        <f t="shared" si="1"/>
        <v>46</v>
      </c>
      <c r="O39" s="14" t="s">
        <v>484</v>
      </c>
      <c r="P39" s="14"/>
      <c r="Q39" s="14"/>
      <c r="R39" s="14"/>
      <c r="S39" s="14"/>
      <c r="T39" s="14"/>
      <c r="U39" s="14"/>
      <c r="V39" s="14"/>
    </row>
    <row r="40" spans="1:22" ht="60">
      <c r="A40">
        <v>40092</v>
      </c>
      <c r="B40" t="s">
        <v>234</v>
      </c>
      <c r="C40" t="s">
        <v>4</v>
      </c>
      <c r="D40">
        <v>2016</v>
      </c>
      <c r="E40" t="s">
        <v>381</v>
      </c>
      <c r="G40" s="11">
        <v>100</v>
      </c>
      <c r="H40" s="11">
        <v>100</v>
      </c>
      <c r="I40" s="11">
        <f t="shared" si="1"/>
        <v>50</v>
      </c>
      <c r="O40" s="14" t="s">
        <v>466</v>
      </c>
      <c r="P40" s="14"/>
      <c r="Q40" s="14"/>
      <c r="R40" s="14"/>
      <c r="S40" s="14"/>
      <c r="T40" s="14"/>
      <c r="U40" s="14"/>
      <c r="V40" s="14"/>
    </row>
    <row r="41" spans="1:22" ht="60">
      <c r="A41">
        <v>116125943</v>
      </c>
      <c r="B41" t="s">
        <v>287</v>
      </c>
      <c r="C41" t="s">
        <v>4</v>
      </c>
      <c r="D41">
        <v>2018</v>
      </c>
      <c r="E41" t="s">
        <v>330</v>
      </c>
      <c r="G41" s="11" t="s">
        <v>369</v>
      </c>
      <c r="H41" s="11">
        <v>250</v>
      </c>
      <c r="I41" s="11">
        <f t="shared" si="1"/>
        <v>125</v>
      </c>
      <c r="O41" s="14" t="s">
        <v>428</v>
      </c>
      <c r="P41" s="14"/>
      <c r="Q41" s="14"/>
      <c r="R41" s="14"/>
      <c r="S41" s="14"/>
      <c r="T41" s="14"/>
      <c r="U41" s="14"/>
      <c r="V41" s="14"/>
    </row>
    <row r="42" spans="1:22" ht="60">
      <c r="A42">
        <v>22685760</v>
      </c>
      <c r="B42" t="s">
        <v>237</v>
      </c>
      <c r="C42" t="s">
        <v>4</v>
      </c>
      <c r="D42">
        <v>2016</v>
      </c>
      <c r="E42" t="s">
        <v>338</v>
      </c>
      <c r="G42" s="11">
        <v>212</v>
      </c>
      <c r="H42" s="11">
        <v>212</v>
      </c>
      <c r="I42" s="11">
        <f t="shared" si="1"/>
        <v>106</v>
      </c>
      <c r="O42" s="14" t="s">
        <v>465</v>
      </c>
      <c r="P42" s="14"/>
      <c r="Q42" s="14"/>
      <c r="R42" s="14"/>
      <c r="S42" s="14"/>
      <c r="T42" s="14"/>
      <c r="U42" s="14"/>
      <c r="V42" s="14"/>
    </row>
    <row r="43" spans="1:22" ht="30">
      <c r="A43">
        <v>95546347</v>
      </c>
      <c r="B43" t="s">
        <v>255</v>
      </c>
      <c r="C43" t="s">
        <v>4</v>
      </c>
      <c r="D43">
        <v>2016</v>
      </c>
      <c r="E43" t="s">
        <v>363</v>
      </c>
      <c r="G43" s="11">
        <v>100</v>
      </c>
      <c r="H43" s="11">
        <v>100</v>
      </c>
      <c r="I43" s="11">
        <f t="shared" si="1"/>
        <v>50</v>
      </c>
      <c r="O43" s="14" t="s">
        <v>451</v>
      </c>
      <c r="P43" s="14"/>
      <c r="Q43" s="14"/>
      <c r="R43" s="14"/>
      <c r="S43" s="14"/>
      <c r="T43" s="14"/>
      <c r="U43" s="14"/>
      <c r="V43" s="14"/>
    </row>
    <row r="44" spans="1:22" ht="105">
      <c r="A44">
        <v>22678382</v>
      </c>
      <c r="B44" t="s">
        <v>308</v>
      </c>
      <c r="C44" t="s">
        <v>4</v>
      </c>
      <c r="D44">
        <v>2018</v>
      </c>
      <c r="E44" t="s">
        <v>338</v>
      </c>
      <c r="G44" s="11">
        <v>200</v>
      </c>
      <c r="H44" s="11">
        <v>200</v>
      </c>
      <c r="I44" s="11">
        <f t="shared" si="1"/>
        <v>100</v>
      </c>
      <c r="O44" s="14" t="s">
        <v>413</v>
      </c>
      <c r="P44" s="14"/>
      <c r="Q44" s="14"/>
      <c r="R44" s="14"/>
      <c r="S44" s="14"/>
      <c r="T44" s="14"/>
      <c r="U44" s="14"/>
      <c r="V44" s="14"/>
    </row>
    <row r="45" spans="1:22" ht="30">
      <c r="A45">
        <v>82345696</v>
      </c>
      <c r="B45" t="s">
        <v>256</v>
      </c>
      <c r="C45" t="s">
        <v>4</v>
      </c>
      <c r="D45">
        <v>2016</v>
      </c>
      <c r="E45" t="s">
        <v>374</v>
      </c>
      <c r="G45" s="11">
        <v>150</v>
      </c>
      <c r="H45" s="11">
        <v>150</v>
      </c>
      <c r="I45" s="11">
        <f t="shared" si="1"/>
        <v>75</v>
      </c>
      <c r="O45" s="14" t="s">
        <v>450</v>
      </c>
      <c r="P45" s="14"/>
      <c r="Q45" s="14"/>
      <c r="R45" s="14"/>
      <c r="S45" s="14"/>
      <c r="T45" s="14"/>
      <c r="U45" s="14"/>
      <c r="V45" s="14"/>
    </row>
    <row r="46" spans="1:22" ht="45">
      <c r="A46">
        <v>95545664</v>
      </c>
      <c r="B46" t="s">
        <v>254</v>
      </c>
      <c r="C46" t="s">
        <v>4</v>
      </c>
      <c r="D46">
        <v>2016</v>
      </c>
      <c r="E46" t="s">
        <v>363</v>
      </c>
      <c r="G46" s="11" t="s">
        <v>344</v>
      </c>
      <c r="H46" s="11">
        <v>250</v>
      </c>
      <c r="I46" s="11">
        <f t="shared" si="1"/>
        <v>125</v>
      </c>
      <c r="O46" s="14" t="s">
        <v>452</v>
      </c>
      <c r="P46" s="14"/>
      <c r="Q46" s="14"/>
      <c r="R46" s="14"/>
      <c r="S46" s="14"/>
      <c r="T46" s="14"/>
      <c r="U46" s="14"/>
      <c r="V46" s="14"/>
    </row>
    <row r="47" spans="1:22" ht="60">
      <c r="A47">
        <v>22709978</v>
      </c>
      <c r="B47" t="s">
        <v>278</v>
      </c>
      <c r="C47" t="s">
        <v>4</v>
      </c>
      <c r="D47">
        <v>2016</v>
      </c>
      <c r="E47" t="s">
        <v>338</v>
      </c>
      <c r="G47" s="11">
        <v>190</v>
      </c>
      <c r="H47" s="11">
        <v>190</v>
      </c>
      <c r="I47" s="11">
        <f t="shared" si="1"/>
        <v>95</v>
      </c>
      <c r="O47" s="14" t="s">
        <v>432</v>
      </c>
      <c r="P47" s="14"/>
      <c r="Q47" s="14"/>
      <c r="R47" s="14"/>
      <c r="S47" s="14"/>
      <c r="T47" s="14"/>
      <c r="U47" s="14"/>
      <c r="V47" s="14"/>
    </row>
    <row r="48" spans="1:22" ht="45">
      <c r="A48">
        <v>22707678</v>
      </c>
      <c r="B48" t="s">
        <v>310</v>
      </c>
      <c r="C48" t="s">
        <v>4</v>
      </c>
      <c r="D48">
        <v>2018</v>
      </c>
      <c r="E48" t="s">
        <v>338</v>
      </c>
      <c r="G48" s="11" t="s">
        <v>332</v>
      </c>
      <c r="H48" s="11">
        <v>249</v>
      </c>
      <c r="I48" s="11">
        <f t="shared" si="1"/>
        <v>124.5</v>
      </c>
      <c r="O48" s="14" t="s">
        <v>411</v>
      </c>
      <c r="P48" s="14"/>
      <c r="Q48" s="14"/>
      <c r="R48" s="14"/>
      <c r="S48" s="14"/>
      <c r="T48" s="14"/>
      <c r="U48" s="14"/>
      <c r="V48" s="14"/>
    </row>
    <row r="49" spans="1:22" ht="30">
      <c r="A49">
        <v>22735949</v>
      </c>
      <c r="B49" t="s">
        <v>252</v>
      </c>
      <c r="C49" t="s">
        <v>4</v>
      </c>
      <c r="D49">
        <v>2016</v>
      </c>
      <c r="E49" t="s">
        <v>338</v>
      </c>
      <c r="G49" s="11" t="s">
        <v>332</v>
      </c>
      <c r="H49" s="11">
        <v>249</v>
      </c>
      <c r="I49" s="11">
        <f t="shared" si="1"/>
        <v>124.5</v>
      </c>
      <c r="O49" s="14" t="s">
        <v>454</v>
      </c>
      <c r="P49" s="14"/>
      <c r="Q49" s="14"/>
      <c r="R49" s="14"/>
      <c r="S49" s="14"/>
      <c r="T49" s="14"/>
      <c r="U49" s="14"/>
      <c r="V49" s="14"/>
    </row>
    <row r="50" spans="1:22" ht="30">
      <c r="A50">
        <v>22698062</v>
      </c>
      <c r="B50" t="s">
        <v>313</v>
      </c>
      <c r="C50" t="s">
        <v>4</v>
      </c>
      <c r="D50">
        <v>2018</v>
      </c>
      <c r="E50" t="s">
        <v>338</v>
      </c>
      <c r="G50" s="11">
        <v>160</v>
      </c>
      <c r="H50" s="11">
        <v>160</v>
      </c>
      <c r="I50" s="11">
        <f t="shared" si="1"/>
        <v>80</v>
      </c>
      <c r="O50" s="14" t="s">
        <v>408</v>
      </c>
      <c r="P50" s="14"/>
      <c r="Q50" s="14"/>
      <c r="R50" s="14"/>
      <c r="S50" s="14"/>
      <c r="T50" s="14"/>
      <c r="U50" s="14"/>
      <c r="V50" s="14"/>
    </row>
    <row r="51" spans="1:22" ht="30">
      <c r="A51">
        <v>22686411</v>
      </c>
      <c r="B51" t="s">
        <v>238</v>
      </c>
      <c r="C51" t="s">
        <v>4</v>
      </c>
      <c r="D51">
        <v>2016</v>
      </c>
      <c r="E51" t="s">
        <v>338</v>
      </c>
      <c r="G51" s="11" t="s">
        <v>380</v>
      </c>
      <c r="H51" s="11">
        <v>240</v>
      </c>
      <c r="I51" s="11">
        <f t="shared" si="1"/>
        <v>120</v>
      </c>
      <c r="O51" s="14" t="s">
        <v>464</v>
      </c>
      <c r="P51" s="14"/>
      <c r="Q51" s="14"/>
      <c r="R51" s="14"/>
      <c r="S51" s="14"/>
      <c r="T51" s="14"/>
      <c r="U51" s="14"/>
      <c r="V51" s="14"/>
    </row>
    <row r="52" spans="1:22" ht="60">
      <c r="A52">
        <v>22682531</v>
      </c>
      <c r="B52" t="s">
        <v>272</v>
      </c>
      <c r="C52" t="s">
        <v>4</v>
      </c>
      <c r="D52">
        <v>2016</v>
      </c>
      <c r="E52" t="s">
        <v>338</v>
      </c>
      <c r="G52" s="11" t="s">
        <v>332</v>
      </c>
      <c r="H52" s="11">
        <v>249</v>
      </c>
      <c r="I52" s="11">
        <f t="shared" si="1"/>
        <v>124.5</v>
      </c>
      <c r="O52" s="14" t="s">
        <v>439</v>
      </c>
      <c r="P52" s="14"/>
      <c r="Q52" s="14"/>
      <c r="R52" s="14"/>
      <c r="S52" s="14"/>
      <c r="T52" s="14"/>
      <c r="U52" s="14"/>
      <c r="V52" s="14"/>
    </row>
    <row r="53" spans="1:22" ht="30">
      <c r="A53">
        <v>202225</v>
      </c>
      <c r="B53" t="s">
        <v>315</v>
      </c>
      <c r="C53" t="s">
        <v>4</v>
      </c>
      <c r="D53">
        <v>2011</v>
      </c>
      <c r="E53" t="s">
        <v>328</v>
      </c>
      <c r="G53" s="11" t="s">
        <v>364</v>
      </c>
      <c r="H53" s="11">
        <v>249</v>
      </c>
      <c r="I53" s="11">
        <f t="shared" si="1"/>
        <v>124.5</v>
      </c>
      <c r="O53" s="14" t="s">
        <v>406</v>
      </c>
      <c r="P53" s="14"/>
      <c r="Q53" s="14"/>
      <c r="R53" s="14"/>
      <c r="S53" s="14"/>
      <c r="T53" s="14"/>
      <c r="U53" s="14"/>
      <c r="V53" s="14"/>
    </row>
    <row r="54" spans="1:22">
      <c r="A54">
        <v>71670425</v>
      </c>
      <c r="B54" t="s">
        <v>168</v>
      </c>
      <c r="C54" t="s">
        <v>4</v>
      </c>
      <c r="D54">
        <v>2017</v>
      </c>
      <c r="E54" t="s">
        <v>352</v>
      </c>
      <c r="G54" s="11" t="s">
        <v>358</v>
      </c>
      <c r="H54" s="11">
        <v>249</v>
      </c>
      <c r="I54" s="11">
        <f t="shared" si="1"/>
        <v>124.5</v>
      </c>
      <c r="O54" s="14" t="s">
        <v>470</v>
      </c>
      <c r="P54" s="14"/>
      <c r="Q54" s="14"/>
      <c r="R54" s="14"/>
      <c r="S54" s="14"/>
      <c r="T54" s="14"/>
      <c r="U54" s="14"/>
      <c r="V54" s="14"/>
    </row>
    <row r="55" spans="1:22" ht="75">
      <c r="A55">
        <v>161930</v>
      </c>
      <c r="B55" t="s">
        <v>265</v>
      </c>
      <c r="C55" t="s">
        <v>4</v>
      </c>
      <c r="D55">
        <v>2016</v>
      </c>
      <c r="E55" t="s">
        <v>330</v>
      </c>
      <c r="G55" s="11" t="s">
        <v>333</v>
      </c>
      <c r="H55" s="11">
        <v>250</v>
      </c>
      <c r="I55" s="11">
        <f t="shared" si="1"/>
        <v>125</v>
      </c>
      <c r="O55" s="14" t="s">
        <v>445</v>
      </c>
      <c r="P55" s="14"/>
      <c r="Q55" s="14"/>
      <c r="R55" s="14"/>
      <c r="S55" s="14"/>
      <c r="T55" s="14"/>
      <c r="U55" s="14"/>
      <c r="V55" s="14"/>
    </row>
    <row r="56" spans="1:22" ht="75">
      <c r="A56">
        <v>22691674</v>
      </c>
      <c r="B56" t="s">
        <v>240</v>
      </c>
      <c r="C56" t="s">
        <v>4</v>
      </c>
      <c r="D56">
        <v>2016</v>
      </c>
      <c r="E56" t="s">
        <v>338</v>
      </c>
      <c r="G56" s="11">
        <v>249</v>
      </c>
      <c r="H56" s="11">
        <v>249</v>
      </c>
      <c r="I56" s="11">
        <f t="shared" si="1"/>
        <v>124.5</v>
      </c>
      <c r="O56" s="14" t="s">
        <v>462</v>
      </c>
      <c r="P56" s="14"/>
      <c r="Q56" s="14"/>
      <c r="R56" s="14"/>
      <c r="S56" s="14"/>
      <c r="T56" s="14"/>
      <c r="U56" s="14"/>
      <c r="V56" s="14"/>
    </row>
    <row r="57" spans="1:22" ht="60">
      <c r="A57">
        <v>22721102</v>
      </c>
      <c r="B57" t="s">
        <v>271</v>
      </c>
      <c r="C57" t="s">
        <v>4</v>
      </c>
      <c r="D57">
        <v>2016</v>
      </c>
      <c r="E57" t="s">
        <v>338</v>
      </c>
      <c r="G57" s="11" t="s">
        <v>370</v>
      </c>
      <c r="H57" s="11">
        <v>249</v>
      </c>
      <c r="I57" s="11">
        <f t="shared" si="1"/>
        <v>124.5</v>
      </c>
      <c r="O57" s="14" t="s">
        <v>440</v>
      </c>
      <c r="P57" s="14"/>
      <c r="Q57" s="14"/>
      <c r="R57" s="14"/>
      <c r="S57" s="14"/>
      <c r="T57" s="14"/>
      <c r="U57" s="14"/>
      <c r="V57" s="14"/>
    </row>
    <row r="58" spans="1:22" ht="45">
      <c r="A58">
        <v>22734320</v>
      </c>
      <c r="B58" t="s">
        <v>251</v>
      </c>
      <c r="C58" t="s">
        <v>4</v>
      </c>
      <c r="D58">
        <v>2016</v>
      </c>
      <c r="E58" t="s">
        <v>338</v>
      </c>
      <c r="G58" s="11" t="s">
        <v>376</v>
      </c>
      <c r="H58" s="11">
        <v>250</v>
      </c>
      <c r="I58" s="11">
        <f t="shared" si="1"/>
        <v>125</v>
      </c>
      <c r="O58" s="14" t="s">
        <v>455</v>
      </c>
      <c r="P58" s="14"/>
      <c r="Q58" s="14"/>
      <c r="R58" s="14"/>
      <c r="S58" s="14"/>
      <c r="T58" s="14"/>
      <c r="U58" s="14"/>
      <c r="V58" s="14"/>
    </row>
    <row r="59" spans="1:22" ht="105">
      <c r="A59">
        <v>22691047</v>
      </c>
      <c r="B59" t="s">
        <v>309</v>
      </c>
      <c r="C59" t="s">
        <v>4</v>
      </c>
      <c r="D59">
        <v>2018</v>
      </c>
      <c r="E59" t="s">
        <v>338</v>
      </c>
      <c r="G59" s="11" t="s">
        <v>365</v>
      </c>
      <c r="H59" s="11">
        <v>1070</v>
      </c>
      <c r="I59" s="11">
        <f t="shared" si="1"/>
        <v>535</v>
      </c>
      <c r="O59" s="14" t="s">
        <v>412</v>
      </c>
      <c r="P59" s="14"/>
      <c r="Q59" s="14"/>
      <c r="R59" s="14"/>
      <c r="S59" s="14"/>
      <c r="T59" s="14"/>
      <c r="U59" s="14"/>
      <c r="V59" s="14"/>
    </row>
    <row r="60" spans="1:22" ht="45">
      <c r="A60">
        <v>22727593</v>
      </c>
      <c r="B60" t="s">
        <v>295</v>
      </c>
      <c r="C60" t="s">
        <v>4</v>
      </c>
      <c r="D60">
        <v>2017</v>
      </c>
      <c r="E60" t="s">
        <v>338</v>
      </c>
      <c r="G60" s="11" t="s">
        <v>332</v>
      </c>
      <c r="H60" s="11">
        <v>249</v>
      </c>
      <c r="I60" s="11">
        <f t="shared" si="1"/>
        <v>124.5</v>
      </c>
      <c r="O60" s="14" t="s">
        <v>424</v>
      </c>
      <c r="P60" s="14"/>
      <c r="Q60" s="14"/>
      <c r="R60" s="14"/>
      <c r="S60" s="14"/>
      <c r="T60" s="14"/>
      <c r="U60" s="14"/>
      <c r="V60" s="14"/>
    </row>
    <row r="61" spans="1:22" ht="60">
      <c r="A61">
        <v>22692156</v>
      </c>
      <c r="B61" t="s">
        <v>276</v>
      </c>
      <c r="C61" t="s">
        <v>4</v>
      </c>
      <c r="D61">
        <v>2016</v>
      </c>
      <c r="E61" t="s">
        <v>338</v>
      </c>
      <c r="G61" s="11" t="s">
        <v>332</v>
      </c>
      <c r="H61" s="11">
        <v>249</v>
      </c>
      <c r="I61" s="11">
        <f t="shared" si="1"/>
        <v>124.5</v>
      </c>
      <c r="O61" s="14" t="s">
        <v>434</v>
      </c>
      <c r="P61" s="14"/>
      <c r="Q61" s="14"/>
      <c r="R61" s="14"/>
      <c r="S61" s="14"/>
      <c r="T61" s="14"/>
      <c r="U61" s="14"/>
      <c r="V61" s="14"/>
    </row>
    <row r="62" spans="1:22" ht="30">
      <c r="A62">
        <v>22692808</v>
      </c>
      <c r="B62" t="s">
        <v>242</v>
      </c>
      <c r="C62" t="s">
        <v>4</v>
      </c>
      <c r="D62">
        <v>2016</v>
      </c>
      <c r="E62" t="s">
        <v>338</v>
      </c>
      <c r="G62" s="11">
        <v>280</v>
      </c>
      <c r="H62" s="11">
        <v>280</v>
      </c>
      <c r="I62" s="11">
        <f t="shared" si="1"/>
        <v>140</v>
      </c>
      <c r="O62" s="14" t="s">
        <v>460</v>
      </c>
      <c r="P62" s="14"/>
      <c r="Q62" s="14"/>
      <c r="R62" s="14"/>
      <c r="S62" s="14"/>
      <c r="T62" s="14"/>
      <c r="U62" s="14"/>
      <c r="V62" s="14"/>
    </row>
    <row r="63" spans="1:22" ht="90">
      <c r="A63">
        <v>103822640</v>
      </c>
      <c r="B63" t="s">
        <v>279</v>
      </c>
      <c r="C63" t="s">
        <v>4</v>
      </c>
      <c r="D63">
        <v>2016</v>
      </c>
      <c r="E63" t="s">
        <v>338</v>
      </c>
      <c r="G63" s="11" t="s">
        <v>332</v>
      </c>
      <c r="H63" s="11">
        <v>249</v>
      </c>
      <c r="I63" s="11">
        <f t="shared" si="1"/>
        <v>124.5</v>
      </c>
      <c r="O63" s="14" t="s">
        <v>431</v>
      </c>
      <c r="P63" s="14"/>
      <c r="Q63" s="14"/>
      <c r="R63" s="14"/>
      <c r="S63" s="14"/>
      <c r="T63" s="14"/>
      <c r="U63" s="14"/>
      <c r="V63" s="14"/>
    </row>
    <row r="64" spans="1:22" ht="30">
      <c r="A64">
        <v>117320064</v>
      </c>
      <c r="B64" t="s">
        <v>303</v>
      </c>
      <c r="C64" t="s">
        <v>4</v>
      </c>
      <c r="D64">
        <v>2018</v>
      </c>
      <c r="E64" t="s">
        <v>328</v>
      </c>
      <c r="G64" s="11">
        <v>249</v>
      </c>
      <c r="H64" s="11">
        <v>249</v>
      </c>
      <c r="I64" s="11">
        <f t="shared" si="1"/>
        <v>124.5</v>
      </c>
      <c r="O64" s="14" t="s">
        <v>418</v>
      </c>
      <c r="P64" s="14"/>
      <c r="Q64" s="14"/>
      <c r="R64" s="14"/>
      <c r="S64" s="14"/>
      <c r="T64" s="14"/>
      <c r="U64" s="14"/>
      <c r="V64" s="14"/>
    </row>
    <row r="65" spans="1:22" ht="30">
      <c r="A65">
        <v>95414735</v>
      </c>
      <c r="B65" t="s">
        <v>253</v>
      </c>
      <c r="C65" t="s">
        <v>4</v>
      </c>
      <c r="D65">
        <v>2016</v>
      </c>
      <c r="E65" t="s">
        <v>363</v>
      </c>
      <c r="G65" s="11" t="s">
        <v>375</v>
      </c>
      <c r="H65" s="11">
        <v>100</v>
      </c>
      <c r="I65" s="11">
        <f t="shared" si="1"/>
        <v>50</v>
      </c>
      <c r="O65" s="14" t="s">
        <v>453</v>
      </c>
      <c r="P65" s="14"/>
      <c r="Q65" s="14"/>
      <c r="R65" s="14"/>
      <c r="S65" s="14"/>
      <c r="T65" s="14"/>
      <c r="U65" s="14"/>
      <c r="V65" s="14"/>
    </row>
    <row r="66" spans="1:22" ht="30">
      <c r="A66">
        <v>34392</v>
      </c>
      <c r="B66" t="s">
        <v>305</v>
      </c>
      <c r="C66" t="s">
        <v>4</v>
      </c>
      <c r="D66">
        <v>2018</v>
      </c>
      <c r="E66" t="s">
        <v>330</v>
      </c>
      <c r="G66" s="11" t="s">
        <v>337</v>
      </c>
      <c r="H66" s="11">
        <v>250</v>
      </c>
      <c r="I66" s="11">
        <f t="shared" ref="I66:I97" si="2">H66*0.5</f>
        <v>125</v>
      </c>
      <c r="O66" s="14" t="s">
        <v>416</v>
      </c>
      <c r="P66" s="14"/>
      <c r="Q66" s="14"/>
      <c r="R66" s="14"/>
      <c r="S66" s="14"/>
      <c r="T66" s="14"/>
      <c r="U66" s="14"/>
      <c r="V66" s="14"/>
    </row>
    <row r="67" spans="1:22" ht="30">
      <c r="A67">
        <v>102819035</v>
      </c>
      <c r="B67" t="s">
        <v>264</v>
      </c>
      <c r="C67" t="s">
        <v>4</v>
      </c>
      <c r="D67">
        <v>2016</v>
      </c>
      <c r="E67" t="s">
        <v>330</v>
      </c>
      <c r="G67" s="11">
        <v>249</v>
      </c>
      <c r="H67" s="11">
        <v>249</v>
      </c>
      <c r="I67" s="11">
        <f t="shared" si="2"/>
        <v>124.5</v>
      </c>
      <c r="O67" s="14" t="s">
        <v>446</v>
      </c>
      <c r="P67" s="14"/>
      <c r="Q67" s="14"/>
      <c r="R67" s="14"/>
      <c r="S67" s="14"/>
      <c r="T67" s="14"/>
      <c r="U67" s="14"/>
      <c r="V67" s="14"/>
    </row>
    <row r="68" spans="1:22" ht="30">
      <c r="A68">
        <v>97153711</v>
      </c>
      <c r="B68" t="s">
        <v>298</v>
      </c>
      <c r="C68" t="s">
        <v>4</v>
      </c>
      <c r="D68">
        <v>2017</v>
      </c>
      <c r="E68" t="s">
        <v>363</v>
      </c>
      <c r="G68" s="11" t="s">
        <v>342</v>
      </c>
      <c r="H68" s="11">
        <v>100</v>
      </c>
      <c r="I68" s="11">
        <f t="shared" si="2"/>
        <v>50</v>
      </c>
      <c r="O68" s="14" t="s">
        <v>423</v>
      </c>
      <c r="P68" s="14"/>
      <c r="Q68" s="14"/>
      <c r="R68" s="14"/>
      <c r="S68" s="14"/>
      <c r="T68" s="14"/>
      <c r="U68" s="14"/>
      <c r="V68" s="14"/>
    </row>
    <row r="69" spans="1:22" ht="90">
      <c r="A69">
        <v>99556169</v>
      </c>
      <c r="B69" t="s">
        <v>261</v>
      </c>
      <c r="C69" t="s">
        <v>4</v>
      </c>
      <c r="D69">
        <v>2017</v>
      </c>
      <c r="E69" t="s">
        <v>330</v>
      </c>
      <c r="G69" s="11" t="s">
        <v>372</v>
      </c>
      <c r="H69" s="11">
        <v>250</v>
      </c>
      <c r="I69" s="11">
        <f t="shared" si="2"/>
        <v>125</v>
      </c>
      <c r="O69" s="14" t="s">
        <v>448</v>
      </c>
      <c r="P69" s="14"/>
      <c r="Q69" s="14"/>
      <c r="R69" s="14"/>
      <c r="S69" s="14"/>
      <c r="T69" s="14"/>
      <c r="U69" s="14"/>
      <c r="V69" s="14"/>
    </row>
    <row r="70" spans="1:22" ht="45">
      <c r="A70">
        <v>8917</v>
      </c>
      <c r="B70" t="s">
        <v>54</v>
      </c>
      <c r="C70" t="s">
        <v>4</v>
      </c>
      <c r="D70">
        <v>2012</v>
      </c>
      <c r="E70" t="s">
        <v>360</v>
      </c>
      <c r="G70" s="11">
        <v>250</v>
      </c>
      <c r="H70" s="11">
        <v>250</v>
      </c>
      <c r="I70" s="11">
        <f t="shared" si="2"/>
        <v>125</v>
      </c>
      <c r="O70" s="14" t="s">
        <v>480</v>
      </c>
      <c r="P70" s="14"/>
      <c r="Q70" s="14"/>
      <c r="R70" s="14"/>
      <c r="S70" s="14"/>
      <c r="T70" s="14"/>
      <c r="U70" s="14"/>
      <c r="V70" s="14"/>
    </row>
    <row r="71" spans="1:22" ht="45">
      <c r="A71">
        <v>22721487</v>
      </c>
      <c r="B71" t="s">
        <v>248</v>
      </c>
      <c r="C71" t="s">
        <v>4</v>
      </c>
      <c r="D71">
        <v>2016</v>
      </c>
      <c r="E71" t="s">
        <v>338</v>
      </c>
      <c r="G71" s="11">
        <v>226</v>
      </c>
      <c r="H71" s="11">
        <v>226</v>
      </c>
      <c r="I71" s="11">
        <f t="shared" si="2"/>
        <v>113</v>
      </c>
      <c r="O71" s="14" t="s">
        <v>457</v>
      </c>
      <c r="P71" s="14"/>
      <c r="Q71" s="14"/>
      <c r="R71" s="14"/>
      <c r="S71" s="14"/>
      <c r="T71" s="14"/>
      <c r="U71" s="14"/>
      <c r="V71" s="14"/>
    </row>
    <row r="72" spans="1:22" ht="45">
      <c r="A72">
        <v>54926</v>
      </c>
      <c r="B72" t="s">
        <v>144</v>
      </c>
      <c r="C72" t="s">
        <v>4</v>
      </c>
      <c r="D72">
        <v>2018</v>
      </c>
      <c r="E72" s="8" t="s">
        <v>399</v>
      </c>
      <c r="F72" s="8" t="s">
        <v>501</v>
      </c>
      <c r="G72" s="11">
        <v>249</v>
      </c>
      <c r="H72" s="11">
        <v>249</v>
      </c>
      <c r="I72" s="11">
        <f t="shared" si="2"/>
        <v>124.5</v>
      </c>
      <c r="O72" s="14" t="s">
        <v>476</v>
      </c>
      <c r="P72" s="14"/>
      <c r="Q72" s="14"/>
      <c r="R72" s="14"/>
      <c r="S72" s="14"/>
      <c r="T72" s="14"/>
      <c r="U72" s="14"/>
      <c r="V72" s="14"/>
    </row>
    <row r="73" spans="1:22" ht="90">
      <c r="A73">
        <v>169395</v>
      </c>
      <c r="B73" t="s">
        <v>10</v>
      </c>
      <c r="C73" t="s">
        <v>4</v>
      </c>
      <c r="D73">
        <v>2018</v>
      </c>
      <c r="E73" s="8" t="s">
        <v>360</v>
      </c>
      <c r="F73" s="8" t="s">
        <v>502</v>
      </c>
      <c r="G73" s="11">
        <v>80</v>
      </c>
      <c r="H73" s="11">
        <v>80</v>
      </c>
      <c r="I73" s="11">
        <f t="shared" si="2"/>
        <v>40</v>
      </c>
      <c r="O73" s="14" t="s">
        <v>482</v>
      </c>
      <c r="P73" s="14"/>
      <c r="Q73" s="14"/>
      <c r="R73" s="14"/>
      <c r="S73" s="14"/>
      <c r="T73" s="14"/>
      <c r="U73" s="14"/>
      <c r="V73" s="14"/>
    </row>
    <row r="74" spans="1:22" ht="75">
      <c r="A74">
        <v>103851258</v>
      </c>
      <c r="B74" t="s">
        <v>280</v>
      </c>
      <c r="C74" t="s">
        <v>4</v>
      </c>
      <c r="D74">
        <v>2016</v>
      </c>
      <c r="E74" t="s">
        <v>330</v>
      </c>
      <c r="G74" s="11">
        <v>4</v>
      </c>
      <c r="H74" s="11">
        <v>4</v>
      </c>
      <c r="I74" s="11">
        <f t="shared" si="2"/>
        <v>2</v>
      </c>
      <c r="O74" s="14" t="s">
        <v>430</v>
      </c>
      <c r="P74" s="14"/>
      <c r="Q74" s="14"/>
      <c r="R74" s="14"/>
      <c r="S74" s="14"/>
      <c r="T74" s="14"/>
      <c r="U74" s="14"/>
      <c r="V74" s="14"/>
    </row>
    <row r="75" spans="1:22" ht="45">
      <c r="A75">
        <v>12271</v>
      </c>
      <c r="B75" t="s">
        <v>140</v>
      </c>
      <c r="C75" t="s">
        <v>4</v>
      </c>
      <c r="D75">
        <v>2016</v>
      </c>
      <c r="E75" t="s">
        <v>374</v>
      </c>
      <c r="G75" s="11">
        <v>150</v>
      </c>
      <c r="H75" s="11">
        <v>150</v>
      </c>
      <c r="I75" s="11">
        <f t="shared" si="2"/>
        <v>75</v>
      </c>
      <c r="O75" s="14" t="s">
        <v>478</v>
      </c>
      <c r="P75" s="14"/>
      <c r="Q75" s="14"/>
      <c r="R75" s="14"/>
      <c r="S75" s="14"/>
      <c r="T75" s="14"/>
      <c r="U75" s="14"/>
      <c r="V75" s="14"/>
    </row>
    <row r="76" spans="1:22" ht="30">
      <c r="A76">
        <v>103635467</v>
      </c>
      <c r="B76" t="s">
        <v>269</v>
      </c>
      <c r="C76" t="s">
        <v>4</v>
      </c>
      <c r="D76">
        <v>2012</v>
      </c>
      <c r="E76" t="s">
        <v>330</v>
      </c>
      <c r="G76" s="11" t="s">
        <v>371</v>
      </c>
      <c r="H76" s="11">
        <v>99</v>
      </c>
      <c r="I76" s="11">
        <f t="shared" si="2"/>
        <v>49.5</v>
      </c>
      <c r="O76" s="14" t="s">
        <v>442</v>
      </c>
      <c r="P76" s="14"/>
      <c r="Q76" s="14"/>
      <c r="R76" s="14"/>
      <c r="S76" s="14"/>
      <c r="T76" s="14"/>
      <c r="U76" s="14"/>
      <c r="V76" s="14"/>
    </row>
    <row r="77" spans="1:22">
      <c r="A77">
        <v>61107</v>
      </c>
      <c r="B77" t="s">
        <v>317</v>
      </c>
      <c r="C77" t="s">
        <v>4</v>
      </c>
      <c r="D77">
        <v>2018</v>
      </c>
      <c r="E77" t="s">
        <v>360</v>
      </c>
      <c r="G77" s="11" t="s">
        <v>344</v>
      </c>
      <c r="H77" s="11">
        <v>250</v>
      </c>
      <c r="I77" s="11">
        <f t="shared" si="2"/>
        <v>125</v>
      </c>
      <c r="O77" s="14" t="s">
        <v>427</v>
      </c>
      <c r="P77" s="14"/>
      <c r="Q77" s="14"/>
      <c r="R77" s="14"/>
      <c r="S77" s="14"/>
      <c r="T77" s="14"/>
      <c r="U77" s="14"/>
      <c r="V77" s="14"/>
    </row>
    <row r="78" spans="1:22">
      <c r="A78">
        <v>122227080</v>
      </c>
      <c r="B78" t="s">
        <v>302</v>
      </c>
      <c r="C78" t="s">
        <v>4</v>
      </c>
      <c r="D78">
        <v>2016</v>
      </c>
      <c r="E78" t="s">
        <v>330</v>
      </c>
      <c r="G78" s="11" t="s">
        <v>358</v>
      </c>
      <c r="H78" s="11">
        <v>249</v>
      </c>
      <c r="I78" s="11">
        <f t="shared" si="2"/>
        <v>124.5</v>
      </c>
      <c r="O78" s="14" t="s">
        <v>419</v>
      </c>
      <c r="P78" s="14"/>
      <c r="Q78" s="14"/>
      <c r="R78" s="14"/>
      <c r="S78" s="14"/>
      <c r="T78" s="14"/>
      <c r="U78" s="14"/>
      <c r="V78" s="14"/>
    </row>
    <row r="79" spans="1:22">
      <c r="A79">
        <v>121397637</v>
      </c>
      <c r="B79" t="s">
        <v>301</v>
      </c>
      <c r="C79" t="s">
        <v>4</v>
      </c>
      <c r="D79">
        <v>2017</v>
      </c>
      <c r="E79" t="s">
        <v>330</v>
      </c>
      <c r="G79" s="11">
        <v>249</v>
      </c>
      <c r="H79" s="11">
        <v>249</v>
      </c>
      <c r="I79" s="11">
        <f t="shared" si="2"/>
        <v>124.5</v>
      </c>
      <c r="O79" s="14" t="s">
        <v>420</v>
      </c>
      <c r="P79" s="14"/>
      <c r="Q79" s="14"/>
      <c r="R79" s="14"/>
      <c r="S79" s="14"/>
      <c r="T79" s="14"/>
      <c r="U79" s="14"/>
      <c r="V79" s="14"/>
    </row>
    <row r="80" spans="1:22" ht="45">
      <c r="A80">
        <v>79749246</v>
      </c>
      <c r="B80" t="s">
        <v>183</v>
      </c>
      <c r="C80" t="s">
        <v>4</v>
      </c>
      <c r="D80">
        <v>2015</v>
      </c>
      <c r="E80" t="s">
        <v>363</v>
      </c>
      <c r="G80" s="11">
        <v>52</v>
      </c>
      <c r="H80" s="11">
        <v>52</v>
      </c>
      <c r="I80" s="11">
        <f t="shared" si="2"/>
        <v>26</v>
      </c>
      <c r="O80" s="14" t="s">
        <v>520</v>
      </c>
      <c r="P80" s="14"/>
      <c r="Q80" s="14"/>
      <c r="R80" s="14"/>
      <c r="S80" s="14"/>
      <c r="T80" s="14"/>
      <c r="U80" s="14"/>
      <c r="V80" s="14"/>
    </row>
    <row r="81" spans="1:22" ht="30">
      <c r="A81">
        <v>79748524</v>
      </c>
      <c r="B81" t="s">
        <v>179</v>
      </c>
      <c r="C81" t="s">
        <v>4</v>
      </c>
      <c r="D81">
        <v>2015</v>
      </c>
      <c r="E81" t="s">
        <v>363</v>
      </c>
      <c r="G81" s="11">
        <v>54</v>
      </c>
      <c r="H81" s="11">
        <v>54</v>
      </c>
      <c r="I81" s="11">
        <f t="shared" si="2"/>
        <v>27</v>
      </c>
      <c r="O81" s="14" t="s">
        <v>521</v>
      </c>
      <c r="P81" s="14"/>
      <c r="Q81" s="14"/>
      <c r="R81" s="14"/>
      <c r="S81" s="14"/>
      <c r="T81" s="14"/>
      <c r="U81" s="14"/>
      <c r="V81" s="14"/>
    </row>
    <row r="82" spans="1:22" ht="30">
      <c r="A82">
        <v>195963</v>
      </c>
      <c r="B82" t="s">
        <v>28</v>
      </c>
      <c r="C82" t="s">
        <v>4</v>
      </c>
      <c r="D82">
        <v>2010</v>
      </c>
      <c r="E82" t="s">
        <v>362</v>
      </c>
      <c r="G82" s="11">
        <v>60</v>
      </c>
      <c r="H82" s="11">
        <v>60</v>
      </c>
      <c r="I82" s="11">
        <f t="shared" si="2"/>
        <v>30</v>
      </c>
      <c r="O82" s="14" t="s">
        <v>522</v>
      </c>
      <c r="P82" s="14"/>
      <c r="Q82" s="14"/>
      <c r="R82" s="14"/>
      <c r="S82" s="14"/>
      <c r="T82" s="14"/>
      <c r="U82" s="14"/>
      <c r="V82" s="14"/>
    </row>
    <row r="83" spans="1:22">
      <c r="A83">
        <v>38526</v>
      </c>
      <c r="B83" t="s">
        <v>42</v>
      </c>
      <c r="C83" t="s">
        <v>4</v>
      </c>
      <c r="D83">
        <v>2010</v>
      </c>
      <c r="E83" t="s">
        <v>362</v>
      </c>
      <c r="G83" s="11">
        <v>60</v>
      </c>
      <c r="H83" s="11">
        <v>60</v>
      </c>
      <c r="I83" s="11">
        <f t="shared" si="2"/>
        <v>30</v>
      </c>
      <c r="O83" s="16" t="s">
        <v>523</v>
      </c>
      <c r="P83" s="14"/>
      <c r="Q83" s="14"/>
      <c r="R83" s="14"/>
      <c r="S83" s="14"/>
      <c r="T83" s="14"/>
      <c r="U83" s="14"/>
      <c r="V83" s="14"/>
    </row>
    <row r="84" spans="1:22" ht="45">
      <c r="A84">
        <v>34732</v>
      </c>
      <c r="B84" t="s">
        <v>194</v>
      </c>
      <c r="C84" t="s">
        <v>4</v>
      </c>
      <c r="D84">
        <v>2016</v>
      </c>
      <c r="E84" t="s">
        <v>363</v>
      </c>
      <c r="G84" s="11">
        <v>60</v>
      </c>
      <c r="H84" s="11">
        <v>60</v>
      </c>
      <c r="I84" s="11">
        <f t="shared" si="2"/>
        <v>30</v>
      </c>
      <c r="O84" s="14" t="s">
        <v>524</v>
      </c>
      <c r="P84" s="14"/>
      <c r="Q84" s="14"/>
      <c r="R84" s="14"/>
      <c r="S84" s="14"/>
      <c r="T84" s="14"/>
      <c r="U84" s="14"/>
      <c r="V84" s="14"/>
    </row>
    <row r="85" spans="1:22" ht="45">
      <c r="A85">
        <v>86095479</v>
      </c>
      <c r="B85" t="s">
        <v>214</v>
      </c>
      <c r="C85" t="s">
        <v>4</v>
      </c>
      <c r="D85">
        <v>2016</v>
      </c>
      <c r="E85" t="s">
        <v>363</v>
      </c>
      <c r="G85" s="11">
        <v>60</v>
      </c>
      <c r="H85" s="11">
        <v>60</v>
      </c>
      <c r="I85" s="11">
        <f t="shared" si="2"/>
        <v>30</v>
      </c>
      <c r="O85" s="14" t="s">
        <v>525</v>
      </c>
      <c r="P85" s="14"/>
      <c r="Q85" s="14"/>
      <c r="R85" s="14"/>
      <c r="S85" s="14"/>
      <c r="T85" s="14"/>
      <c r="U85" s="14"/>
      <c r="V85" s="14"/>
    </row>
    <row r="86" spans="1:22" ht="30">
      <c r="A86">
        <v>86089590</v>
      </c>
      <c r="B86" t="s">
        <v>204</v>
      </c>
      <c r="C86" t="s">
        <v>4</v>
      </c>
      <c r="D86">
        <v>2016</v>
      </c>
      <c r="E86" t="s">
        <v>363</v>
      </c>
      <c r="G86" s="11">
        <v>70</v>
      </c>
      <c r="H86" s="11">
        <v>70</v>
      </c>
      <c r="I86" s="11">
        <f t="shared" si="2"/>
        <v>35</v>
      </c>
      <c r="O86" s="14" t="s">
        <v>526</v>
      </c>
      <c r="P86" s="14"/>
      <c r="Q86" s="14"/>
      <c r="R86" s="14"/>
      <c r="S86" s="14"/>
      <c r="T86" s="14"/>
      <c r="U86" s="14"/>
      <c r="V86" s="14"/>
    </row>
    <row r="87" spans="1:22">
      <c r="A87">
        <v>86093504</v>
      </c>
      <c r="B87" t="s">
        <v>213</v>
      </c>
      <c r="C87" t="s">
        <v>4</v>
      </c>
      <c r="D87">
        <v>2016</v>
      </c>
      <c r="E87" t="s">
        <v>363</v>
      </c>
      <c r="G87" s="11">
        <v>70</v>
      </c>
      <c r="H87" s="11">
        <v>70</v>
      </c>
      <c r="I87" s="11">
        <f t="shared" si="2"/>
        <v>35</v>
      </c>
      <c r="O87" s="14" t="s">
        <v>527</v>
      </c>
      <c r="P87" s="14"/>
      <c r="Q87" s="14"/>
      <c r="R87" s="14"/>
      <c r="S87" s="14"/>
      <c r="T87" s="14"/>
      <c r="U87" s="14"/>
      <c r="V87" s="14"/>
    </row>
    <row r="88" spans="1:22" ht="30">
      <c r="A88">
        <v>39703</v>
      </c>
      <c r="B88" t="s">
        <v>139</v>
      </c>
      <c r="C88" t="s">
        <v>4</v>
      </c>
      <c r="D88">
        <v>2013</v>
      </c>
      <c r="E88" t="s">
        <v>330</v>
      </c>
      <c r="G88" s="11">
        <v>80</v>
      </c>
      <c r="H88" s="11">
        <v>80</v>
      </c>
      <c r="I88" s="11">
        <f t="shared" si="2"/>
        <v>40</v>
      </c>
      <c r="O88" s="14" t="s">
        <v>528</v>
      </c>
      <c r="P88" s="14"/>
      <c r="Q88" s="14"/>
      <c r="R88" s="14"/>
      <c r="S88" s="14"/>
      <c r="T88" s="14"/>
      <c r="U88" s="14"/>
      <c r="V88" s="14"/>
    </row>
    <row r="89" spans="1:22" ht="45">
      <c r="A89">
        <v>194593</v>
      </c>
      <c r="B89" t="s">
        <v>14</v>
      </c>
      <c r="C89" t="s">
        <v>4</v>
      </c>
      <c r="D89">
        <v>2017</v>
      </c>
      <c r="E89" t="s">
        <v>330</v>
      </c>
      <c r="G89" s="11">
        <v>90</v>
      </c>
      <c r="H89" s="11">
        <v>90</v>
      </c>
      <c r="I89" s="11">
        <f t="shared" si="2"/>
        <v>45</v>
      </c>
      <c r="O89" s="14" t="s">
        <v>529</v>
      </c>
      <c r="P89" s="14"/>
      <c r="Q89" s="14"/>
      <c r="R89" s="14"/>
      <c r="S89" s="14"/>
      <c r="T89" s="14"/>
      <c r="U89" s="14"/>
      <c r="V89" s="14"/>
    </row>
    <row r="90" spans="1:22" ht="105">
      <c r="A90">
        <v>64176784</v>
      </c>
      <c r="B90" t="s">
        <v>160</v>
      </c>
      <c r="C90" t="s">
        <v>4</v>
      </c>
      <c r="D90">
        <v>2014</v>
      </c>
      <c r="E90" t="s">
        <v>328</v>
      </c>
      <c r="G90" s="11">
        <v>90</v>
      </c>
      <c r="H90" s="11">
        <v>90</v>
      </c>
      <c r="I90" s="11">
        <f t="shared" si="2"/>
        <v>45</v>
      </c>
      <c r="O90" s="14" t="s">
        <v>530</v>
      </c>
      <c r="P90" s="14"/>
      <c r="Q90" s="14"/>
      <c r="R90" s="14"/>
      <c r="S90" s="14"/>
      <c r="T90" s="14"/>
      <c r="U90" s="14"/>
      <c r="V90" s="14"/>
    </row>
    <row r="91" spans="1:22">
      <c r="A91">
        <v>195902</v>
      </c>
      <c r="B91" t="s">
        <v>18</v>
      </c>
      <c r="C91" t="s">
        <v>4</v>
      </c>
      <c r="D91">
        <v>2010</v>
      </c>
      <c r="E91" t="s">
        <v>362</v>
      </c>
      <c r="G91" s="11">
        <v>99</v>
      </c>
      <c r="H91" s="11">
        <v>99</v>
      </c>
      <c r="I91" s="11">
        <f t="shared" si="2"/>
        <v>49.5</v>
      </c>
      <c r="O91" s="14" t="s">
        <v>531</v>
      </c>
      <c r="P91" s="14"/>
      <c r="Q91" s="14"/>
      <c r="R91" s="14"/>
      <c r="S91" s="14"/>
      <c r="T91" s="14"/>
      <c r="U91" s="14"/>
      <c r="V91" s="14"/>
    </row>
    <row r="92" spans="1:22" ht="30">
      <c r="A92">
        <v>92266399</v>
      </c>
      <c r="B92" t="s">
        <v>236</v>
      </c>
      <c r="C92" t="s">
        <v>4</v>
      </c>
      <c r="D92">
        <v>2016</v>
      </c>
      <c r="E92" t="s">
        <v>330</v>
      </c>
      <c r="G92" s="11">
        <v>99</v>
      </c>
      <c r="H92" s="11">
        <v>99</v>
      </c>
      <c r="I92" s="11">
        <f t="shared" si="2"/>
        <v>49.5</v>
      </c>
      <c r="O92" s="14" t="s">
        <v>532</v>
      </c>
      <c r="P92" s="14"/>
      <c r="Q92" s="14"/>
      <c r="R92" s="14"/>
      <c r="S92" s="14"/>
      <c r="T92" s="14"/>
      <c r="U92" s="14"/>
      <c r="V92" s="14"/>
    </row>
    <row r="93" spans="1:22" ht="30">
      <c r="A93">
        <v>152113</v>
      </c>
      <c r="B93" t="s">
        <v>5</v>
      </c>
      <c r="C93" t="s">
        <v>4</v>
      </c>
      <c r="D93">
        <v>2012</v>
      </c>
      <c r="E93" t="s">
        <v>330</v>
      </c>
      <c r="G93" s="11">
        <v>100</v>
      </c>
      <c r="H93" s="11">
        <v>100</v>
      </c>
      <c r="I93" s="11">
        <f t="shared" si="2"/>
        <v>50</v>
      </c>
      <c r="O93" s="14" t="s">
        <v>533</v>
      </c>
      <c r="P93" s="14"/>
      <c r="Q93" s="14"/>
      <c r="R93" s="14"/>
      <c r="S93" s="14"/>
      <c r="T93" s="14"/>
      <c r="U93" s="14"/>
      <c r="V93" s="14"/>
    </row>
    <row r="94" spans="1:22">
      <c r="A94">
        <v>201797</v>
      </c>
      <c r="B94" t="s">
        <v>37</v>
      </c>
      <c r="C94" t="s">
        <v>4</v>
      </c>
      <c r="D94">
        <v>2011</v>
      </c>
      <c r="E94" t="s">
        <v>330</v>
      </c>
      <c r="G94" s="11">
        <v>100</v>
      </c>
      <c r="H94" s="11">
        <v>100</v>
      </c>
      <c r="I94" s="11">
        <f t="shared" si="2"/>
        <v>50</v>
      </c>
      <c r="O94" s="14" t="s">
        <v>534</v>
      </c>
      <c r="P94" s="14"/>
      <c r="Q94" s="14"/>
      <c r="R94" s="14"/>
      <c r="S94" s="14"/>
      <c r="T94" s="14"/>
      <c r="U94" s="14"/>
      <c r="V94" s="14"/>
    </row>
    <row r="95" spans="1:22" ht="30">
      <c r="A95">
        <v>39684</v>
      </c>
      <c r="B95" t="s">
        <v>138</v>
      </c>
      <c r="C95" t="s">
        <v>4</v>
      </c>
      <c r="D95">
        <v>2013</v>
      </c>
      <c r="E95" t="s">
        <v>330</v>
      </c>
      <c r="G95" s="11">
        <v>100</v>
      </c>
      <c r="H95" s="11">
        <v>100</v>
      </c>
      <c r="I95" s="11">
        <f t="shared" si="2"/>
        <v>50</v>
      </c>
      <c r="O95" s="14" t="s">
        <v>535</v>
      </c>
      <c r="P95" s="14"/>
      <c r="Q95" s="14"/>
      <c r="R95" s="14"/>
      <c r="S95" s="14"/>
      <c r="T95" s="14"/>
      <c r="U95" s="14"/>
      <c r="V95" s="14"/>
    </row>
    <row r="96" spans="1:22" ht="105">
      <c r="A96">
        <v>84487831</v>
      </c>
      <c r="B96" t="s">
        <v>200</v>
      </c>
      <c r="C96" t="s">
        <v>4</v>
      </c>
      <c r="D96">
        <v>2015</v>
      </c>
      <c r="E96" t="s">
        <v>330</v>
      </c>
      <c r="G96" s="11">
        <v>100</v>
      </c>
      <c r="H96" s="11">
        <v>100</v>
      </c>
      <c r="I96" s="11">
        <f t="shared" si="2"/>
        <v>50</v>
      </c>
      <c r="O96" s="14" t="s">
        <v>536</v>
      </c>
      <c r="P96" s="14"/>
      <c r="Q96" s="14"/>
      <c r="R96" s="14"/>
      <c r="S96" s="14"/>
      <c r="T96" s="14"/>
      <c r="U96" s="14"/>
      <c r="V96" s="14"/>
    </row>
    <row r="97" spans="1:22" ht="30">
      <c r="A97">
        <v>86089837</v>
      </c>
      <c r="B97" t="s">
        <v>206</v>
      </c>
      <c r="C97" t="s">
        <v>4</v>
      </c>
      <c r="D97">
        <v>2016</v>
      </c>
      <c r="E97" t="s">
        <v>363</v>
      </c>
      <c r="G97" s="11">
        <v>100</v>
      </c>
      <c r="H97" s="11">
        <v>100</v>
      </c>
      <c r="I97" s="11">
        <f t="shared" si="2"/>
        <v>50</v>
      </c>
      <c r="O97" s="14" t="s">
        <v>537</v>
      </c>
      <c r="P97" s="14"/>
      <c r="Q97" s="14"/>
      <c r="R97" s="14"/>
      <c r="S97" s="14"/>
      <c r="T97" s="14"/>
      <c r="U97" s="14"/>
      <c r="V97" s="14"/>
    </row>
    <row r="98" spans="1:22">
      <c r="A98">
        <v>86091120</v>
      </c>
      <c r="B98" t="s">
        <v>207</v>
      </c>
      <c r="C98" t="s">
        <v>4</v>
      </c>
      <c r="D98">
        <v>2016</v>
      </c>
      <c r="E98" t="s">
        <v>363</v>
      </c>
      <c r="G98" s="11">
        <v>100</v>
      </c>
      <c r="H98" s="11">
        <v>100</v>
      </c>
      <c r="I98" s="11">
        <f t="shared" ref="I98:I129" si="3">H98*0.5</f>
        <v>50</v>
      </c>
      <c r="O98" s="14" t="s">
        <v>538</v>
      </c>
      <c r="P98" s="14"/>
      <c r="Q98" s="14"/>
      <c r="R98" s="14"/>
      <c r="S98" s="14"/>
      <c r="T98" s="14"/>
      <c r="U98" s="14"/>
      <c r="V98" s="14"/>
    </row>
    <row r="99" spans="1:22">
      <c r="A99">
        <v>86091575</v>
      </c>
      <c r="B99" t="s">
        <v>211</v>
      </c>
      <c r="C99" t="s">
        <v>4</v>
      </c>
      <c r="D99">
        <v>2016</v>
      </c>
      <c r="E99" t="s">
        <v>363</v>
      </c>
      <c r="G99" s="11">
        <v>100</v>
      </c>
      <c r="H99" s="11">
        <v>100</v>
      </c>
      <c r="I99" s="11">
        <f t="shared" si="3"/>
        <v>50</v>
      </c>
      <c r="O99" s="14" t="s">
        <v>539</v>
      </c>
      <c r="P99" s="14"/>
      <c r="Q99" s="14"/>
      <c r="R99" s="14"/>
      <c r="S99" s="14"/>
      <c r="T99" s="14"/>
      <c r="U99" s="14"/>
      <c r="V99" s="14"/>
    </row>
    <row r="100" spans="1:22" ht="30">
      <c r="A100">
        <v>86098265</v>
      </c>
      <c r="B100" t="s">
        <v>219</v>
      </c>
      <c r="C100" t="s">
        <v>4</v>
      </c>
      <c r="D100">
        <v>2016</v>
      </c>
      <c r="E100" t="s">
        <v>363</v>
      </c>
      <c r="G100" s="11">
        <v>100</v>
      </c>
      <c r="H100" s="11">
        <v>100</v>
      </c>
      <c r="I100" s="11">
        <f t="shared" si="3"/>
        <v>50</v>
      </c>
      <c r="O100" s="14" t="s">
        <v>540</v>
      </c>
      <c r="P100" s="14"/>
      <c r="Q100" s="14"/>
      <c r="R100" s="14"/>
      <c r="S100" s="14"/>
      <c r="T100" s="14"/>
      <c r="U100" s="14"/>
      <c r="V100" s="14"/>
    </row>
    <row r="101" spans="1:22" ht="30">
      <c r="A101">
        <v>61648</v>
      </c>
      <c r="B101" t="s">
        <v>127</v>
      </c>
      <c r="C101" t="s">
        <v>4</v>
      </c>
      <c r="D101">
        <v>2010</v>
      </c>
      <c r="E101" t="s">
        <v>330</v>
      </c>
      <c r="G101" s="11">
        <v>112</v>
      </c>
      <c r="H101" s="11">
        <v>112</v>
      </c>
      <c r="I101" s="11">
        <f t="shared" si="3"/>
        <v>56</v>
      </c>
      <c r="O101" s="14" t="s">
        <v>541</v>
      </c>
      <c r="P101" s="14"/>
      <c r="Q101" s="14"/>
      <c r="R101" s="14"/>
      <c r="S101" s="14"/>
      <c r="T101" s="14"/>
      <c r="U101" s="14"/>
      <c r="V101" s="14"/>
    </row>
    <row r="102" spans="1:22" ht="60">
      <c r="A102">
        <v>79748466</v>
      </c>
      <c r="B102" t="s">
        <v>178</v>
      </c>
      <c r="C102" t="s">
        <v>4</v>
      </c>
      <c r="D102">
        <v>2016</v>
      </c>
      <c r="E102" t="s">
        <v>363</v>
      </c>
      <c r="G102" s="11">
        <v>122</v>
      </c>
      <c r="H102" s="11">
        <v>122</v>
      </c>
      <c r="I102" s="11">
        <f t="shared" si="3"/>
        <v>61</v>
      </c>
      <c r="O102" s="14" t="s">
        <v>542</v>
      </c>
      <c r="P102" s="14"/>
      <c r="Q102" s="14"/>
      <c r="R102" s="14"/>
      <c r="S102" s="14"/>
      <c r="T102" s="14"/>
      <c r="U102" s="14"/>
      <c r="V102" s="14"/>
    </row>
    <row r="103" spans="1:22">
      <c r="A103">
        <v>15368444</v>
      </c>
      <c r="B103" t="s">
        <v>129</v>
      </c>
      <c r="C103" t="s">
        <v>4</v>
      </c>
      <c r="D103">
        <v>2014</v>
      </c>
      <c r="E103" t="s">
        <v>330</v>
      </c>
      <c r="G103" s="11">
        <v>130</v>
      </c>
      <c r="H103" s="11">
        <v>130</v>
      </c>
      <c r="I103" s="11">
        <f t="shared" si="3"/>
        <v>65</v>
      </c>
      <c r="O103" s="14" t="s">
        <v>543</v>
      </c>
      <c r="P103" s="14"/>
      <c r="Q103" s="14"/>
      <c r="R103" s="14"/>
      <c r="S103" s="14"/>
      <c r="T103" s="14"/>
      <c r="U103" s="14"/>
      <c r="V103" s="14"/>
    </row>
    <row r="104" spans="1:22" ht="30">
      <c r="A104">
        <v>161940</v>
      </c>
      <c r="B104" t="s">
        <v>64</v>
      </c>
      <c r="C104" t="s">
        <v>4</v>
      </c>
      <c r="D104">
        <v>2011</v>
      </c>
      <c r="E104" t="s">
        <v>330</v>
      </c>
      <c r="G104" s="11">
        <v>135</v>
      </c>
      <c r="H104" s="11">
        <v>135</v>
      </c>
      <c r="I104" s="11">
        <f t="shared" si="3"/>
        <v>67.5</v>
      </c>
      <c r="O104" s="14" t="s">
        <v>544</v>
      </c>
      <c r="P104" s="14"/>
      <c r="Q104" s="14"/>
      <c r="R104" s="14"/>
      <c r="S104" s="14"/>
      <c r="T104" s="14"/>
      <c r="U104" s="14"/>
      <c r="V104" s="14"/>
    </row>
    <row r="105" spans="1:22">
      <c r="A105">
        <v>195966</v>
      </c>
      <c r="B105" t="s">
        <v>29</v>
      </c>
      <c r="C105" t="s">
        <v>4</v>
      </c>
      <c r="D105">
        <v>2010</v>
      </c>
      <c r="E105" t="s">
        <v>362</v>
      </c>
      <c r="G105" s="11">
        <v>140</v>
      </c>
      <c r="H105" s="11">
        <v>140</v>
      </c>
      <c r="I105" s="11">
        <f t="shared" si="3"/>
        <v>70</v>
      </c>
      <c r="O105" s="14" t="s">
        <v>545</v>
      </c>
      <c r="P105" s="14"/>
      <c r="Q105" s="14"/>
      <c r="R105" s="14"/>
      <c r="S105" s="14"/>
      <c r="T105" s="14"/>
      <c r="U105" s="14"/>
      <c r="V105" s="14"/>
    </row>
    <row r="106" spans="1:22" ht="30">
      <c r="A106">
        <v>195957</v>
      </c>
      <c r="B106" t="s">
        <v>27</v>
      </c>
      <c r="C106" t="s">
        <v>4</v>
      </c>
      <c r="D106">
        <v>2010</v>
      </c>
      <c r="E106" t="s">
        <v>362</v>
      </c>
      <c r="G106" s="11">
        <v>150</v>
      </c>
      <c r="H106" s="11">
        <v>150</v>
      </c>
      <c r="I106" s="11">
        <f t="shared" si="3"/>
        <v>75</v>
      </c>
      <c r="O106" s="14" t="s">
        <v>546</v>
      </c>
      <c r="P106" s="14"/>
      <c r="Q106" s="14"/>
      <c r="R106" s="14"/>
      <c r="S106" s="14"/>
      <c r="T106" s="14"/>
      <c r="U106" s="14"/>
      <c r="V106" s="14"/>
    </row>
    <row r="107" spans="1:22" ht="45">
      <c r="A107">
        <v>176458</v>
      </c>
      <c r="B107" t="s">
        <v>76</v>
      </c>
      <c r="C107" t="s">
        <v>4</v>
      </c>
      <c r="D107">
        <v>2010</v>
      </c>
      <c r="E107" t="s">
        <v>330</v>
      </c>
      <c r="G107" s="11">
        <v>150</v>
      </c>
      <c r="H107" s="11">
        <v>150</v>
      </c>
      <c r="I107" s="11">
        <f t="shared" si="3"/>
        <v>75</v>
      </c>
      <c r="O107" s="14" t="s">
        <v>547</v>
      </c>
      <c r="P107" s="14"/>
      <c r="Q107" s="14"/>
      <c r="R107" s="14"/>
      <c r="S107" s="14"/>
      <c r="T107" s="14"/>
      <c r="U107" s="14"/>
      <c r="V107" s="14"/>
    </row>
    <row r="108" spans="1:22" ht="30">
      <c r="A108">
        <v>34722</v>
      </c>
      <c r="B108" t="s">
        <v>193</v>
      </c>
      <c r="C108" t="s">
        <v>4</v>
      </c>
      <c r="D108">
        <v>2015</v>
      </c>
      <c r="E108" t="s">
        <v>363</v>
      </c>
      <c r="G108" s="11">
        <v>150</v>
      </c>
      <c r="H108" s="11">
        <v>150</v>
      </c>
      <c r="I108" s="11">
        <f t="shared" si="3"/>
        <v>75</v>
      </c>
      <c r="O108" s="14" t="s">
        <v>548</v>
      </c>
      <c r="P108" s="14"/>
      <c r="Q108" s="14"/>
      <c r="R108" s="14"/>
      <c r="S108" s="14"/>
      <c r="T108" s="14"/>
      <c r="U108" s="14"/>
      <c r="V108" s="14"/>
    </row>
    <row r="109" spans="1:22" ht="60">
      <c r="A109">
        <v>34741</v>
      </c>
      <c r="B109" t="s">
        <v>196</v>
      </c>
      <c r="C109" t="s">
        <v>4</v>
      </c>
      <c r="D109">
        <v>2015</v>
      </c>
      <c r="E109" t="s">
        <v>363</v>
      </c>
      <c r="G109" s="11">
        <v>150</v>
      </c>
      <c r="H109" s="11">
        <v>150</v>
      </c>
      <c r="I109" s="11">
        <f t="shared" si="3"/>
        <v>75</v>
      </c>
      <c r="O109" s="14" t="s">
        <v>549</v>
      </c>
      <c r="P109" s="14"/>
      <c r="Q109" s="14"/>
      <c r="R109" s="14"/>
      <c r="S109" s="14"/>
      <c r="T109" s="14"/>
      <c r="U109" s="14"/>
      <c r="V109" s="14"/>
    </row>
    <row r="110" spans="1:22">
      <c r="A110">
        <v>86095515</v>
      </c>
      <c r="B110" t="s">
        <v>215</v>
      </c>
      <c r="C110" t="s">
        <v>4</v>
      </c>
      <c r="D110">
        <v>2016</v>
      </c>
      <c r="E110" t="s">
        <v>363</v>
      </c>
      <c r="G110" s="11">
        <v>150</v>
      </c>
      <c r="H110" s="11">
        <v>150</v>
      </c>
      <c r="I110" s="11">
        <f t="shared" si="3"/>
        <v>75</v>
      </c>
      <c r="O110" s="14" t="s">
        <v>550</v>
      </c>
      <c r="P110" s="14"/>
      <c r="Q110" s="14"/>
      <c r="R110" s="14"/>
      <c r="S110" s="14"/>
      <c r="T110" s="14"/>
      <c r="U110" s="14"/>
      <c r="V110" s="14"/>
    </row>
    <row r="111" spans="1:22" ht="30">
      <c r="A111">
        <v>79748410</v>
      </c>
      <c r="B111" t="s">
        <v>177</v>
      </c>
      <c r="C111" t="s">
        <v>4</v>
      </c>
      <c r="D111">
        <v>2016</v>
      </c>
      <c r="E111" t="s">
        <v>363</v>
      </c>
      <c r="G111" s="11">
        <v>170</v>
      </c>
      <c r="H111" s="11">
        <v>170</v>
      </c>
      <c r="I111" s="11">
        <f t="shared" si="3"/>
        <v>85</v>
      </c>
      <c r="O111" s="14" t="s">
        <v>551</v>
      </c>
      <c r="P111" s="14"/>
      <c r="Q111" s="14"/>
      <c r="R111" s="14"/>
      <c r="S111" s="14"/>
      <c r="T111" s="14"/>
      <c r="U111" s="14"/>
      <c r="V111" s="14"/>
    </row>
    <row r="112" spans="1:22" ht="60">
      <c r="A112">
        <v>32698</v>
      </c>
      <c r="B112" t="s">
        <v>93</v>
      </c>
      <c r="C112" t="s">
        <v>4</v>
      </c>
      <c r="D112">
        <v>2007</v>
      </c>
      <c r="E112" t="s">
        <v>330</v>
      </c>
      <c r="G112" s="11">
        <v>190</v>
      </c>
      <c r="H112" s="11">
        <v>190</v>
      </c>
      <c r="I112" s="11">
        <f t="shared" si="3"/>
        <v>95</v>
      </c>
      <c r="O112" s="14" t="s">
        <v>552</v>
      </c>
      <c r="P112" s="14"/>
      <c r="Q112" s="14"/>
      <c r="R112" s="14"/>
      <c r="S112" s="14"/>
      <c r="T112" s="14"/>
      <c r="U112" s="14"/>
      <c r="V112" s="14"/>
    </row>
    <row r="113" spans="1:22" ht="30">
      <c r="A113">
        <v>193901</v>
      </c>
      <c r="B113" t="s">
        <v>12</v>
      </c>
      <c r="C113" t="s">
        <v>4</v>
      </c>
      <c r="D113">
        <v>2007</v>
      </c>
      <c r="E113" t="s">
        <v>330</v>
      </c>
      <c r="G113" s="11">
        <v>200</v>
      </c>
      <c r="H113" s="11">
        <v>200</v>
      </c>
      <c r="I113" s="11">
        <f t="shared" si="3"/>
        <v>100</v>
      </c>
      <c r="O113" s="14" t="s">
        <v>553</v>
      </c>
      <c r="P113" s="14"/>
      <c r="Q113" s="14"/>
      <c r="R113" s="14"/>
      <c r="S113" s="14"/>
      <c r="T113" s="14"/>
      <c r="U113" s="14"/>
      <c r="V113" s="14"/>
    </row>
    <row r="114" spans="1:22">
      <c r="A114">
        <v>195934</v>
      </c>
      <c r="B114" t="s">
        <v>23</v>
      </c>
      <c r="C114" t="s">
        <v>4</v>
      </c>
      <c r="D114">
        <v>2010</v>
      </c>
      <c r="E114" t="s">
        <v>362</v>
      </c>
      <c r="G114" s="11">
        <v>200</v>
      </c>
      <c r="H114" s="11">
        <v>200</v>
      </c>
      <c r="I114" s="11">
        <f t="shared" si="3"/>
        <v>100</v>
      </c>
      <c r="O114" s="14" t="s">
        <v>554</v>
      </c>
      <c r="P114" s="14"/>
      <c r="Q114" s="14"/>
      <c r="R114" s="14"/>
      <c r="S114" s="14"/>
      <c r="T114" s="14"/>
      <c r="U114" s="14"/>
      <c r="V114" s="14"/>
    </row>
    <row r="115" spans="1:22" ht="30">
      <c r="A115">
        <v>201807</v>
      </c>
      <c r="B115" t="s">
        <v>38</v>
      </c>
      <c r="C115" t="s">
        <v>4</v>
      </c>
      <c r="D115">
        <v>2011</v>
      </c>
      <c r="E115" t="s">
        <v>330</v>
      </c>
      <c r="G115" s="11">
        <v>200</v>
      </c>
      <c r="H115" s="11">
        <v>200</v>
      </c>
      <c r="I115" s="11">
        <f t="shared" si="3"/>
        <v>100</v>
      </c>
      <c r="O115" s="14" t="s">
        <v>555</v>
      </c>
      <c r="P115" s="14"/>
      <c r="Q115" s="14"/>
      <c r="R115" s="14"/>
      <c r="S115" s="14"/>
      <c r="T115" s="14"/>
      <c r="U115" s="14"/>
      <c r="V115" s="14"/>
    </row>
    <row r="116" spans="1:22" ht="30">
      <c r="A116">
        <v>38664</v>
      </c>
      <c r="B116" t="s">
        <v>48</v>
      </c>
      <c r="C116" t="s">
        <v>4</v>
      </c>
      <c r="D116">
        <v>2010</v>
      </c>
      <c r="E116" t="s">
        <v>328</v>
      </c>
      <c r="G116" s="11">
        <v>200</v>
      </c>
      <c r="H116" s="11">
        <v>200</v>
      </c>
      <c r="I116" s="11">
        <f t="shared" si="3"/>
        <v>100</v>
      </c>
      <c r="O116" s="14" t="s">
        <v>556</v>
      </c>
      <c r="P116" s="14"/>
      <c r="Q116" s="14"/>
      <c r="R116" s="14"/>
      <c r="S116" s="14"/>
      <c r="T116" s="14"/>
      <c r="U116" s="14"/>
      <c r="V116" s="14"/>
    </row>
    <row r="117" spans="1:22" ht="30">
      <c r="A117">
        <v>38665</v>
      </c>
      <c r="B117" t="s">
        <v>49</v>
      </c>
      <c r="C117" t="s">
        <v>4</v>
      </c>
      <c r="D117">
        <v>2010</v>
      </c>
      <c r="E117" t="s">
        <v>328</v>
      </c>
      <c r="G117" s="11">
        <v>200</v>
      </c>
      <c r="H117" s="11">
        <v>200</v>
      </c>
      <c r="I117" s="11">
        <f t="shared" si="3"/>
        <v>100</v>
      </c>
      <c r="O117" s="14" t="s">
        <v>557</v>
      </c>
      <c r="P117" s="14"/>
      <c r="Q117" s="14"/>
      <c r="R117" s="14"/>
      <c r="S117" s="14"/>
      <c r="T117" s="14"/>
      <c r="U117" s="14"/>
      <c r="V117" s="14"/>
    </row>
    <row r="118" spans="1:22" ht="30">
      <c r="A118">
        <v>158010</v>
      </c>
      <c r="B118" t="s">
        <v>60</v>
      </c>
      <c r="C118" t="s">
        <v>4</v>
      </c>
      <c r="D118">
        <v>2006</v>
      </c>
      <c r="E118" t="s">
        <v>330</v>
      </c>
      <c r="G118" s="11">
        <v>200</v>
      </c>
      <c r="H118" s="11">
        <v>200</v>
      </c>
      <c r="I118" s="11">
        <f t="shared" si="3"/>
        <v>100</v>
      </c>
      <c r="O118" s="14" t="s">
        <v>558</v>
      </c>
      <c r="P118" s="14"/>
      <c r="Q118" s="14"/>
      <c r="R118" s="14"/>
      <c r="S118" s="14"/>
      <c r="T118" s="14"/>
      <c r="U118" s="14"/>
      <c r="V118" s="14"/>
    </row>
    <row r="119" spans="1:22" ht="30">
      <c r="A119">
        <v>15115789</v>
      </c>
      <c r="B119" t="s">
        <v>128</v>
      </c>
      <c r="C119" t="s">
        <v>4</v>
      </c>
      <c r="D119">
        <v>2014</v>
      </c>
      <c r="E119" t="s">
        <v>330</v>
      </c>
      <c r="G119" s="11">
        <v>200</v>
      </c>
      <c r="H119" s="11">
        <v>200</v>
      </c>
      <c r="I119" s="11">
        <f t="shared" si="3"/>
        <v>100</v>
      </c>
      <c r="O119" s="14" t="s">
        <v>559</v>
      </c>
      <c r="P119" s="14"/>
      <c r="Q119" s="14"/>
      <c r="R119" s="14"/>
      <c r="S119" s="14"/>
      <c r="T119" s="14"/>
      <c r="U119" s="14"/>
      <c r="V119" s="14"/>
    </row>
    <row r="120" spans="1:22" ht="75">
      <c r="A120">
        <v>13146943</v>
      </c>
      <c r="B120" t="s">
        <v>133</v>
      </c>
      <c r="C120" t="s">
        <v>4</v>
      </c>
      <c r="D120">
        <v>2016</v>
      </c>
      <c r="E120" t="s">
        <v>328</v>
      </c>
      <c r="G120" s="11">
        <v>200</v>
      </c>
      <c r="H120" s="11">
        <v>200</v>
      </c>
      <c r="I120" s="11">
        <f t="shared" si="3"/>
        <v>100</v>
      </c>
      <c r="O120" s="14" t="s">
        <v>560</v>
      </c>
      <c r="P120" s="14"/>
      <c r="Q120" s="14"/>
      <c r="R120" s="14"/>
      <c r="S120" s="14"/>
      <c r="T120" s="14"/>
      <c r="U120" s="14"/>
      <c r="V120" s="14"/>
    </row>
    <row r="121" spans="1:22" ht="60">
      <c r="A121">
        <v>39638</v>
      </c>
      <c r="B121" s="7" t="s">
        <v>134</v>
      </c>
      <c r="C121" t="s">
        <v>4</v>
      </c>
      <c r="D121">
        <v>2013</v>
      </c>
      <c r="E121" t="s">
        <v>330</v>
      </c>
      <c r="F121" t="s">
        <v>503</v>
      </c>
      <c r="G121" s="11">
        <v>200</v>
      </c>
      <c r="H121" s="11">
        <v>200</v>
      </c>
      <c r="I121" s="11">
        <f t="shared" si="3"/>
        <v>100</v>
      </c>
      <c r="O121" s="14" t="s">
        <v>561</v>
      </c>
      <c r="P121" s="14"/>
      <c r="Q121" s="14"/>
      <c r="R121" s="14"/>
      <c r="S121" s="14"/>
      <c r="T121" s="14"/>
      <c r="U121" s="14"/>
      <c r="V121" s="14"/>
    </row>
    <row r="122" spans="1:22" ht="30">
      <c r="A122">
        <v>66106161</v>
      </c>
      <c r="B122" t="s">
        <v>161</v>
      </c>
      <c r="C122" t="s">
        <v>4</v>
      </c>
      <c r="D122">
        <v>2015</v>
      </c>
      <c r="E122" t="s">
        <v>330</v>
      </c>
      <c r="G122" s="11">
        <v>200</v>
      </c>
      <c r="H122" s="11">
        <v>200</v>
      </c>
      <c r="I122" s="11">
        <f t="shared" si="3"/>
        <v>100</v>
      </c>
      <c r="O122" s="14" t="s">
        <v>562</v>
      </c>
      <c r="P122" s="14"/>
      <c r="Q122" s="14"/>
      <c r="R122" s="14"/>
      <c r="S122" s="14"/>
      <c r="T122" s="14"/>
      <c r="U122" s="14"/>
      <c r="V122" s="14"/>
    </row>
    <row r="123" spans="1:22" ht="30">
      <c r="A123">
        <v>34727</v>
      </c>
      <c r="B123" t="s">
        <v>197</v>
      </c>
      <c r="C123" t="s">
        <v>4</v>
      </c>
      <c r="D123">
        <v>2016</v>
      </c>
      <c r="E123" t="s">
        <v>363</v>
      </c>
      <c r="G123" s="11">
        <v>200</v>
      </c>
      <c r="H123" s="11">
        <v>200</v>
      </c>
      <c r="I123" s="11">
        <f t="shared" si="3"/>
        <v>100</v>
      </c>
      <c r="O123" s="14" t="s">
        <v>563</v>
      </c>
      <c r="P123" s="14"/>
      <c r="Q123" s="14"/>
      <c r="R123" s="14"/>
      <c r="S123" s="14"/>
      <c r="T123" s="14"/>
      <c r="U123" s="14"/>
      <c r="V123" s="14"/>
    </row>
    <row r="124" spans="1:22" ht="30">
      <c r="A124">
        <v>86091262</v>
      </c>
      <c r="B124" t="s">
        <v>208</v>
      </c>
      <c r="C124" t="s">
        <v>4</v>
      </c>
      <c r="D124">
        <v>2016</v>
      </c>
      <c r="E124" t="s">
        <v>363</v>
      </c>
      <c r="G124" s="11">
        <v>200</v>
      </c>
      <c r="H124" s="11">
        <v>200</v>
      </c>
      <c r="I124" s="11">
        <f t="shared" si="3"/>
        <v>100</v>
      </c>
      <c r="O124" s="14" t="s">
        <v>564</v>
      </c>
      <c r="P124" s="14"/>
      <c r="Q124" s="14"/>
      <c r="R124" s="14"/>
      <c r="S124" s="14"/>
      <c r="T124" s="14"/>
      <c r="U124" s="14"/>
      <c r="V124" s="14"/>
    </row>
    <row r="125" spans="1:22" ht="45">
      <c r="A125">
        <v>201386</v>
      </c>
      <c r="B125" t="s">
        <v>36</v>
      </c>
      <c r="C125" t="s">
        <v>4</v>
      </c>
      <c r="D125">
        <v>2010</v>
      </c>
      <c r="E125" t="s">
        <v>328</v>
      </c>
      <c r="G125" s="11">
        <v>240</v>
      </c>
      <c r="H125" s="11">
        <v>240</v>
      </c>
      <c r="I125" s="11">
        <f t="shared" si="3"/>
        <v>120</v>
      </c>
      <c r="O125" s="14" t="s">
        <v>565</v>
      </c>
      <c r="P125" s="14"/>
      <c r="Q125" s="14"/>
      <c r="R125" s="14"/>
      <c r="S125" s="14"/>
      <c r="T125" s="14"/>
      <c r="U125" s="14"/>
      <c r="V125" s="14"/>
    </row>
    <row r="126" spans="1:22" ht="30">
      <c r="A126">
        <v>152008</v>
      </c>
      <c r="B126" t="s">
        <v>3</v>
      </c>
      <c r="C126" t="s">
        <v>4</v>
      </c>
      <c r="D126">
        <v>2010</v>
      </c>
      <c r="E126" t="s">
        <v>330</v>
      </c>
      <c r="G126" s="11">
        <v>249</v>
      </c>
      <c r="H126" s="11">
        <v>249</v>
      </c>
      <c r="I126" s="11">
        <f t="shared" si="3"/>
        <v>124.5</v>
      </c>
      <c r="O126" s="14" t="s">
        <v>566</v>
      </c>
      <c r="P126" s="14"/>
      <c r="Q126" s="14"/>
      <c r="R126" s="14"/>
      <c r="S126" s="14"/>
      <c r="T126" s="14"/>
      <c r="U126" s="14"/>
      <c r="V126" s="14"/>
    </row>
    <row r="127" spans="1:22">
      <c r="A127">
        <v>152795</v>
      </c>
      <c r="B127" t="s">
        <v>9</v>
      </c>
      <c r="C127" t="s">
        <v>4</v>
      </c>
      <c r="D127">
        <v>2011</v>
      </c>
      <c r="E127" t="s">
        <v>330</v>
      </c>
      <c r="G127" s="11">
        <v>249</v>
      </c>
      <c r="H127" s="11">
        <v>249</v>
      </c>
      <c r="I127" s="11">
        <f t="shared" si="3"/>
        <v>124.5</v>
      </c>
      <c r="O127" s="14" t="s">
        <v>567</v>
      </c>
      <c r="P127" s="14"/>
      <c r="Q127" s="14"/>
      <c r="R127" s="14"/>
      <c r="S127" s="14"/>
      <c r="T127" s="14"/>
      <c r="U127" s="14"/>
      <c r="V127" s="14"/>
    </row>
    <row r="128" spans="1:22">
      <c r="A128">
        <v>200707</v>
      </c>
      <c r="B128" t="s">
        <v>35</v>
      </c>
      <c r="C128" t="s">
        <v>4</v>
      </c>
      <c r="D128">
        <v>2011</v>
      </c>
      <c r="E128" t="s">
        <v>330</v>
      </c>
      <c r="G128" s="11">
        <v>249</v>
      </c>
      <c r="H128" s="11">
        <v>249</v>
      </c>
      <c r="I128" s="11">
        <f t="shared" si="3"/>
        <v>124.5</v>
      </c>
      <c r="O128" s="14" t="s">
        <v>568</v>
      </c>
      <c r="P128" s="14"/>
      <c r="Q128" s="14"/>
      <c r="R128" s="14"/>
      <c r="S128" s="14"/>
      <c r="T128" s="14"/>
      <c r="U128" s="14"/>
      <c r="V128" s="14"/>
    </row>
    <row r="129" spans="1:22">
      <c r="A129">
        <v>203783</v>
      </c>
      <c r="B129" t="s">
        <v>40</v>
      </c>
      <c r="C129" t="s">
        <v>4</v>
      </c>
      <c r="D129">
        <v>2012</v>
      </c>
      <c r="E129" t="s">
        <v>330</v>
      </c>
      <c r="G129" s="11">
        <v>249</v>
      </c>
      <c r="H129" s="11">
        <v>249</v>
      </c>
      <c r="I129" s="11">
        <f t="shared" si="3"/>
        <v>124.5</v>
      </c>
      <c r="O129" s="14" t="s">
        <v>569</v>
      </c>
      <c r="P129" s="14"/>
      <c r="Q129" s="14"/>
      <c r="R129" s="14"/>
      <c r="S129" s="14"/>
      <c r="T129" s="14"/>
      <c r="U129" s="14"/>
      <c r="V129" s="14"/>
    </row>
    <row r="130" spans="1:22">
      <c r="A130">
        <v>40878</v>
      </c>
      <c r="B130" t="s">
        <v>52</v>
      </c>
      <c r="C130" t="s">
        <v>4</v>
      </c>
      <c r="D130">
        <v>2010</v>
      </c>
      <c r="E130" t="s">
        <v>330</v>
      </c>
      <c r="G130" s="11">
        <v>249</v>
      </c>
      <c r="H130" s="11">
        <v>249</v>
      </c>
      <c r="I130" s="11">
        <f t="shared" ref="I130:I161" si="4">H130*0.5</f>
        <v>124.5</v>
      </c>
      <c r="O130" s="14" t="s">
        <v>570</v>
      </c>
      <c r="P130" s="14"/>
      <c r="Q130" s="14"/>
      <c r="R130" s="14"/>
      <c r="S130" s="14"/>
      <c r="T130" s="14"/>
      <c r="U130" s="14"/>
      <c r="V130" s="14"/>
    </row>
    <row r="131" spans="1:22" ht="30">
      <c r="A131">
        <v>58087270</v>
      </c>
      <c r="B131" t="s">
        <v>154</v>
      </c>
      <c r="C131" t="s">
        <v>4</v>
      </c>
      <c r="D131">
        <v>2014</v>
      </c>
      <c r="E131" t="s">
        <v>330</v>
      </c>
      <c r="G131" s="11">
        <v>249</v>
      </c>
      <c r="H131" s="11">
        <v>249</v>
      </c>
      <c r="I131" s="11">
        <f t="shared" si="4"/>
        <v>124.5</v>
      </c>
      <c r="O131" s="14" t="s">
        <v>571</v>
      </c>
      <c r="P131" s="14"/>
      <c r="Q131" s="14"/>
      <c r="R131" s="14"/>
      <c r="S131" s="14"/>
      <c r="T131" s="14"/>
      <c r="U131" s="14"/>
      <c r="V131" s="14"/>
    </row>
    <row r="132" spans="1:22" ht="60">
      <c r="A132">
        <v>86212419</v>
      </c>
      <c r="B132" t="s">
        <v>227</v>
      </c>
      <c r="C132" t="s">
        <v>4</v>
      </c>
      <c r="D132">
        <v>2017</v>
      </c>
      <c r="E132" t="s">
        <v>382</v>
      </c>
      <c r="G132" s="11">
        <v>249</v>
      </c>
      <c r="H132" s="11">
        <v>249</v>
      </c>
      <c r="I132" s="11">
        <f t="shared" si="4"/>
        <v>124.5</v>
      </c>
      <c r="O132" s="14" t="s">
        <v>572</v>
      </c>
      <c r="P132" s="14"/>
      <c r="Q132" s="14"/>
      <c r="R132" s="14"/>
      <c r="S132" s="14"/>
      <c r="T132" s="14"/>
      <c r="U132" s="14"/>
      <c r="V132" s="14"/>
    </row>
    <row r="133" spans="1:22" ht="45">
      <c r="A133">
        <v>161881</v>
      </c>
      <c r="B133" t="s">
        <v>62</v>
      </c>
      <c r="C133" t="s">
        <v>4</v>
      </c>
      <c r="D133">
        <v>2011</v>
      </c>
      <c r="E133" t="s">
        <v>330</v>
      </c>
      <c r="G133" s="11">
        <v>250</v>
      </c>
      <c r="H133" s="11">
        <v>250</v>
      </c>
      <c r="I133" s="11">
        <f t="shared" si="4"/>
        <v>125</v>
      </c>
      <c r="O133" s="14" t="s">
        <v>573</v>
      </c>
      <c r="P133" s="14"/>
      <c r="Q133" s="14"/>
      <c r="R133" s="14"/>
      <c r="S133" s="14"/>
      <c r="T133" s="14"/>
      <c r="U133" s="14"/>
      <c r="V133" s="14"/>
    </row>
    <row r="134" spans="1:22" ht="60">
      <c r="A134">
        <v>64176203</v>
      </c>
      <c r="B134" t="s">
        <v>159</v>
      </c>
      <c r="C134" t="s">
        <v>4</v>
      </c>
      <c r="D134">
        <v>2014</v>
      </c>
      <c r="E134" t="s">
        <v>328</v>
      </c>
      <c r="G134" s="11">
        <v>250</v>
      </c>
      <c r="H134" s="11">
        <v>250</v>
      </c>
      <c r="I134" s="11">
        <f t="shared" si="4"/>
        <v>125</v>
      </c>
      <c r="O134" s="14" t="s">
        <v>574</v>
      </c>
      <c r="P134" s="14"/>
      <c r="Q134" s="14"/>
      <c r="R134" s="14"/>
      <c r="S134" s="14"/>
      <c r="T134" s="14"/>
      <c r="U134" s="14"/>
      <c r="V134" s="14"/>
    </row>
    <row r="135" spans="1:22" ht="45">
      <c r="A135">
        <v>87467194</v>
      </c>
      <c r="B135" t="s">
        <v>224</v>
      </c>
      <c r="C135" t="s">
        <v>4</v>
      </c>
      <c r="D135">
        <v>2016</v>
      </c>
      <c r="E135" t="s">
        <v>382</v>
      </c>
      <c r="G135" s="11">
        <v>250</v>
      </c>
      <c r="H135" s="11">
        <v>250</v>
      </c>
      <c r="I135" s="11">
        <f t="shared" si="4"/>
        <v>125</v>
      </c>
      <c r="O135" s="14" t="s">
        <v>575</v>
      </c>
      <c r="P135" s="14"/>
      <c r="Q135" s="14"/>
      <c r="R135" s="14"/>
      <c r="S135" s="14"/>
      <c r="T135" s="14"/>
      <c r="U135" s="14"/>
      <c r="V135" s="14"/>
    </row>
    <row r="136" spans="1:22">
      <c r="A136">
        <v>38523</v>
      </c>
      <c r="B136" t="s">
        <v>25</v>
      </c>
      <c r="C136" t="s">
        <v>4</v>
      </c>
      <c r="D136">
        <v>2010</v>
      </c>
      <c r="E136" t="s">
        <v>362</v>
      </c>
      <c r="G136" s="12" t="s">
        <v>394</v>
      </c>
      <c r="H136" s="12" t="s">
        <v>514</v>
      </c>
      <c r="I136" s="11">
        <f t="shared" si="4"/>
        <v>49.5</v>
      </c>
      <c r="J136" s="12"/>
      <c r="K136" s="12"/>
      <c r="L136" s="12"/>
      <c r="M136" s="12"/>
      <c r="N136" s="12"/>
      <c r="O136" s="15" t="s">
        <v>576</v>
      </c>
      <c r="P136" s="15"/>
      <c r="Q136" s="15"/>
      <c r="R136" s="15"/>
      <c r="S136" s="15"/>
      <c r="T136" s="15"/>
      <c r="U136" s="15"/>
      <c r="V136" s="15"/>
    </row>
    <row r="137" spans="1:22" ht="45">
      <c r="A137">
        <v>85850045</v>
      </c>
      <c r="B137" t="s">
        <v>228</v>
      </c>
      <c r="C137" t="s">
        <v>4</v>
      </c>
      <c r="D137">
        <v>2017</v>
      </c>
      <c r="E137" t="s">
        <v>382</v>
      </c>
      <c r="G137" s="11" t="s">
        <v>385</v>
      </c>
      <c r="H137" s="11">
        <v>249</v>
      </c>
      <c r="I137" s="11">
        <f t="shared" si="4"/>
        <v>124.5</v>
      </c>
      <c r="O137" s="14" t="s">
        <v>577</v>
      </c>
      <c r="P137" s="14"/>
      <c r="Q137" s="14"/>
      <c r="R137" s="14"/>
      <c r="S137" s="14"/>
      <c r="T137" s="14"/>
      <c r="U137" s="14"/>
      <c r="V137" s="14"/>
    </row>
    <row r="138" spans="1:22" ht="75">
      <c r="A138">
        <v>88289071</v>
      </c>
      <c r="B138" t="s">
        <v>231</v>
      </c>
      <c r="C138" t="s">
        <v>4</v>
      </c>
      <c r="D138">
        <v>2017</v>
      </c>
      <c r="E138" t="s">
        <v>382</v>
      </c>
      <c r="G138" s="11" t="s">
        <v>383</v>
      </c>
      <c r="H138" s="11">
        <v>250</v>
      </c>
      <c r="I138" s="11">
        <f t="shared" si="4"/>
        <v>125</v>
      </c>
      <c r="O138" s="14" t="s">
        <v>578</v>
      </c>
      <c r="P138" s="14"/>
      <c r="Q138" s="14"/>
      <c r="R138" s="14"/>
      <c r="S138" s="14"/>
      <c r="T138" s="14"/>
      <c r="U138" s="14"/>
      <c r="V138" s="14"/>
    </row>
    <row r="139" spans="1:22" ht="30">
      <c r="A139">
        <v>161855</v>
      </c>
      <c r="B139" t="s">
        <v>61</v>
      </c>
      <c r="C139" t="s">
        <v>4</v>
      </c>
      <c r="D139">
        <v>2011</v>
      </c>
      <c r="E139" t="s">
        <v>330</v>
      </c>
      <c r="G139" s="11" t="s">
        <v>400</v>
      </c>
      <c r="H139" s="11">
        <v>250</v>
      </c>
      <c r="I139" s="11">
        <f t="shared" si="4"/>
        <v>125</v>
      </c>
      <c r="O139" s="14" t="s">
        <v>579</v>
      </c>
      <c r="P139" s="14"/>
      <c r="Q139" s="14"/>
      <c r="R139" s="14"/>
      <c r="S139" s="14"/>
      <c r="T139" s="14"/>
      <c r="U139" s="14"/>
      <c r="V139" s="14"/>
    </row>
    <row r="140" spans="1:22" ht="75">
      <c r="A140">
        <v>21481198</v>
      </c>
      <c r="B140" t="s">
        <v>136</v>
      </c>
      <c r="C140" t="s">
        <v>4</v>
      </c>
      <c r="D140">
        <v>2012</v>
      </c>
      <c r="E140" t="s">
        <v>330</v>
      </c>
      <c r="G140" s="11" t="s">
        <v>386</v>
      </c>
      <c r="H140" s="11">
        <v>150</v>
      </c>
      <c r="I140" s="11">
        <f t="shared" si="4"/>
        <v>75</v>
      </c>
      <c r="O140" s="14" t="s">
        <v>580</v>
      </c>
      <c r="P140" s="14"/>
      <c r="Q140" s="14"/>
      <c r="R140" s="14"/>
      <c r="S140" s="14"/>
      <c r="T140" s="14"/>
      <c r="U140" s="14"/>
      <c r="V140" s="14"/>
    </row>
    <row r="141" spans="1:22" ht="45">
      <c r="A141">
        <v>86100320</v>
      </c>
      <c r="B141" t="s">
        <v>221</v>
      </c>
      <c r="C141" t="s">
        <v>4</v>
      </c>
      <c r="D141">
        <v>2016</v>
      </c>
      <c r="E141" t="s">
        <v>363</v>
      </c>
      <c r="G141" s="11" t="s">
        <v>386</v>
      </c>
      <c r="H141" s="11">
        <v>150</v>
      </c>
      <c r="I141" s="11">
        <f t="shared" si="4"/>
        <v>75</v>
      </c>
      <c r="O141" s="14" t="s">
        <v>581</v>
      </c>
      <c r="P141" s="14"/>
      <c r="Q141" s="14"/>
      <c r="R141" s="14"/>
      <c r="S141" s="14"/>
      <c r="T141" s="14"/>
      <c r="U141" s="14"/>
      <c r="V141" s="14"/>
    </row>
    <row r="142" spans="1:22">
      <c r="A142">
        <v>195888</v>
      </c>
      <c r="B142" t="s">
        <v>15</v>
      </c>
      <c r="C142" t="s">
        <v>4</v>
      </c>
      <c r="D142">
        <v>2010</v>
      </c>
      <c r="E142" t="s">
        <v>362</v>
      </c>
      <c r="G142" s="11" t="s">
        <v>393</v>
      </c>
      <c r="H142" s="11">
        <v>199</v>
      </c>
      <c r="I142" s="11">
        <f t="shared" si="4"/>
        <v>99.5</v>
      </c>
      <c r="O142" s="14" t="s">
        <v>582</v>
      </c>
      <c r="P142" s="14"/>
      <c r="Q142" s="14"/>
      <c r="R142" s="14"/>
      <c r="S142" s="14"/>
      <c r="T142" s="14"/>
      <c r="U142" s="14"/>
      <c r="V142" s="14"/>
    </row>
    <row r="143" spans="1:22" ht="30">
      <c r="A143">
        <v>202744</v>
      </c>
      <c r="B143" t="s">
        <v>39</v>
      </c>
      <c r="C143" t="s">
        <v>4</v>
      </c>
      <c r="D143">
        <v>2011</v>
      </c>
      <c r="E143" t="s">
        <v>330</v>
      </c>
      <c r="G143" s="11" t="s">
        <v>358</v>
      </c>
      <c r="H143" s="11">
        <v>249</v>
      </c>
      <c r="I143" s="11">
        <f t="shared" si="4"/>
        <v>124.5</v>
      </c>
      <c r="O143" s="14" t="s">
        <v>583</v>
      </c>
      <c r="P143" s="14"/>
      <c r="Q143" s="14"/>
      <c r="R143" s="14"/>
      <c r="S143" s="14"/>
      <c r="T143" s="14"/>
      <c r="U143" s="14"/>
      <c r="V143" s="14"/>
    </row>
    <row r="144" spans="1:22" ht="30">
      <c r="A144">
        <v>161902</v>
      </c>
      <c r="B144" t="s">
        <v>63</v>
      </c>
      <c r="C144" t="s">
        <v>4</v>
      </c>
      <c r="D144">
        <v>2011</v>
      </c>
      <c r="E144" t="s">
        <v>330</v>
      </c>
      <c r="G144" s="11" t="s">
        <v>344</v>
      </c>
      <c r="H144" s="11">
        <v>250</v>
      </c>
      <c r="I144" s="11">
        <f t="shared" si="4"/>
        <v>125</v>
      </c>
      <c r="O144" s="14" t="s">
        <v>584</v>
      </c>
      <c r="P144" s="14"/>
      <c r="Q144" s="14"/>
      <c r="R144" s="14"/>
      <c r="S144" s="14"/>
      <c r="T144" s="14"/>
      <c r="U144" s="14"/>
      <c r="V144" s="14"/>
    </row>
    <row r="145" spans="1:22" ht="30">
      <c r="A145">
        <v>162163</v>
      </c>
      <c r="B145" t="s">
        <v>68</v>
      </c>
      <c r="C145" t="s">
        <v>4</v>
      </c>
      <c r="D145">
        <v>2011</v>
      </c>
      <c r="E145" t="s">
        <v>330</v>
      </c>
      <c r="G145" s="11" t="s">
        <v>344</v>
      </c>
      <c r="H145" s="11">
        <v>250</v>
      </c>
      <c r="I145" s="11">
        <f t="shared" si="4"/>
        <v>125</v>
      </c>
      <c r="O145" s="14" t="s">
        <v>585</v>
      </c>
      <c r="P145" s="14"/>
      <c r="Q145" s="14"/>
      <c r="R145" s="14"/>
      <c r="S145" s="14"/>
      <c r="T145" s="14"/>
      <c r="U145" s="14"/>
      <c r="V145" s="14"/>
    </row>
    <row r="146" spans="1:22" ht="30">
      <c r="A146">
        <v>162172</v>
      </c>
      <c r="B146" t="s">
        <v>69</v>
      </c>
      <c r="C146" t="s">
        <v>4</v>
      </c>
      <c r="D146">
        <v>2011</v>
      </c>
      <c r="E146" t="s">
        <v>330</v>
      </c>
      <c r="G146" s="11" t="s">
        <v>344</v>
      </c>
      <c r="H146" s="11">
        <v>250</v>
      </c>
      <c r="I146" s="11">
        <f t="shared" si="4"/>
        <v>125</v>
      </c>
      <c r="O146" s="14" t="s">
        <v>586</v>
      </c>
      <c r="P146" s="14"/>
      <c r="Q146" s="14"/>
      <c r="R146" s="14"/>
      <c r="S146" s="14"/>
      <c r="T146" s="14"/>
      <c r="U146" s="14"/>
      <c r="V146" s="14"/>
    </row>
    <row r="147" spans="1:22">
      <c r="A147">
        <v>162394</v>
      </c>
      <c r="B147" t="s">
        <v>74</v>
      </c>
      <c r="C147" t="s">
        <v>4</v>
      </c>
      <c r="D147">
        <v>2011</v>
      </c>
      <c r="E147" t="s">
        <v>328</v>
      </c>
      <c r="G147" s="11" t="s">
        <v>344</v>
      </c>
      <c r="H147" s="11">
        <v>250</v>
      </c>
      <c r="I147" s="11">
        <f t="shared" si="4"/>
        <v>125</v>
      </c>
      <c r="O147" s="14" t="s">
        <v>587</v>
      </c>
      <c r="P147" s="14"/>
      <c r="Q147" s="14"/>
      <c r="R147" s="14"/>
      <c r="S147" s="14"/>
      <c r="T147" s="14"/>
      <c r="U147" s="14"/>
      <c r="V147" s="14"/>
    </row>
    <row r="148" spans="1:22" ht="30">
      <c r="A148">
        <v>62697784</v>
      </c>
      <c r="B148" t="s">
        <v>157</v>
      </c>
      <c r="C148" t="s">
        <v>4</v>
      </c>
      <c r="D148">
        <v>2015</v>
      </c>
      <c r="E148" t="s">
        <v>330</v>
      </c>
      <c r="G148" s="11" t="s">
        <v>344</v>
      </c>
      <c r="H148" s="11">
        <v>250</v>
      </c>
      <c r="I148" s="11">
        <f t="shared" si="4"/>
        <v>125</v>
      </c>
      <c r="O148" s="14" t="s">
        <v>588</v>
      </c>
      <c r="P148" s="14"/>
      <c r="Q148" s="14"/>
      <c r="R148" s="14"/>
      <c r="S148" s="14"/>
      <c r="T148" s="14"/>
      <c r="U148" s="14"/>
      <c r="V148" s="14"/>
    </row>
    <row r="149" spans="1:22" ht="60">
      <c r="A149">
        <v>85743729</v>
      </c>
      <c r="B149" t="s">
        <v>202</v>
      </c>
      <c r="C149" t="s">
        <v>4</v>
      </c>
      <c r="D149">
        <v>2017</v>
      </c>
      <c r="E149" t="s">
        <v>330</v>
      </c>
      <c r="G149" s="11" t="s">
        <v>344</v>
      </c>
      <c r="H149" s="11">
        <v>250</v>
      </c>
      <c r="I149" s="11">
        <f t="shared" si="4"/>
        <v>125</v>
      </c>
      <c r="O149" s="14" t="s">
        <v>589</v>
      </c>
      <c r="P149" s="14"/>
      <c r="Q149" s="14"/>
      <c r="R149" s="14"/>
      <c r="S149" s="14"/>
      <c r="T149" s="14"/>
      <c r="U149" s="14"/>
      <c r="V149" s="14"/>
    </row>
    <row r="150" spans="1:22" ht="75">
      <c r="A150">
        <v>86095987</v>
      </c>
      <c r="B150" t="s">
        <v>216</v>
      </c>
      <c r="C150" t="s">
        <v>4</v>
      </c>
      <c r="D150">
        <v>2016</v>
      </c>
      <c r="E150" t="s">
        <v>363</v>
      </c>
      <c r="G150" s="11" t="s">
        <v>344</v>
      </c>
      <c r="H150" s="11">
        <v>250</v>
      </c>
      <c r="I150" s="11">
        <f t="shared" si="4"/>
        <v>125</v>
      </c>
      <c r="O150" s="14" t="s">
        <v>590</v>
      </c>
      <c r="P150" s="14"/>
      <c r="Q150" s="14"/>
      <c r="R150" s="14"/>
      <c r="S150" s="14"/>
      <c r="T150" s="14"/>
      <c r="U150" s="14"/>
      <c r="V150" s="14"/>
    </row>
    <row r="151" spans="1:22" ht="45">
      <c r="A151">
        <v>162005</v>
      </c>
      <c r="B151" t="s">
        <v>65</v>
      </c>
      <c r="C151" t="s">
        <v>4</v>
      </c>
      <c r="D151">
        <v>2011</v>
      </c>
      <c r="E151" t="s">
        <v>328</v>
      </c>
      <c r="G151" s="11" t="s">
        <v>401</v>
      </c>
      <c r="H151" s="11">
        <v>150</v>
      </c>
      <c r="I151" s="11">
        <f t="shared" si="4"/>
        <v>75</v>
      </c>
      <c r="O151" s="14" t="s">
        <v>591</v>
      </c>
      <c r="P151" s="14"/>
      <c r="Q151" s="14"/>
      <c r="R151" s="14"/>
      <c r="S151" s="14"/>
      <c r="T151" s="14"/>
      <c r="U151" s="14"/>
      <c r="V151" s="14"/>
    </row>
    <row r="152" spans="1:22" ht="30">
      <c r="A152">
        <v>13164137</v>
      </c>
      <c r="B152" t="s">
        <v>132</v>
      </c>
      <c r="C152" t="s">
        <v>4</v>
      </c>
      <c r="D152">
        <v>2018</v>
      </c>
      <c r="E152" t="s">
        <v>328</v>
      </c>
      <c r="G152" s="11" t="s">
        <v>366</v>
      </c>
      <c r="H152" s="11">
        <v>249</v>
      </c>
      <c r="I152" s="11">
        <f t="shared" si="4"/>
        <v>124.5</v>
      </c>
      <c r="O152" s="14" t="s">
        <v>592</v>
      </c>
      <c r="P152" s="14"/>
      <c r="Q152" s="14"/>
      <c r="R152" s="14"/>
      <c r="S152" s="14"/>
      <c r="T152" s="14"/>
      <c r="U152" s="14"/>
      <c r="V152" s="14"/>
    </row>
    <row r="153" spans="1:22" ht="60">
      <c r="A153">
        <v>79749723</v>
      </c>
      <c r="B153" t="s">
        <v>187</v>
      </c>
      <c r="C153" t="s">
        <v>4</v>
      </c>
      <c r="D153">
        <v>2016</v>
      </c>
      <c r="E153" t="s">
        <v>363</v>
      </c>
      <c r="G153" s="11" t="s">
        <v>348</v>
      </c>
      <c r="H153" s="11">
        <v>500</v>
      </c>
      <c r="I153" s="11">
        <f t="shared" si="4"/>
        <v>250</v>
      </c>
      <c r="O153" s="14" t="s">
        <v>593</v>
      </c>
      <c r="P153" s="14"/>
      <c r="Q153" s="14"/>
      <c r="R153" s="14"/>
      <c r="S153" s="14"/>
      <c r="T153" s="14"/>
      <c r="U153" s="14"/>
      <c r="V153" s="14"/>
    </row>
    <row r="154" spans="1:22" ht="30">
      <c r="A154">
        <v>79749999</v>
      </c>
      <c r="B154" t="s">
        <v>189</v>
      </c>
      <c r="C154" t="s">
        <v>4</v>
      </c>
      <c r="D154">
        <v>2016</v>
      </c>
      <c r="E154" t="s">
        <v>363</v>
      </c>
      <c r="G154" s="11" t="s">
        <v>389</v>
      </c>
      <c r="H154" s="11">
        <v>250</v>
      </c>
      <c r="I154" s="11">
        <f t="shared" si="4"/>
        <v>125</v>
      </c>
      <c r="O154" s="14" t="s">
        <v>594</v>
      </c>
      <c r="P154" s="14"/>
      <c r="Q154" s="14"/>
      <c r="R154" s="14"/>
      <c r="S154" s="14"/>
      <c r="T154" s="14"/>
      <c r="U154" s="14"/>
      <c r="V154" s="14"/>
    </row>
    <row r="155" spans="1:22" ht="45">
      <c r="A155">
        <v>79749195</v>
      </c>
      <c r="B155" t="s">
        <v>182</v>
      </c>
      <c r="C155" t="s">
        <v>4</v>
      </c>
      <c r="D155">
        <v>2016</v>
      </c>
      <c r="E155" t="s">
        <v>363</v>
      </c>
      <c r="G155" s="11" t="s">
        <v>391</v>
      </c>
      <c r="H155" s="11">
        <v>250</v>
      </c>
      <c r="I155" s="11">
        <f t="shared" si="4"/>
        <v>125</v>
      </c>
      <c r="O155" s="14" t="s">
        <v>595</v>
      </c>
      <c r="P155" s="14"/>
      <c r="Q155" s="14"/>
      <c r="R155" s="14"/>
      <c r="S155" s="14"/>
      <c r="T155" s="14"/>
      <c r="U155" s="14"/>
      <c r="V155" s="14"/>
    </row>
    <row r="156" spans="1:22" ht="60">
      <c r="A156">
        <v>21480972</v>
      </c>
      <c r="B156" t="s">
        <v>135</v>
      </c>
      <c r="C156" t="s">
        <v>4</v>
      </c>
      <c r="D156">
        <v>2012</v>
      </c>
      <c r="E156" t="s">
        <v>330</v>
      </c>
      <c r="G156" s="11" t="s">
        <v>402</v>
      </c>
      <c r="H156" s="11">
        <v>160</v>
      </c>
      <c r="I156" s="11">
        <f t="shared" si="4"/>
        <v>80</v>
      </c>
      <c r="O156" s="14" t="s">
        <v>596</v>
      </c>
      <c r="P156" s="14"/>
      <c r="Q156" s="14"/>
      <c r="R156" s="14"/>
      <c r="S156" s="14"/>
      <c r="T156" s="14"/>
      <c r="U156" s="14"/>
      <c r="V156" s="14"/>
    </row>
    <row r="157" spans="1:22" ht="45">
      <c r="A157">
        <v>162290</v>
      </c>
      <c r="B157" t="s">
        <v>72</v>
      </c>
      <c r="C157" t="s">
        <v>4</v>
      </c>
      <c r="D157">
        <v>2011</v>
      </c>
      <c r="E157" t="s">
        <v>330</v>
      </c>
      <c r="G157" s="11" t="s">
        <v>342</v>
      </c>
      <c r="H157" s="11">
        <v>100</v>
      </c>
      <c r="I157" s="11">
        <f t="shared" si="4"/>
        <v>50</v>
      </c>
      <c r="O157" s="14" t="s">
        <v>597</v>
      </c>
      <c r="P157" s="14"/>
      <c r="Q157" s="14"/>
      <c r="R157" s="14"/>
      <c r="S157" s="14"/>
      <c r="T157" s="14"/>
      <c r="U157" s="14"/>
      <c r="V157" s="14"/>
    </row>
    <row r="158" spans="1:22" ht="60">
      <c r="A158">
        <v>88945056</v>
      </c>
      <c r="B158" t="s">
        <v>232</v>
      </c>
      <c r="C158" t="s">
        <v>4</v>
      </c>
      <c r="D158">
        <v>2016</v>
      </c>
      <c r="E158" t="s">
        <v>330</v>
      </c>
      <c r="G158" s="11" t="s">
        <v>342</v>
      </c>
      <c r="H158" s="11">
        <v>100</v>
      </c>
      <c r="I158" s="11">
        <f t="shared" si="4"/>
        <v>50</v>
      </c>
      <c r="O158" s="14" t="s">
        <v>598</v>
      </c>
      <c r="P158" s="14"/>
      <c r="Q158" s="14"/>
      <c r="R158" s="14"/>
      <c r="S158" s="14"/>
      <c r="T158" s="14"/>
      <c r="U158" s="14"/>
      <c r="V158" s="14"/>
    </row>
    <row r="159" spans="1:22" ht="30">
      <c r="A159">
        <v>62053636</v>
      </c>
      <c r="B159" t="s">
        <v>156</v>
      </c>
      <c r="C159" t="s">
        <v>4</v>
      </c>
      <c r="D159">
        <v>2015</v>
      </c>
      <c r="E159" t="s">
        <v>330</v>
      </c>
      <c r="G159" s="11" t="s">
        <v>332</v>
      </c>
      <c r="H159" s="11">
        <v>249</v>
      </c>
      <c r="I159" s="11">
        <f t="shared" si="4"/>
        <v>124.5</v>
      </c>
      <c r="O159" s="14" t="s">
        <v>599</v>
      </c>
      <c r="P159" s="14"/>
      <c r="Q159" s="14"/>
      <c r="R159" s="14"/>
      <c r="S159" s="14"/>
      <c r="T159" s="14"/>
      <c r="U159" s="14"/>
      <c r="V159" s="14"/>
    </row>
    <row r="160" spans="1:22" ht="30">
      <c r="A160">
        <v>72734225</v>
      </c>
      <c r="B160" t="s">
        <v>198</v>
      </c>
      <c r="C160" t="s">
        <v>4</v>
      </c>
      <c r="D160">
        <v>2015</v>
      </c>
      <c r="E160" t="s">
        <v>330</v>
      </c>
      <c r="G160" s="11" t="s">
        <v>332</v>
      </c>
      <c r="H160" s="11">
        <v>249</v>
      </c>
      <c r="I160" s="11">
        <f t="shared" si="4"/>
        <v>124.5</v>
      </c>
      <c r="O160" s="14" t="s">
        <v>600</v>
      </c>
      <c r="P160" s="14"/>
      <c r="Q160" s="14"/>
      <c r="R160" s="14"/>
      <c r="S160" s="14"/>
      <c r="T160" s="14"/>
      <c r="U160" s="14"/>
      <c r="V160" s="14"/>
    </row>
    <row r="161" spans="1:22" ht="30">
      <c r="A161">
        <v>162019</v>
      </c>
      <c r="B161" t="s">
        <v>66</v>
      </c>
      <c r="C161" t="s">
        <v>4</v>
      </c>
      <c r="D161">
        <v>2011</v>
      </c>
      <c r="E161" t="s">
        <v>330</v>
      </c>
      <c r="G161" s="11" t="s">
        <v>337</v>
      </c>
      <c r="H161" s="11">
        <v>250</v>
      </c>
      <c r="I161" s="11">
        <f t="shared" si="4"/>
        <v>125</v>
      </c>
      <c r="O161" s="14" t="s">
        <v>601</v>
      </c>
      <c r="P161" s="14"/>
      <c r="Q161" s="14"/>
      <c r="R161" s="14"/>
      <c r="S161" s="14"/>
      <c r="T161" s="14"/>
      <c r="U161" s="14"/>
      <c r="V161" s="14"/>
    </row>
    <row r="162" spans="1:22" ht="30">
      <c r="A162">
        <v>162388</v>
      </c>
      <c r="B162" t="s">
        <v>73</v>
      </c>
      <c r="C162" t="s">
        <v>4</v>
      </c>
      <c r="D162">
        <v>2011</v>
      </c>
      <c r="E162" t="s">
        <v>330</v>
      </c>
      <c r="G162" s="11" t="s">
        <v>337</v>
      </c>
      <c r="H162" s="11">
        <v>250</v>
      </c>
      <c r="I162" s="11">
        <f t="shared" ref="I162:I171" si="5">H162*0.5</f>
        <v>125</v>
      </c>
      <c r="O162" s="14" t="s">
        <v>602</v>
      </c>
      <c r="P162" s="14"/>
      <c r="Q162" s="14"/>
      <c r="R162" s="14"/>
      <c r="S162" s="14"/>
      <c r="T162" s="14"/>
      <c r="U162" s="14"/>
      <c r="V162" s="14"/>
    </row>
    <row r="163" spans="1:22" ht="30">
      <c r="A163">
        <v>62698236</v>
      </c>
      <c r="B163" t="s">
        <v>158</v>
      </c>
      <c r="C163" t="s">
        <v>4</v>
      </c>
      <c r="D163">
        <v>2015</v>
      </c>
      <c r="E163" t="s">
        <v>330</v>
      </c>
      <c r="G163" s="11" t="s">
        <v>337</v>
      </c>
      <c r="H163" s="11">
        <v>250</v>
      </c>
      <c r="I163" s="11">
        <f t="shared" si="5"/>
        <v>125</v>
      </c>
      <c r="O163" s="14" t="s">
        <v>603</v>
      </c>
      <c r="P163" s="14"/>
      <c r="Q163" s="14"/>
      <c r="R163" s="14"/>
      <c r="S163" s="14"/>
      <c r="T163" s="14"/>
      <c r="U163" s="14"/>
      <c r="V163" s="14"/>
    </row>
    <row r="164" spans="1:22" ht="45">
      <c r="A164">
        <v>87561548</v>
      </c>
      <c r="B164" t="s">
        <v>201</v>
      </c>
      <c r="C164" t="s">
        <v>4</v>
      </c>
      <c r="D164">
        <v>2017</v>
      </c>
      <c r="E164" t="s">
        <v>382</v>
      </c>
      <c r="G164" s="11" t="s">
        <v>337</v>
      </c>
      <c r="H164" s="11">
        <v>250</v>
      </c>
      <c r="I164" s="11">
        <f t="shared" si="5"/>
        <v>125</v>
      </c>
      <c r="O164" s="14" t="s">
        <v>604</v>
      </c>
      <c r="P164" s="14"/>
      <c r="Q164" s="14"/>
      <c r="R164" s="14"/>
      <c r="S164" s="14"/>
      <c r="T164" s="14"/>
      <c r="U164" s="14"/>
      <c r="V164" s="14"/>
    </row>
    <row r="165" spans="1:22" ht="90">
      <c r="A165">
        <v>84551121</v>
      </c>
      <c r="B165" t="s">
        <v>225</v>
      </c>
      <c r="C165" t="s">
        <v>4</v>
      </c>
      <c r="D165">
        <v>2016</v>
      </c>
      <c r="E165" t="s">
        <v>382</v>
      </c>
      <c r="G165" s="11" t="s">
        <v>337</v>
      </c>
      <c r="H165" s="11">
        <v>250</v>
      </c>
      <c r="I165" s="11">
        <f t="shared" si="5"/>
        <v>125</v>
      </c>
      <c r="O165" s="14" t="s">
        <v>605</v>
      </c>
      <c r="P165" s="14"/>
      <c r="Q165" s="14"/>
      <c r="R165" s="14"/>
      <c r="S165" s="14"/>
      <c r="T165" s="14"/>
      <c r="U165" s="14"/>
      <c r="V165" s="14"/>
    </row>
    <row r="166" spans="1:22" ht="45">
      <c r="A166">
        <v>87562108</v>
      </c>
      <c r="B166" t="s">
        <v>226</v>
      </c>
      <c r="C166" t="s">
        <v>4</v>
      </c>
      <c r="D166">
        <v>2017</v>
      </c>
      <c r="E166" t="s">
        <v>382</v>
      </c>
      <c r="G166" s="11" t="s">
        <v>337</v>
      </c>
      <c r="H166" s="11">
        <v>250</v>
      </c>
      <c r="I166" s="11">
        <f t="shared" si="5"/>
        <v>125</v>
      </c>
      <c r="O166" s="14" t="s">
        <v>606</v>
      </c>
      <c r="P166" s="14"/>
      <c r="Q166" s="14"/>
      <c r="R166" s="14"/>
      <c r="S166" s="14"/>
      <c r="T166" s="14"/>
      <c r="U166" s="14"/>
      <c r="V166" s="14"/>
    </row>
    <row r="167" spans="1:22" ht="60">
      <c r="A167">
        <v>193957</v>
      </c>
      <c r="B167" t="s">
        <v>13</v>
      </c>
      <c r="C167" t="s">
        <v>4</v>
      </c>
      <c r="D167">
        <v>2014</v>
      </c>
      <c r="E167" t="s">
        <v>330</v>
      </c>
      <c r="G167" s="11" t="s">
        <v>361</v>
      </c>
      <c r="H167" s="11">
        <v>260</v>
      </c>
      <c r="I167" s="11">
        <f t="shared" si="5"/>
        <v>130</v>
      </c>
      <c r="O167" s="14" t="s">
        <v>607</v>
      </c>
      <c r="P167" s="14"/>
      <c r="Q167" s="14"/>
      <c r="R167" s="14"/>
      <c r="S167" s="14"/>
      <c r="T167" s="14"/>
      <c r="U167" s="14"/>
      <c r="V167" s="14"/>
    </row>
    <row r="168" spans="1:22" ht="30">
      <c r="A168">
        <v>79740183</v>
      </c>
      <c r="B168" t="s">
        <v>176</v>
      </c>
      <c r="C168" t="s">
        <v>4</v>
      </c>
      <c r="D168">
        <v>2015</v>
      </c>
      <c r="E168" t="s">
        <v>363</v>
      </c>
      <c r="G168" s="11" t="s">
        <v>392</v>
      </c>
      <c r="H168" s="11">
        <v>60</v>
      </c>
      <c r="I168" s="11">
        <f t="shared" si="5"/>
        <v>30</v>
      </c>
      <c r="O168" s="14" t="s">
        <v>608</v>
      </c>
      <c r="P168" s="14"/>
      <c r="Q168" s="14"/>
      <c r="R168" s="14"/>
      <c r="S168" s="14"/>
      <c r="T168" s="14"/>
      <c r="U168" s="14"/>
      <c r="V168" s="14"/>
    </row>
    <row r="169" spans="1:22" ht="120">
      <c r="A169">
        <v>34739</v>
      </c>
      <c r="B169" t="s">
        <v>192</v>
      </c>
      <c r="C169" t="s">
        <v>4</v>
      </c>
      <c r="D169">
        <v>2015</v>
      </c>
      <c r="E169" t="s">
        <v>363</v>
      </c>
      <c r="G169" s="11" t="s">
        <v>388</v>
      </c>
      <c r="H169" s="11">
        <v>74</v>
      </c>
      <c r="I169" s="11">
        <f t="shared" si="5"/>
        <v>37</v>
      </c>
      <c r="O169" s="14" t="s">
        <v>609</v>
      </c>
      <c r="P169" s="14"/>
      <c r="Q169" s="14"/>
      <c r="R169" s="14"/>
      <c r="S169" s="14"/>
      <c r="T169" s="14"/>
      <c r="U169" s="14"/>
      <c r="V169" s="14"/>
    </row>
    <row r="170" spans="1:22" ht="30">
      <c r="A170">
        <v>79749256</v>
      </c>
      <c r="B170" t="s">
        <v>184</v>
      </c>
      <c r="C170" t="s">
        <v>4</v>
      </c>
      <c r="D170">
        <v>2016</v>
      </c>
      <c r="E170" t="s">
        <v>363</v>
      </c>
      <c r="G170" s="11" t="s">
        <v>375</v>
      </c>
      <c r="H170" s="11">
        <v>100</v>
      </c>
      <c r="I170" s="11">
        <f t="shared" si="5"/>
        <v>50</v>
      </c>
      <c r="O170" s="14" t="s">
        <v>610</v>
      </c>
      <c r="P170" s="14"/>
      <c r="Q170" s="14"/>
      <c r="R170" s="14"/>
      <c r="S170" s="14"/>
      <c r="T170" s="14"/>
      <c r="U170" s="14"/>
      <c r="V170" s="14"/>
    </row>
    <row r="171" spans="1:22" ht="60">
      <c r="A171">
        <v>73230624</v>
      </c>
      <c r="B171" t="s">
        <v>170</v>
      </c>
      <c r="C171" t="s">
        <v>4</v>
      </c>
      <c r="D171">
        <v>2015</v>
      </c>
      <c r="E171" t="s">
        <v>330</v>
      </c>
      <c r="G171" s="11" t="s">
        <v>396</v>
      </c>
      <c r="H171" s="11">
        <v>100</v>
      </c>
      <c r="I171" s="11">
        <f t="shared" si="5"/>
        <v>50</v>
      </c>
      <c r="O171" s="14" t="s">
        <v>611</v>
      </c>
      <c r="P171" s="14"/>
      <c r="Q171" s="14"/>
      <c r="R171" s="14"/>
      <c r="S171" s="14"/>
      <c r="T171" s="14"/>
      <c r="U171" s="14"/>
      <c r="V171" s="14"/>
    </row>
    <row r="172" spans="1:22" ht="60">
      <c r="A172">
        <v>79749856</v>
      </c>
      <c r="B172" t="s">
        <v>188</v>
      </c>
      <c r="C172" t="s">
        <v>4</v>
      </c>
      <c r="D172">
        <v>2016</v>
      </c>
      <c r="E172" t="s">
        <v>363</v>
      </c>
      <c r="G172" s="11" t="s">
        <v>390</v>
      </c>
      <c r="H172" s="11">
        <v>100</v>
      </c>
      <c r="I172" s="11">
        <f t="shared" ref="I172" si="6">H172*0.5</f>
        <v>50</v>
      </c>
      <c r="O172" s="14" t="s">
        <v>612</v>
      </c>
      <c r="P172" s="14"/>
      <c r="Q172" s="14"/>
      <c r="R172" s="14"/>
      <c r="S172" s="14"/>
      <c r="T172" s="14"/>
      <c r="U172" s="14"/>
      <c r="V172" s="14"/>
    </row>
    <row r="173" spans="1:22">
      <c r="A173">
        <v>12972</v>
      </c>
      <c r="B173" t="s">
        <v>55</v>
      </c>
      <c r="C173" t="s">
        <v>4</v>
      </c>
      <c r="G173" s="11" t="s">
        <v>331</v>
      </c>
      <c r="O173" s="14" t="s">
        <v>331</v>
      </c>
      <c r="P173" s="14"/>
      <c r="Q173" s="14"/>
      <c r="R173" s="14"/>
      <c r="S173" s="14"/>
      <c r="T173" s="14"/>
      <c r="U173" s="14"/>
      <c r="V173" s="14"/>
    </row>
    <row r="174" spans="1:22">
      <c r="A174">
        <v>12974</v>
      </c>
      <c r="B174" t="s">
        <v>56</v>
      </c>
      <c r="C174" t="s">
        <v>4</v>
      </c>
      <c r="G174" s="11" t="s">
        <v>331</v>
      </c>
      <c r="O174" s="14" t="s">
        <v>331</v>
      </c>
      <c r="P174" s="14"/>
      <c r="Q174" s="14"/>
      <c r="R174" s="14"/>
      <c r="S174" s="14"/>
      <c r="T174" s="14"/>
      <c r="U174" s="14"/>
      <c r="V174" s="14"/>
    </row>
    <row r="175" spans="1:22">
      <c r="A175">
        <v>12975</v>
      </c>
      <c r="B175" t="s">
        <v>57</v>
      </c>
      <c r="C175" t="s">
        <v>4</v>
      </c>
      <c r="G175" s="11" t="s">
        <v>331</v>
      </c>
      <c r="O175" s="14" t="s">
        <v>331</v>
      </c>
      <c r="P175" s="14"/>
      <c r="Q175" s="14"/>
      <c r="R175" s="14"/>
      <c r="S175" s="14"/>
      <c r="T175" s="14"/>
      <c r="U175" s="14"/>
      <c r="V175" s="14"/>
    </row>
    <row r="176" spans="1:22">
      <c r="A176">
        <v>17008</v>
      </c>
      <c r="B176" t="s">
        <v>75</v>
      </c>
      <c r="C176" t="s">
        <v>4</v>
      </c>
      <c r="G176" s="11" t="s">
        <v>331</v>
      </c>
      <c r="O176" s="14" t="s">
        <v>331</v>
      </c>
      <c r="P176" s="14"/>
      <c r="Q176" s="14"/>
      <c r="R176" s="14"/>
      <c r="S176" s="14"/>
      <c r="T176" s="14"/>
      <c r="U176" s="14"/>
      <c r="V176" s="14"/>
    </row>
    <row r="177" spans="1:22">
      <c r="A177">
        <v>22606</v>
      </c>
      <c r="B177" t="s">
        <v>77</v>
      </c>
      <c r="C177" t="s">
        <v>4</v>
      </c>
      <c r="G177" s="11" t="s">
        <v>331</v>
      </c>
      <c r="O177" s="14" t="s">
        <v>331</v>
      </c>
      <c r="P177" s="14"/>
      <c r="Q177" s="14"/>
      <c r="R177" s="14"/>
      <c r="S177" s="14"/>
      <c r="T177" s="14"/>
      <c r="U177" s="14"/>
      <c r="V177" s="14"/>
    </row>
    <row r="178" spans="1:22">
      <c r="A178">
        <v>23161</v>
      </c>
      <c r="B178" t="s">
        <v>78</v>
      </c>
      <c r="C178" t="s">
        <v>4</v>
      </c>
      <c r="G178" s="11" t="s">
        <v>331</v>
      </c>
      <c r="O178" s="14" t="s">
        <v>331</v>
      </c>
      <c r="P178" s="14"/>
      <c r="Q178" s="14"/>
      <c r="R178" s="14"/>
      <c r="S178" s="14"/>
      <c r="T178" s="14"/>
      <c r="U178" s="14"/>
      <c r="V178" s="14"/>
    </row>
    <row r="179" spans="1:22">
      <c r="A179">
        <v>30398</v>
      </c>
      <c r="B179" t="s">
        <v>79</v>
      </c>
      <c r="C179" t="s">
        <v>4</v>
      </c>
      <c r="G179" s="11" t="s">
        <v>331</v>
      </c>
      <c r="O179" s="14" t="s">
        <v>331</v>
      </c>
      <c r="P179" s="14"/>
      <c r="Q179" s="14"/>
      <c r="R179" s="14"/>
      <c r="S179" s="14"/>
      <c r="T179" s="14"/>
      <c r="U179" s="14"/>
      <c r="V179" s="14"/>
    </row>
    <row r="180" spans="1:22">
      <c r="A180">
        <v>30385</v>
      </c>
      <c r="B180" t="s">
        <v>80</v>
      </c>
      <c r="C180" t="s">
        <v>4</v>
      </c>
      <c r="G180" s="11" t="s">
        <v>331</v>
      </c>
      <c r="O180" s="14" t="s">
        <v>331</v>
      </c>
      <c r="P180" s="14"/>
      <c r="Q180" s="14"/>
      <c r="R180" s="14"/>
      <c r="S180" s="14"/>
      <c r="T180" s="14"/>
      <c r="U180" s="14"/>
      <c r="V180" s="14"/>
    </row>
    <row r="181" spans="1:22">
      <c r="A181">
        <v>30480</v>
      </c>
      <c r="B181" t="s">
        <v>81</v>
      </c>
      <c r="C181" t="s">
        <v>4</v>
      </c>
      <c r="G181" s="11" t="s">
        <v>331</v>
      </c>
      <c r="O181" s="14" t="s">
        <v>331</v>
      </c>
      <c r="P181" s="14"/>
      <c r="Q181" s="14"/>
      <c r="R181" s="14"/>
      <c r="S181" s="14"/>
      <c r="T181" s="14"/>
      <c r="U181" s="14"/>
      <c r="V181" s="14"/>
    </row>
    <row r="182" spans="1:22">
      <c r="A182">
        <v>30924</v>
      </c>
      <c r="B182" t="s">
        <v>82</v>
      </c>
      <c r="C182" t="s">
        <v>4</v>
      </c>
      <c r="G182" s="11" t="s">
        <v>331</v>
      </c>
      <c r="O182" s="14" t="s">
        <v>331</v>
      </c>
      <c r="P182" s="14"/>
      <c r="Q182" s="14"/>
      <c r="R182" s="14"/>
      <c r="S182" s="14"/>
      <c r="T182" s="14"/>
      <c r="U182" s="14"/>
      <c r="V182" s="14"/>
    </row>
    <row r="183" spans="1:22">
      <c r="A183">
        <v>30961</v>
      </c>
      <c r="B183" t="s">
        <v>83</v>
      </c>
      <c r="C183" t="s">
        <v>4</v>
      </c>
      <c r="G183" s="11" t="s">
        <v>331</v>
      </c>
      <c r="O183" s="14" t="s">
        <v>331</v>
      </c>
      <c r="P183" s="14"/>
      <c r="Q183" s="14"/>
      <c r="R183" s="14"/>
      <c r="S183" s="14"/>
      <c r="T183" s="14"/>
      <c r="U183" s="14"/>
      <c r="V183" s="14"/>
    </row>
    <row r="184" spans="1:22">
      <c r="A184">
        <v>31007</v>
      </c>
      <c r="B184" t="s">
        <v>84</v>
      </c>
      <c r="C184" t="s">
        <v>4</v>
      </c>
      <c r="G184" s="11" t="s">
        <v>331</v>
      </c>
      <c r="O184" s="14" t="s">
        <v>331</v>
      </c>
      <c r="P184" s="14"/>
      <c r="Q184" s="14"/>
      <c r="R184" s="14"/>
      <c r="S184" s="14"/>
      <c r="T184" s="14"/>
      <c r="U184" s="14"/>
      <c r="V184" s="14"/>
    </row>
    <row r="185" spans="1:22">
      <c r="A185">
        <v>31026</v>
      </c>
      <c r="B185" t="s">
        <v>85</v>
      </c>
      <c r="C185" t="s">
        <v>4</v>
      </c>
      <c r="G185" s="11" t="s">
        <v>331</v>
      </c>
      <c r="O185" s="14" t="s">
        <v>331</v>
      </c>
      <c r="P185" s="14"/>
      <c r="Q185" s="14"/>
      <c r="R185" s="14"/>
      <c r="S185" s="14"/>
      <c r="T185" s="14"/>
      <c r="U185" s="14"/>
      <c r="V185" s="14"/>
    </row>
    <row r="186" spans="1:22">
      <c r="A186">
        <v>31028</v>
      </c>
      <c r="B186" t="s">
        <v>86</v>
      </c>
      <c r="C186" t="s">
        <v>4</v>
      </c>
      <c r="G186" s="11" t="s">
        <v>331</v>
      </c>
      <c r="O186" s="14" t="s">
        <v>331</v>
      </c>
      <c r="P186" s="14"/>
      <c r="Q186" s="14"/>
      <c r="R186" s="14"/>
      <c r="S186" s="14"/>
      <c r="T186" s="14"/>
      <c r="U186" s="14"/>
      <c r="V186" s="14"/>
    </row>
    <row r="187" spans="1:22">
      <c r="A187">
        <v>31031</v>
      </c>
      <c r="B187" t="s">
        <v>87</v>
      </c>
      <c r="C187" t="s">
        <v>4</v>
      </c>
      <c r="G187" s="11" t="s">
        <v>331</v>
      </c>
      <c r="O187" s="14" t="s">
        <v>331</v>
      </c>
      <c r="P187" s="14"/>
      <c r="Q187" s="14"/>
      <c r="R187" s="14"/>
      <c r="S187" s="14"/>
      <c r="T187" s="14"/>
      <c r="U187" s="14"/>
      <c r="V187" s="14"/>
    </row>
    <row r="188" spans="1:22">
      <c r="A188">
        <v>31033</v>
      </c>
      <c r="B188" t="s">
        <v>88</v>
      </c>
      <c r="C188" t="s">
        <v>4</v>
      </c>
      <c r="G188" s="11" t="s">
        <v>331</v>
      </c>
      <c r="O188" s="14" t="s">
        <v>331</v>
      </c>
      <c r="P188" s="14"/>
      <c r="Q188" s="14"/>
      <c r="R188" s="14"/>
      <c r="S188" s="14"/>
      <c r="T188" s="14"/>
      <c r="U188" s="14"/>
      <c r="V188" s="14"/>
    </row>
    <row r="189" spans="1:22">
      <c r="A189">
        <v>31264</v>
      </c>
      <c r="B189" t="s">
        <v>89</v>
      </c>
      <c r="C189" t="s">
        <v>4</v>
      </c>
      <c r="G189" s="11" t="s">
        <v>331</v>
      </c>
      <c r="O189" s="14" t="s">
        <v>331</v>
      </c>
      <c r="P189" s="14"/>
      <c r="Q189" s="14"/>
      <c r="R189" s="14"/>
      <c r="S189" s="14"/>
      <c r="T189" s="14"/>
      <c r="U189" s="14"/>
      <c r="V189" s="14"/>
    </row>
    <row r="190" spans="1:22">
      <c r="A190">
        <v>31344</v>
      </c>
      <c r="B190" t="s">
        <v>90</v>
      </c>
      <c r="C190" t="s">
        <v>4</v>
      </c>
      <c r="G190" s="11" t="s">
        <v>331</v>
      </c>
      <c r="O190" s="14" t="s">
        <v>331</v>
      </c>
      <c r="P190" s="14"/>
      <c r="Q190" s="14"/>
      <c r="R190" s="14"/>
      <c r="S190" s="14"/>
      <c r="T190" s="14"/>
      <c r="U190" s="14"/>
      <c r="V190" s="14"/>
    </row>
    <row r="191" spans="1:22">
      <c r="A191">
        <v>31507</v>
      </c>
      <c r="B191" t="s">
        <v>91</v>
      </c>
      <c r="C191" t="s">
        <v>4</v>
      </c>
      <c r="G191" s="11" t="s">
        <v>331</v>
      </c>
      <c r="O191" s="14" t="s">
        <v>331</v>
      </c>
      <c r="P191" s="14"/>
      <c r="Q191" s="14"/>
      <c r="R191" s="14"/>
      <c r="S191" s="14"/>
      <c r="T191" s="14"/>
      <c r="U191" s="14"/>
      <c r="V191" s="14"/>
    </row>
    <row r="192" spans="1:22">
      <c r="A192">
        <v>31734</v>
      </c>
      <c r="B192" t="s">
        <v>92</v>
      </c>
      <c r="C192" t="s">
        <v>4</v>
      </c>
      <c r="G192" s="11" t="s">
        <v>331</v>
      </c>
      <c r="O192" s="14" t="s">
        <v>331</v>
      </c>
      <c r="P192" s="14"/>
      <c r="Q192" s="14"/>
      <c r="R192" s="14"/>
      <c r="S192" s="14"/>
      <c r="T192" s="14"/>
      <c r="U192" s="14"/>
      <c r="V192" s="14"/>
    </row>
    <row r="193" spans="1:22">
      <c r="A193">
        <v>32670</v>
      </c>
      <c r="B193" t="s">
        <v>94</v>
      </c>
      <c r="C193" t="s">
        <v>4</v>
      </c>
      <c r="G193" s="11" t="s">
        <v>331</v>
      </c>
      <c r="O193" s="14" t="s">
        <v>331</v>
      </c>
      <c r="P193" s="14"/>
      <c r="Q193" s="14"/>
      <c r="R193" s="14"/>
      <c r="S193" s="14"/>
      <c r="T193" s="14"/>
      <c r="U193" s="14"/>
      <c r="V193" s="14"/>
    </row>
    <row r="194" spans="1:22">
      <c r="A194">
        <v>34371</v>
      </c>
      <c r="B194" t="s">
        <v>95</v>
      </c>
      <c r="C194" t="s">
        <v>4</v>
      </c>
      <c r="G194" s="11" t="s">
        <v>331</v>
      </c>
      <c r="O194" s="14" t="s">
        <v>331</v>
      </c>
      <c r="P194" s="14"/>
      <c r="Q194" s="14"/>
      <c r="R194" s="14"/>
      <c r="S194" s="14"/>
      <c r="T194" s="14"/>
      <c r="U194" s="14"/>
      <c r="V194" s="14"/>
    </row>
    <row r="195" spans="1:22">
      <c r="A195">
        <v>34660</v>
      </c>
      <c r="B195" t="s">
        <v>96</v>
      </c>
      <c r="C195" t="s">
        <v>4</v>
      </c>
      <c r="G195" s="11" t="s">
        <v>331</v>
      </c>
      <c r="O195" s="14" t="s">
        <v>331</v>
      </c>
      <c r="P195" s="14"/>
      <c r="Q195" s="14"/>
      <c r="R195" s="14"/>
      <c r="S195" s="14"/>
      <c r="T195" s="14"/>
      <c r="U195" s="14"/>
      <c r="V195" s="14"/>
    </row>
    <row r="196" spans="1:22">
      <c r="A196">
        <v>34754</v>
      </c>
      <c r="B196" t="s">
        <v>97</v>
      </c>
      <c r="C196" t="s">
        <v>4</v>
      </c>
      <c r="G196" s="11" t="s">
        <v>331</v>
      </c>
      <c r="O196" s="14" t="s">
        <v>331</v>
      </c>
      <c r="P196" s="14"/>
      <c r="Q196" s="14"/>
      <c r="R196" s="14"/>
      <c r="S196" s="14"/>
      <c r="T196" s="14"/>
      <c r="U196" s="14"/>
      <c r="V196" s="14"/>
    </row>
    <row r="197" spans="1:22">
      <c r="A197">
        <v>34899</v>
      </c>
      <c r="B197" t="s">
        <v>98</v>
      </c>
      <c r="C197" t="s">
        <v>4</v>
      </c>
      <c r="G197" s="11" t="s">
        <v>331</v>
      </c>
      <c r="O197" s="14" t="s">
        <v>331</v>
      </c>
      <c r="P197" s="14"/>
      <c r="Q197" s="14"/>
      <c r="R197" s="14"/>
      <c r="S197" s="14"/>
      <c r="T197" s="14"/>
      <c r="U197" s="14"/>
      <c r="V197" s="14"/>
    </row>
    <row r="198" spans="1:22">
      <c r="A198">
        <v>34969</v>
      </c>
      <c r="B198" t="s">
        <v>99</v>
      </c>
      <c r="C198" t="s">
        <v>4</v>
      </c>
      <c r="G198" s="11" t="s">
        <v>331</v>
      </c>
      <c r="O198" s="14" t="s">
        <v>331</v>
      </c>
      <c r="P198" s="14"/>
      <c r="Q198" s="14"/>
      <c r="R198" s="14"/>
      <c r="S198" s="14"/>
      <c r="T198" s="14"/>
      <c r="U198" s="14"/>
      <c r="V198" s="14"/>
    </row>
    <row r="199" spans="1:22">
      <c r="A199">
        <v>35002</v>
      </c>
      <c r="B199" t="s">
        <v>100</v>
      </c>
      <c r="C199" t="s">
        <v>4</v>
      </c>
      <c r="G199" s="11" t="s">
        <v>331</v>
      </c>
      <c r="O199" s="14" t="s">
        <v>331</v>
      </c>
      <c r="P199" s="14"/>
      <c r="Q199" s="14"/>
      <c r="R199" s="14"/>
      <c r="S199" s="14"/>
      <c r="T199" s="14"/>
      <c r="U199" s="14"/>
      <c r="V199" s="14"/>
    </row>
    <row r="200" spans="1:22">
      <c r="A200">
        <v>35394</v>
      </c>
      <c r="B200" t="s">
        <v>101</v>
      </c>
      <c r="C200" t="s">
        <v>4</v>
      </c>
      <c r="G200" s="11" t="s">
        <v>331</v>
      </c>
      <c r="O200" s="14" t="s">
        <v>331</v>
      </c>
      <c r="P200" s="14"/>
      <c r="Q200" s="14"/>
      <c r="R200" s="14"/>
      <c r="S200" s="14"/>
      <c r="T200" s="14"/>
      <c r="U200" s="14"/>
      <c r="V200" s="14"/>
    </row>
    <row r="201" spans="1:22">
      <c r="A201">
        <v>35560</v>
      </c>
      <c r="B201" t="s">
        <v>102</v>
      </c>
      <c r="C201" t="s">
        <v>4</v>
      </c>
      <c r="G201" s="11" t="s">
        <v>331</v>
      </c>
      <c r="O201" s="14" t="s">
        <v>331</v>
      </c>
      <c r="P201" s="14"/>
      <c r="Q201" s="14"/>
      <c r="R201" s="14"/>
      <c r="S201" s="14"/>
      <c r="T201" s="14"/>
      <c r="U201" s="14"/>
      <c r="V201" s="14"/>
    </row>
    <row r="202" spans="1:22">
      <c r="A202">
        <v>35589</v>
      </c>
      <c r="B202" t="s">
        <v>103</v>
      </c>
      <c r="C202" t="s">
        <v>4</v>
      </c>
      <c r="G202" s="11" t="s">
        <v>331</v>
      </c>
      <c r="O202" s="14" t="s">
        <v>331</v>
      </c>
      <c r="P202" s="14"/>
      <c r="Q202" s="14"/>
      <c r="R202" s="14"/>
      <c r="S202" s="14"/>
      <c r="T202" s="14"/>
      <c r="U202" s="14"/>
      <c r="V202" s="14"/>
    </row>
    <row r="203" spans="1:22">
      <c r="A203">
        <v>35545</v>
      </c>
      <c r="B203" t="s">
        <v>104</v>
      </c>
      <c r="C203" t="s">
        <v>4</v>
      </c>
      <c r="G203" s="11" t="s">
        <v>331</v>
      </c>
      <c r="O203" s="14" t="s">
        <v>331</v>
      </c>
      <c r="P203" s="14"/>
      <c r="Q203" s="14"/>
      <c r="R203" s="14"/>
      <c r="S203" s="14"/>
      <c r="T203" s="14"/>
      <c r="U203" s="14"/>
      <c r="V203" s="14"/>
    </row>
    <row r="204" spans="1:22">
      <c r="A204">
        <v>36396</v>
      </c>
      <c r="B204" t="s">
        <v>105</v>
      </c>
      <c r="C204" t="s">
        <v>4</v>
      </c>
      <c r="G204" s="11" t="s">
        <v>331</v>
      </c>
      <c r="O204" s="14" t="s">
        <v>331</v>
      </c>
      <c r="P204" s="14"/>
      <c r="Q204" s="14"/>
      <c r="R204" s="14"/>
      <c r="S204" s="14"/>
      <c r="T204" s="14"/>
      <c r="U204" s="14"/>
      <c r="V204" s="14"/>
    </row>
    <row r="205" spans="1:22">
      <c r="A205">
        <v>38000</v>
      </c>
      <c r="B205" t="s">
        <v>107</v>
      </c>
      <c r="C205" t="s">
        <v>4</v>
      </c>
      <c r="G205" s="11" t="s">
        <v>331</v>
      </c>
      <c r="O205" s="14" t="s">
        <v>331</v>
      </c>
      <c r="P205" s="14"/>
      <c r="Q205" s="14"/>
      <c r="R205" s="14"/>
      <c r="S205" s="14"/>
      <c r="T205" s="14"/>
      <c r="U205" s="14"/>
      <c r="V205" s="14"/>
    </row>
    <row r="206" spans="1:22">
      <c r="A206">
        <v>38579</v>
      </c>
      <c r="B206" t="s">
        <v>108</v>
      </c>
      <c r="C206" t="s">
        <v>4</v>
      </c>
      <c r="G206" s="11" t="s">
        <v>331</v>
      </c>
      <c r="O206" s="14" t="s">
        <v>331</v>
      </c>
      <c r="P206" s="14"/>
      <c r="Q206" s="14"/>
      <c r="R206" s="14"/>
      <c r="S206" s="14"/>
      <c r="T206" s="14"/>
      <c r="U206" s="14"/>
      <c r="V206" s="14"/>
    </row>
    <row r="207" spans="1:22">
      <c r="A207">
        <v>38690</v>
      </c>
      <c r="B207" t="s">
        <v>109</v>
      </c>
      <c r="C207" t="s">
        <v>4</v>
      </c>
      <c r="G207" s="11" t="s">
        <v>331</v>
      </c>
      <c r="O207" s="14" t="s">
        <v>331</v>
      </c>
      <c r="P207" s="14"/>
      <c r="Q207" s="14"/>
      <c r="R207" s="14"/>
      <c r="S207" s="14"/>
      <c r="T207" s="14"/>
      <c r="U207" s="14"/>
      <c r="V207" s="14"/>
    </row>
    <row r="208" spans="1:22">
      <c r="A208">
        <v>43915</v>
      </c>
      <c r="B208" t="s">
        <v>113</v>
      </c>
      <c r="C208" t="s">
        <v>4</v>
      </c>
      <c r="G208" s="11" t="s">
        <v>331</v>
      </c>
      <c r="O208" s="14" t="s">
        <v>331</v>
      </c>
      <c r="P208" s="14"/>
      <c r="Q208" s="14"/>
      <c r="R208" s="14"/>
      <c r="S208" s="14"/>
      <c r="T208" s="14"/>
      <c r="U208" s="14"/>
      <c r="V208" s="14"/>
    </row>
    <row r="209" spans="1:22">
      <c r="A209">
        <v>44125</v>
      </c>
      <c r="B209" t="s">
        <v>114</v>
      </c>
      <c r="C209" t="s">
        <v>4</v>
      </c>
      <c r="G209" s="11" t="s">
        <v>331</v>
      </c>
      <c r="O209" s="14" t="s">
        <v>331</v>
      </c>
      <c r="P209" s="14"/>
      <c r="Q209" s="14"/>
      <c r="R209" s="14"/>
      <c r="S209" s="14"/>
      <c r="T209" s="14"/>
      <c r="U209" s="14"/>
      <c r="V209" s="14"/>
    </row>
    <row r="210" spans="1:22">
      <c r="A210">
        <v>44730</v>
      </c>
      <c r="B210" t="s">
        <v>115</v>
      </c>
      <c r="C210" t="s">
        <v>4</v>
      </c>
      <c r="G210" s="11" t="s">
        <v>331</v>
      </c>
      <c r="O210" s="14" t="s">
        <v>331</v>
      </c>
      <c r="P210" s="14"/>
      <c r="Q210" s="14"/>
      <c r="R210" s="14"/>
      <c r="S210" s="14"/>
      <c r="T210" s="14"/>
      <c r="U210" s="14"/>
      <c r="V210" s="14"/>
    </row>
    <row r="211" spans="1:22">
      <c r="A211">
        <v>46173</v>
      </c>
      <c r="B211" t="s">
        <v>123</v>
      </c>
      <c r="C211" t="s">
        <v>4</v>
      </c>
      <c r="G211" s="11" t="s">
        <v>331</v>
      </c>
      <c r="O211" s="14" t="s">
        <v>331</v>
      </c>
      <c r="P211" s="14"/>
      <c r="Q211" s="14"/>
      <c r="R211" s="14"/>
      <c r="S211" s="14"/>
      <c r="T211" s="14"/>
      <c r="U211" s="14"/>
      <c r="V211" s="14"/>
    </row>
    <row r="212" spans="1:22">
      <c r="A212">
        <v>46617</v>
      </c>
      <c r="B212" t="s">
        <v>124</v>
      </c>
      <c r="C212" t="s">
        <v>4</v>
      </c>
      <c r="G212" s="11" t="s">
        <v>331</v>
      </c>
      <c r="O212" s="14" t="s">
        <v>331</v>
      </c>
      <c r="P212" s="14"/>
      <c r="Q212" s="14"/>
      <c r="R212" s="14"/>
      <c r="S212" s="14"/>
      <c r="T212" s="14"/>
      <c r="U212" s="14"/>
      <c r="V212" s="14"/>
    </row>
    <row r="213" spans="1:22">
      <c r="A213">
        <v>59283</v>
      </c>
      <c r="B213" t="s">
        <v>125</v>
      </c>
      <c r="C213" t="s">
        <v>4</v>
      </c>
      <c r="G213" s="11" t="s">
        <v>331</v>
      </c>
      <c r="O213" s="14" t="s">
        <v>331</v>
      </c>
      <c r="P213" s="14"/>
      <c r="Q213" s="14"/>
      <c r="R213" s="14"/>
      <c r="S213" s="14"/>
      <c r="T213" s="14"/>
      <c r="U213" s="14"/>
      <c r="V213" s="14"/>
    </row>
    <row r="214" spans="1:22">
      <c r="A214">
        <v>61620</v>
      </c>
      <c r="B214" t="s">
        <v>126</v>
      </c>
      <c r="C214" t="s">
        <v>4</v>
      </c>
      <c r="G214" s="11" t="s">
        <v>331</v>
      </c>
      <c r="O214" s="14" t="s">
        <v>331</v>
      </c>
      <c r="P214" s="14"/>
      <c r="Q214" s="14"/>
      <c r="R214" s="14"/>
      <c r="S214" s="14"/>
      <c r="T214" s="14"/>
      <c r="U214" s="14"/>
      <c r="V214" s="14"/>
    </row>
    <row r="215" spans="1:22">
      <c r="A215">
        <v>41711</v>
      </c>
      <c r="B215" t="s">
        <v>145</v>
      </c>
      <c r="C215" t="s">
        <v>4</v>
      </c>
      <c r="G215" s="11" t="s">
        <v>331</v>
      </c>
      <c r="O215" s="14" t="s">
        <v>331</v>
      </c>
      <c r="P215" s="14"/>
      <c r="Q215" s="14"/>
      <c r="R215" s="14"/>
      <c r="S215" s="14"/>
      <c r="T215" s="14"/>
      <c r="U215" s="14"/>
      <c r="V215" s="14"/>
    </row>
    <row r="216" spans="1:22">
      <c r="A216">
        <v>41712</v>
      </c>
      <c r="B216" t="s">
        <v>146</v>
      </c>
      <c r="C216" t="s">
        <v>4</v>
      </c>
      <c r="G216" s="11" t="s">
        <v>331</v>
      </c>
      <c r="O216" s="14" t="s">
        <v>331</v>
      </c>
      <c r="P216" s="14"/>
      <c r="Q216" s="14"/>
      <c r="R216" s="14"/>
      <c r="S216" s="14"/>
      <c r="T216" s="14"/>
      <c r="U216" s="14"/>
      <c r="V216" s="14"/>
    </row>
    <row r="217" spans="1:22">
      <c r="A217">
        <v>70382699</v>
      </c>
      <c r="B217" t="s">
        <v>165</v>
      </c>
      <c r="C217" t="s">
        <v>4</v>
      </c>
      <c r="G217" s="11" t="s">
        <v>331</v>
      </c>
      <c r="O217" s="14" t="s">
        <v>331</v>
      </c>
      <c r="P217" s="14"/>
      <c r="Q217" s="14"/>
      <c r="R217" s="14"/>
      <c r="S217" s="14"/>
      <c r="T217" s="14"/>
      <c r="U217" s="14"/>
      <c r="V217" s="14"/>
    </row>
    <row r="218" spans="1:22">
      <c r="A218">
        <v>87570896</v>
      </c>
      <c r="B218" t="s">
        <v>229</v>
      </c>
      <c r="C218" t="s">
        <v>4</v>
      </c>
      <c r="G218" s="11" t="s">
        <v>331</v>
      </c>
      <c r="O218" s="14" t="s">
        <v>331</v>
      </c>
      <c r="P218" s="14"/>
      <c r="Q218" s="14"/>
      <c r="R218" s="14"/>
      <c r="S218" s="14"/>
      <c r="T218" s="14"/>
      <c r="U218" s="14"/>
      <c r="V218" s="14"/>
    </row>
    <row r="219" spans="1:22">
      <c r="A219">
        <v>91353281</v>
      </c>
      <c r="B219" t="s">
        <v>235</v>
      </c>
      <c r="C219" t="s">
        <v>4</v>
      </c>
      <c r="G219" s="11" t="s">
        <v>331</v>
      </c>
      <c r="O219" s="14" t="s">
        <v>331</v>
      </c>
      <c r="P219" s="14"/>
      <c r="Q219" s="14"/>
      <c r="R219" s="14"/>
      <c r="S219" s="14"/>
      <c r="T219" s="14"/>
      <c r="U219" s="14"/>
      <c r="V219" s="14"/>
    </row>
    <row r="220" spans="1:22">
      <c r="A220">
        <v>6232</v>
      </c>
      <c r="B220" t="s">
        <v>258</v>
      </c>
      <c r="C220" t="s">
        <v>4</v>
      </c>
      <c r="G220" s="11" t="s">
        <v>331</v>
      </c>
      <c r="O220" s="14" t="s">
        <v>331</v>
      </c>
      <c r="P220" s="14"/>
      <c r="Q220" s="14"/>
      <c r="R220" s="14"/>
      <c r="S220" s="14"/>
      <c r="T220" s="14"/>
      <c r="U220" s="14"/>
      <c r="V220" s="14"/>
    </row>
    <row r="221" spans="1:22">
      <c r="A221">
        <v>23002</v>
      </c>
      <c r="B221" t="s">
        <v>282</v>
      </c>
      <c r="C221" t="s">
        <v>4</v>
      </c>
      <c r="G221" s="11" t="s">
        <v>331</v>
      </c>
      <c r="O221" s="14" t="s">
        <v>331</v>
      </c>
      <c r="P221" s="14"/>
      <c r="Q221" s="14"/>
      <c r="R221" s="14"/>
      <c r="S221" s="14"/>
      <c r="T221" s="14"/>
      <c r="U221" s="14"/>
      <c r="V221" s="14"/>
    </row>
    <row r="222" spans="1:22">
      <c r="A222">
        <v>165227</v>
      </c>
      <c r="B222" t="s">
        <v>285</v>
      </c>
      <c r="C222" t="s">
        <v>4</v>
      </c>
      <c r="G222" s="11" t="s">
        <v>331</v>
      </c>
      <c r="O222" s="14" t="s">
        <v>331</v>
      </c>
      <c r="P222" s="14"/>
      <c r="Q222" s="14"/>
      <c r="R222" s="14"/>
      <c r="S222" s="14"/>
      <c r="T222" s="14"/>
      <c r="U222" s="14"/>
      <c r="V222" s="14"/>
    </row>
    <row r="223" spans="1:22">
      <c r="A223">
        <v>38506</v>
      </c>
      <c r="B223" t="s">
        <v>288</v>
      </c>
      <c r="C223" t="s">
        <v>4</v>
      </c>
      <c r="G223" s="11" t="s">
        <v>331</v>
      </c>
      <c r="O223" s="14" t="s">
        <v>331</v>
      </c>
      <c r="P223" s="14"/>
      <c r="Q223" s="14"/>
      <c r="R223" s="14"/>
      <c r="S223" s="14"/>
      <c r="T223" s="14"/>
      <c r="U223" s="14"/>
      <c r="V223" s="14"/>
    </row>
  </sheetData>
  <sortState ref="A2:AF171">
    <sortCondition ref="O2:O171"/>
  </sortState>
  <conditionalFormatting sqref="A1:A1048576">
    <cfRule type="duplicateValues" dxfId="0" priority="1"/>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60716-F12C-A24C-9CE0-BDED2F34CDF0}">
  <dimension ref="A1:P223"/>
  <sheetViews>
    <sheetView workbookViewId="0">
      <selection activeCell="N2" sqref="N2"/>
    </sheetView>
  </sheetViews>
  <sheetFormatPr baseColWidth="10" defaultRowHeight="16"/>
  <cols>
    <col min="1" max="1" width="24.1640625" customWidth="1"/>
    <col min="2" max="2" width="4.1640625" customWidth="1"/>
    <col min="3" max="3" width="10.5" customWidth="1"/>
    <col min="4" max="4" width="9.83203125" customWidth="1"/>
    <col min="5" max="5" width="6.5" customWidth="1"/>
    <col min="6" max="6" width="10.1640625" customWidth="1"/>
    <col min="7" max="7" width="6.5" style="24" customWidth="1"/>
    <col min="8" max="9" width="11.1640625" style="11" customWidth="1"/>
    <col min="10" max="10" width="47.1640625" style="22" customWidth="1"/>
    <col min="11" max="11" width="35" style="27" customWidth="1"/>
    <col min="12" max="12" width="15.1640625" style="30" customWidth="1"/>
    <col min="13" max="13" width="17.1640625" customWidth="1"/>
    <col min="14" max="14" width="19.6640625" customWidth="1"/>
    <col min="15" max="15" width="19.1640625" customWidth="1"/>
    <col min="16" max="16" width="21.6640625" customWidth="1"/>
  </cols>
  <sheetData>
    <row r="1" spans="1:16" ht="34">
      <c r="A1" s="2" t="s">
        <v>1</v>
      </c>
      <c r="B1" s="2" t="s">
        <v>2</v>
      </c>
      <c r="C1" s="2" t="s">
        <v>437</v>
      </c>
      <c r="D1" s="1" t="s">
        <v>318</v>
      </c>
      <c r="E1" s="1" t="s">
        <v>485</v>
      </c>
      <c r="F1" s="1" t="s">
        <v>812</v>
      </c>
      <c r="G1" s="25" t="s">
        <v>644</v>
      </c>
      <c r="H1" s="17" t="s">
        <v>319</v>
      </c>
      <c r="I1" s="17" t="s">
        <v>513</v>
      </c>
      <c r="J1" s="21" t="s">
        <v>614</v>
      </c>
      <c r="K1" s="21" t="s">
        <v>613</v>
      </c>
      <c r="L1" s="5" t="s">
        <v>765</v>
      </c>
      <c r="M1" s="2" t="s">
        <v>773</v>
      </c>
      <c r="N1" s="2" t="s">
        <v>766</v>
      </c>
      <c r="O1" s="2" t="s">
        <v>769</v>
      </c>
      <c r="P1" s="2" t="s">
        <v>770</v>
      </c>
    </row>
    <row r="2" spans="1:16" ht="17" customHeight="1">
      <c r="A2" t="s">
        <v>268</v>
      </c>
      <c r="B2" t="s">
        <v>4</v>
      </c>
      <c r="C2">
        <v>2016</v>
      </c>
      <c r="D2" s="24" t="s">
        <v>338</v>
      </c>
      <c r="E2" s="24" t="s">
        <v>490</v>
      </c>
      <c r="F2" s="24">
        <v>3</v>
      </c>
      <c r="G2" s="24">
        <v>4.2</v>
      </c>
      <c r="H2" s="11" t="s">
        <v>332</v>
      </c>
      <c r="I2" s="11">
        <v>249</v>
      </c>
      <c r="J2" s="22" t="s">
        <v>615</v>
      </c>
      <c r="K2" s="26" t="s">
        <v>443</v>
      </c>
      <c r="L2" s="29" t="s">
        <v>767</v>
      </c>
      <c r="M2" t="s">
        <v>767</v>
      </c>
      <c r="N2" t="s">
        <v>771</v>
      </c>
      <c r="O2" t="s">
        <v>768</v>
      </c>
      <c r="P2" t="s">
        <v>771</v>
      </c>
    </row>
    <row r="3" spans="1:16" ht="17" customHeight="1">
      <c r="A3" t="s">
        <v>304</v>
      </c>
      <c r="B3" t="s">
        <v>4</v>
      </c>
      <c r="C3">
        <v>2018</v>
      </c>
      <c r="D3" t="s">
        <v>330</v>
      </c>
      <c r="F3">
        <v>17</v>
      </c>
      <c r="G3" s="24" t="s">
        <v>331</v>
      </c>
      <c r="H3" s="11" t="s">
        <v>337</v>
      </c>
      <c r="I3" s="11">
        <v>250</v>
      </c>
      <c r="J3" s="22" t="s">
        <v>616</v>
      </c>
      <c r="K3" s="26" t="s">
        <v>417</v>
      </c>
      <c r="L3" s="29" t="s">
        <v>767</v>
      </c>
      <c r="M3" t="s">
        <v>767</v>
      </c>
      <c r="N3" t="s">
        <v>771</v>
      </c>
      <c r="O3" t="s">
        <v>768</v>
      </c>
      <c r="P3" t="s">
        <v>771</v>
      </c>
    </row>
    <row r="4" spans="1:16" ht="17" customHeight="1">
      <c r="A4" t="s">
        <v>275</v>
      </c>
      <c r="B4" t="s">
        <v>4</v>
      </c>
      <c r="C4">
        <v>2017</v>
      </c>
      <c r="D4" t="s">
        <v>330</v>
      </c>
      <c r="F4">
        <v>4</v>
      </c>
      <c r="G4" s="24" t="s">
        <v>331</v>
      </c>
      <c r="H4" s="11" t="s">
        <v>342</v>
      </c>
      <c r="I4" s="11">
        <v>100</v>
      </c>
      <c r="J4" s="22" t="s">
        <v>617</v>
      </c>
      <c r="K4" s="26" t="s">
        <v>435</v>
      </c>
      <c r="L4" s="29" t="s">
        <v>768</v>
      </c>
      <c r="M4" t="s">
        <v>767</v>
      </c>
      <c r="N4" t="s">
        <v>768</v>
      </c>
      <c r="O4" t="s">
        <v>768</v>
      </c>
      <c r="P4" t="s">
        <v>768</v>
      </c>
    </row>
    <row r="5" spans="1:16" ht="17" customHeight="1">
      <c r="A5" t="s">
        <v>299</v>
      </c>
      <c r="B5" t="s">
        <v>4</v>
      </c>
      <c r="C5">
        <v>2015</v>
      </c>
      <c r="D5" t="s">
        <v>368</v>
      </c>
      <c r="F5">
        <v>5</v>
      </c>
      <c r="G5" s="24" t="s">
        <v>331</v>
      </c>
      <c r="H5" s="11">
        <v>249</v>
      </c>
      <c r="I5" s="11">
        <v>249</v>
      </c>
      <c r="J5" s="22" t="s">
        <v>618</v>
      </c>
      <c r="K5" s="26" t="s">
        <v>422</v>
      </c>
      <c r="L5" s="29" t="s">
        <v>768</v>
      </c>
      <c r="M5" t="s">
        <v>768</v>
      </c>
      <c r="N5" t="s">
        <v>767</v>
      </c>
      <c r="O5" t="s">
        <v>768</v>
      </c>
      <c r="P5" t="s">
        <v>771</v>
      </c>
    </row>
    <row r="6" spans="1:16" ht="17" customHeight="1">
      <c r="A6" t="s">
        <v>164</v>
      </c>
      <c r="B6" t="s">
        <v>4</v>
      </c>
      <c r="C6">
        <v>2017</v>
      </c>
      <c r="D6" t="s">
        <v>352</v>
      </c>
      <c r="F6">
        <v>4</v>
      </c>
      <c r="G6" s="24" t="s">
        <v>331</v>
      </c>
      <c r="H6" s="11">
        <v>249</v>
      </c>
      <c r="I6" s="11">
        <v>249</v>
      </c>
      <c r="J6" s="22" t="s">
        <v>619</v>
      </c>
      <c r="K6" s="26" t="s">
        <v>772</v>
      </c>
      <c r="L6" s="29" t="s">
        <v>768</v>
      </c>
      <c r="M6" t="s">
        <v>767</v>
      </c>
      <c r="N6" t="s">
        <v>768</v>
      </c>
      <c r="O6" t="s">
        <v>767</v>
      </c>
      <c r="P6" t="s">
        <v>768</v>
      </c>
    </row>
    <row r="7" spans="1:16" ht="17" customHeight="1">
      <c r="A7" t="s">
        <v>306</v>
      </c>
      <c r="B7" t="s">
        <v>4</v>
      </c>
      <c r="C7">
        <v>2018</v>
      </c>
      <c r="D7" t="s">
        <v>328</v>
      </c>
      <c r="F7">
        <v>6</v>
      </c>
      <c r="G7" s="24" t="s">
        <v>331</v>
      </c>
      <c r="H7" s="11" t="s">
        <v>367</v>
      </c>
      <c r="I7" s="11">
        <v>300</v>
      </c>
      <c r="J7" s="22" t="s">
        <v>620</v>
      </c>
      <c r="K7" s="26" t="s">
        <v>415</v>
      </c>
      <c r="L7" s="29" t="s">
        <v>768</v>
      </c>
      <c r="M7" t="s">
        <v>767</v>
      </c>
      <c r="N7" t="s">
        <v>768</v>
      </c>
      <c r="O7" t="s">
        <v>767</v>
      </c>
      <c r="P7" t="s">
        <v>768</v>
      </c>
    </row>
    <row r="8" spans="1:16" ht="17" customHeight="1">
      <c r="A8" t="s">
        <v>147</v>
      </c>
      <c r="B8" t="s">
        <v>4</v>
      </c>
      <c r="C8">
        <v>2014</v>
      </c>
      <c r="D8" s="24" t="s">
        <v>398</v>
      </c>
      <c r="E8" s="24" t="s">
        <v>491</v>
      </c>
      <c r="F8" s="24">
        <v>4420</v>
      </c>
      <c r="G8" s="24" t="s">
        <v>331</v>
      </c>
      <c r="H8" s="11">
        <v>156</v>
      </c>
      <c r="I8" s="11">
        <v>156</v>
      </c>
      <c r="J8" s="22" t="s">
        <v>621</v>
      </c>
      <c r="K8" s="26" t="s">
        <v>475</v>
      </c>
      <c r="L8" s="29" t="s">
        <v>768</v>
      </c>
      <c r="M8" t="s">
        <v>767</v>
      </c>
      <c r="N8" t="s">
        <v>767</v>
      </c>
      <c r="O8" t="s">
        <v>767</v>
      </c>
      <c r="P8" t="s">
        <v>771</v>
      </c>
    </row>
    <row r="9" spans="1:16" ht="17" customHeight="1">
      <c r="A9" t="s">
        <v>294</v>
      </c>
      <c r="B9" t="s">
        <v>4</v>
      </c>
      <c r="C9">
        <v>2017</v>
      </c>
      <c r="D9" s="24" t="s">
        <v>338</v>
      </c>
      <c r="E9" s="24" t="s">
        <v>492</v>
      </c>
      <c r="F9" s="24">
        <v>6</v>
      </c>
      <c r="G9" s="24">
        <v>6.6</v>
      </c>
      <c r="H9" s="11" t="s">
        <v>332</v>
      </c>
      <c r="I9" s="11">
        <v>249</v>
      </c>
      <c r="J9" s="22" t="s">
        <v>622</v>
      </c>
      <c r="K9" s="26" t="s">
        <v>425</v>
      </c>
      <c r="L9" s="29" t="s">
        <v>768</v>
      </c>
      <c r="M9" t="s">
        <v>768</v>
      </c>
      <c r="N9" t="s">
        <v>767</v>
      </c>
      <c r="O9" t="s">
        <v>767</v>
      </c>
      <c r="P9" t="s">
        <v>771</v>
      </c>
    </row>
    <row r="10" spans="1:16" ht="17" customHeight="1">
      <c r="A10" t="s">
        <v>267</v>
      </c>
      <c r="B10" t="s">
        <v>4</v>
      </c>
      <c r="C10">
        <v>2016</v>
      </c>
      <c r="D10" s="24" t="s">
        <v>338</v>
      </c>
      <c r="E10" s="24" t="s">
        <v>493</v>
      </c>
      <c r="F10" s="24">
        <v>2</v>
      </c>
      <c r="G10" s="24">
        <v>4.2</v>
      </c>
      <c r="H10" s="11" t="s">
        <v>332</v>
      </c>
      <c r="I10" s="11">
        <v>249</v>
      </c>
      <c r="J10" s="22" t="s">
        <v>623</v>
      </c>
      <c r="K10" s="26" t="s">
        <v>444</v>
      </c>
      <c r="L10" s="29" t="s">
        <v>768</v>
      </c>
      <c r="M10" t="s">
        <v>767</v>
      </c>
      <c r="N10" t="s">
        <v>768</v>
      </c>
      <c r="O10" t="s">
        <v>767</v>
      </c>
      <c r="P10" t="s">
        <v>767</v>
      </c>
    </row>
    <row r="11" spans="1:16" ht="17" customHeight="1">
      <c r="A11" t="s">
        <v>151</v>
      </c>
      <c r="B11" t="s">
        <v>4</v>
      </c>
      <c r="C11">
        <v>2017</v>
      </c>
      <c r="D11" s="24" t="s">
        <v>397</v>
      </c>
      <c r="E11" s="24" t="s">
        <v>494</v>
      </c>
      <c r="F11" s="24">
        <v>15</v>
      </c>
      <c r="G11" s="24" t="s">
        <v>331</v>
      </c>
      <c r="H11" s="11">
        <v>249</v>
      </c>
      <c r="I11" s="11">
        <v>249</v>
      </c>
      <c r="J11" s="22" t="s">
        <v>624</v>
      </c>
      <c r="K11" s="26" t="s">
        <v>474</v>
      </c>
      <c r="L11" s="29" t="s">
        <v>767</v>
      </c>
      <c r="M11" t="s">
        <v>768</v>
      </c>
      <c r="N11" t="s">
        <v>771</v>
      </c>
      <c r="O11" t="s">
        <v>767</v>
      </c>
      <c r="P11" t="s">
        <v>771</v>
      </c>
    </row>
    <row r="12" spans="1:16" ht="17" customHeight="1">
      <c r="A12" t="s">
        <v>311</v>
      </c>
      <c r="B12" t="s">
        <v>4</v>
      </c>
      <c r="C12">
        <v>2018</v>
      </c>
      <c r="D12" s="24" t="s">
        <v>338</v>
      </c>
      <c r="E12" s="24" t="s">
        <v>495</v>
      </c>
      <c r="F12" s="24">
        <v>3</v>
      </c>
      <c r="G12" s="24">
        <v>3.6</v>
      </c>
      <c r="H12" s="11" t="s">
        <v>332</v>
      </c>
      <c r="I12" s="11">
        <v>249</v>
      </c>
      <c r="J12" s="22" t="s">
        <v>625</v>
      </c>
      <c r="K12" s="26" t="s">
        <v>410</v>
      </c>
      <c r="L12" s="29" t="s">
        <v>767</v>
      </c>
      <c r="M12" t="s">
        <v>767</v>
      </c>
      <c r="N12" t="s">
        <v>771</v>
      </c>
      <c r="O12" t="s">
        <v>768</v>
      </c>
      <c r="P12" t="s">
        <v>771</v>
      </c>
    </row>
    <row r="13" spans="1:16" ht="17" customHeight="1">
      <c r="A13" t="s">
        <v>249</v>
      </c>
      <c r="B13" t="s">
        <v>4</v>
      </c>
      <c r="C13">
        <v>2016</v>
      </c>
      <c r="D13" s="24" t="s">
        <v>338</v>
      </c>
      <c r="E13" s="24" t="s">
        <v>496</v>
      </c>
      <c r="F13" s="24">
        <v>111</v>
      </c>
      <c r="G13" s="24">
        <v>6.6</v>
      </c>
      <c r="H13" s="11" t="s">
        <v>377</v>
      </c>
      <c r="I13" s="11">
        <v>200</v>
      </c>
      <c r="J13" s="22" t="s">
        <v>626</v>
      </c>
      <c r="K13" s="26" t="s">
        <v>456</v>
      </c>
      <c r="L13" s="29" t="s">
        <v>767</v>
      </c>
      <c r="M13" t="s">
        <v>768</v>
      </c>
      <c r="N13" t="s">
        <v>771</v>
      </c>
      <c r="O13" t="s">
        <v>768</v>
      </c>
      <c r="P13" t="s">
        <v>771</v>
      </c>
    </row>
    <row r="14" spans="1:16" ht="17" customHeight="1">
      <c r="A14" t="s">
        <v>314</v>
      </c>
      <c r="B14" t="s">
        <v>4</v>
      </c>
      <c r="C14">
        <v>2018</v>
      </c>
      <c r="D14" s="24" t="s">
        <v>338</v>
      </c>
      <c r="E14" s="24" t="s">
        <v>497</v>
      </c>
      <c r="F14" s="24">
        <v>385</v>
      </c>
      <c r="G14" s="24">
        <v>15.6</v>
      </c>
      <c r="H14" s="11">
        <v>196</v>
      </c>
      <c r="I14" s="11">
        <v>196</v>
      </c>
      <c r="J14" s="22" t="s">
        <v>627</v>
      </c>
      <c r="K14" s="26" t="s">
        <v>407</v>
      </c>
      <c r="L14" s="29" t="s">
        <v>768</v>
      </c>
      <c r="M14" t="s">
        <v>767</v>
      </c>
      <c r="N14" t="s">
        <v>768</v>
      </c>
      <c r="O14" t="s">
        <v>767</v>
      </c>
      <c r="P14" t="s">
        <v>768</v>
      </c>
    </row>
    <row r="15" spans="1:16" ht="17" customHeight="1">
      <c r="A15" t="s">
        <v>230</v>
      </c>
      <c r="B15" t="s">
        <v>4</v>
      </c>
      <c r="C15">
        <v>2015</v>
      </c>
      <c r="D15" s="24" t="s">
        <v>384</v>
      </c>
      <c r="E15" s="24" t="s">
        <v>498</v>
      </c>
      <c r="F15" s="24">
        <v>6</v>
      </c>
      <c r="G15" s="24">
        <v>7</v>
      </c>
      <c r="H15" s="11">
        <v>200</v>
      </c>
      <c r="I15" s="11">
        <v>200</v>
      </c>
      <c r="J15" s="22" t="s">
        <v>628</v>
      </c>
      <c r="K15" s="26" t="s">
        <v>468</v>
      </c>
      <c r="L15" s="29" t="s">
        <v>767</v>
      </c>
      <c r="M15" t="s">
        <v>768</v>
      </c>
      <c r="N15" t="s">
        <v>771</v>
      </c>
      <c r="O15" t="s">
        <v>768</v>
      </c>
      <c r="P15" t="s">
        <v>771</v>
      </c>
    </row>
    <row r="16" spans="1:16" ht="17" customHeight="1">
      <c r="A16" t="s">
        <v>167</v>
      </c>
      <c r="B16" t="s">
        <v>4</v>
      </c>
      <c r="C16">
        <v>2015</v>
      </c>
      <c r="D16" t="s">
        <v>352</v>
      </c>
      <c r="F16">
        <v>6</v>
      </c>
      <c r="G16" s="24">
        <v>17</v>
      </c>
      <c r="H16" s="11">
        <v>240</v>
      </c>
      <c r="I16" s="11">
        <v>240</v>
      </c>
      <c r="J16" s="22" t="s">
        <v>629</v>
      </c>
      <c r="K16" s="26" t="s">
        <v>471</v>
      </c>
      <c r="L16" s="29" t="s">
        <v>767</v>
      </c>
      <c r="M16" t="s">
        <v>768</v>
      </c>
      <c r="N16" t="s">
        <v>771</v>
      </c>
      <c r="O16" t="s">
        <v>768</v>
      </c>
      <c r="P16" t="s">
        <v>771</v>
      </c>
    </row>
    <row r="17" spans="1:16" ht="17" customHeight="1">
      <c r="A17" t="s">
        <v>239</v>
      </c>
      <c r="B17" t="s">
        <v>4</v>
      </c>
      <c r="C17">
        <v>2016</v>
      </c>
      <c r="D17" t="s">
        <v>338</v>
      </c>
      <c r="F17">
        <v>109</v>
      </c>
      <c r="G17" s="24">
        <v>3.7</v>
      </c>
      <c r="H17" s="11" t="s">
        <v>379</v>
      </c>
      <c r="I17" s="11">
        <v>300</v>
      </c>
      <c r="J17" s="22" t="s">
        <v>630</v>
      </c>
      <c r="K17" s="26" t="s">
        <v>463</v>
      </c>
      <c r="L17" s="29" t="s">
        <v>768</v>
      </c>
      <c r="M17" t="s">
        <v>767</v>
      </c>
      <c r="N17" t="s">
        <v>768</v>
      </c>
      <c r="O17" t="s">
        <v>768</v>
      </c>
      <c r="P17" t="s">
        <v>768</v>
      </c>
    </row>
    <row r="18" spans="1:16" ht="17" customHeight="1">
      <c r="A18" t="s">
        <v>277</v>
      </c>
      <c r="B18" t="s">
        <v>4</v>
      </c>
      <c r="C18">
        <v>2016</v>
      </c>
      <c r="D18" t="s">
        <v>338</v>
      </c>
      <c r="F18">
        <v>1</v>
      </c>
      <c r="G18" s="24">
        <v>4.5999999999999996</v>
      </c>
      <c r="H18" s="11">
        <v>180</v>
      </c>
      <c r="I18" s="11">
        <v>180</v>
      </c>
      <c r="J18" s="22" t="s">
        <v>631</v>
      </c>
      <c r="K18" s="26" t="s">
        <v>433</v>
      </c>
      <c r="L18" s="29" t="s">
        <v>768</v>
      </c>
      <c r="M18" t="s">
        <v>767</v>
      </c>
      <c r="N18" t="s">
        <v>767</v>
      </c>
      <c r="O18" t="s">
        <v>767</v>
      </c>
      <c r="P18" t="s">
        <v>771</v>
      </c>
    </row>
    <row r="19" spans="1:16" ht="17" customHeight="1">
      <c r="A19" t="s">
        <v>241</v>
      </c>
      <c r="B19" t="s">
        <v>4</v>
      </c>
      <c r="C19">
        <v>2016</v>
      </c>
      <c r="D19" t="s">
        <v>338</v>
      </c>
      <c r="F19">
        <v>11</v>
      </c>
      <c r="G19" s="24">
        <v>3.4</v>
      </c>
      <c r="H19" s="11">
        <v>232</v>
      </c>
      <c r="I19" s="11">
        <v>232</v>
      </c>
      <c r="J19" s="22" t="s">
        <v>632</v>
      </c>
      <c r="K19" s="26" t="s">
        <v>461</v>
      </c>
      <c r="L19" s="29" t="s">
        <v>767</v>
      </c>
      <c r="M19" t="s">
        <v>768</v>
      </c>
      <c r="N19" t="s">
        <v>771</v>
      </c>
      <c r="O19" t="s">
        <v>767</v>
      </c>
      <c r="P19" t="s">
        <v>771</v>
      </c>
    </row>
    <row r="20" spans="1:16" ht="17" customHeight="1">
      <c r="A20" t="s">
        <v>53</v>
      </c>
      <c r="B20" t="s">
        <v>4</v>
      </c>
      <c r="C20">
        <v>2013</v>
      </c>
      <c r="D20" s="24" t="s">
        <v>387</v>
      </c>
      <c r="E20" s="24" t="s">
        <v>499</v>
      </c>
      <c r="F20" s="24">
        <v>50</v>
      </c>
      <c r="G20" s="24" t="s">
        <v>331</v>
      </c>
      <c r="H20" s="11">
        <v>149</v>
      </c>
      <c r="I20" s="11">
        <v>149</v>
      </c>
      <c r="J20" s="22" t="s">
        <v>633</v>
      </c>
      <c r="K20" s="26" t="s">
        <v>481</v>
      </c>
      <c r="L20" s="29" t="s">
        <v>768</v>
      </c>
      <c r="M20" t="s">
        <v>768</v>
      </c>
      <c r="N20" t="s">
        <v>768</v>
      </c>
      <c r="O20" t="s">
        <v>767</v>
      </c>
      <c r="P20" t="s">
        <v>768</v>
      </c>
    </row>
    <row r="21" spans="1:16" ht="17" customHeight="1">
      <c r="A21" t="s">
        <v>300</v>
      </c>
      <c r="B21" t="s">
        <v>4</v>
      </c>
      <c r="C21">
        <v>2016</v>
      </c>
      <c r="D21" t="s">
        <v>330</v>
      </c>
      <c r="F21">
        <v>17</v>
      </c>
      <c r="G21" s="24" t="s">
        <v>331</v>
      </c>
      <c r="H21" s="11" t="s">
        <v>332</v>
      </c>
      <c r="I21" s="11">
        <v>249</v>
      </c>
      <c r="J21" s="22" t="s">
        <v>634</v>
      </c>
      <c r="K21" s="26" t="s">
        <v>421</v>
      </c>
      <c r="L21" s="29" t="s">
        <v>767</v>
      </c>
      <c r="M21" t="s">
        <v>767</v>
      </c>
      <c r="N21" t="s">
        <v>771</v>
      </c>
      <c r="O21" t="s">
        <v>767</v>
      </c>
      <c r="P21" t="s">
        <v>771</v>
      </c>
    </row>
    <row r="22" spans="1:16" ht="17" customHeight="1">
      <c r="A22" t="s">
        <v>245</v>
      </c>
      <c r="B22" t="s">
        <v>4</v>
      </c>
      <c r="C22">
        <v>2016</v>
      </c>
      <c r="D22" t="s">
        <v>338</v>
      </c>
      <c r="F22">
        <v>429</v>
      </c>
      <c r="G22" s="24">
        <v>7</v>
      </c>
      <c r="H22" s="11">
        <v>230</v>
      </c>
      <c r="I22" s="11">
        <v>230</v>
      </c>
      <c r="J22" s="22" t="s">
        <v>635</v>
      </c>
      <c r="K22" s="26" t="s">
        <v>458</v>
      </c>
      <c r="L22" s="29" t="s">
        <v>768</v>
      </c>
      <c r="M22" t="s">
        <v>768</v>
      </c>
      <c r="N22" t="s">
        <v>768</v>
      </c>
      <c r="O22" t="s">
        <v>767</v>
      </c>
      <c r="P22" t="s">
        <v>768</v>
      </c>
    </row>
    <row r="23" spans="1:16" ht="17" customHeight="1">
      <c r="A23" t="s">
        <v>257</v>
      </c>
      <c r="B23" t="s">
        <v>4</v>
      </c>
      <c r="C23">
        <v>2014</v>
      </c>
      <c r="D23" t="s">
        <v>373</v>
      </c>
      <c r="F23">
        <v>6300</v>
      </c>
      <c r="G23" s="24" t="s">
        <v>331</v>
      </c>
      <c r="H23" s="11">
        <v>178</v>
      </c>
      <c r="I23" s="11">
        <v>178</v>
      </c>
      <c r="J23" s="22" t="s">
        <v>636</v>
      </c>
      <c r="K23" s="26" t="s">
        <v>449</v>
      </c>
      <c r="L23" s="29" t="s">
        <v>768</v>
      </c>
      <c r="M23" t="s">
        <v>768</v>
      </c>
      <c r="N23" t="s">
        <v>768</v>
      </c>
      <c r="O23" t="s">
        <v>768</v>
      </c>
      <c r="P23" t="s">
        <v>768</v>
      </c>
    </row>
    <row r="24" spans="1:16" ht="17" customHeight="1">
      <c r="A24" t="s">
        <v>293</v>
      </c>
      <c r="B24" t="s">
        <v>4</v>
      </c>
      <c r="C24">
        <v>2016</v>
      </c>
      <c r="D24" t="s">
        <v>338</v>
      </c>
      <c r="F24">
        <v>104</v>
      </c>
      <c r="G24" s="24">
        <v>13.7</v>
      </c>
      <c r="H24" s="11" t="s">
        <v>332</v>
      </c>
      <c r="I24" s="11">
        <v>249</v>
      </c>
      <c r="J24" s="22" t="s">
        <v>637</v>
      </c>
      <c r="K24" s="26" t="s">
        <v>426</v>
      </c>
      <c r="L24" s="29" t="s">
        <v>767</v>
      </c>
      <c r="M24" t="s">
        <v>768</v>
      </c>
      <c r="N24" t="s">
        <v>771</v>
      </c>
      <c r="O24" t="s">
        <v>767</v>
      </c>
      <c r="P24" t="s">
        <v>771</v>
      </c>
    </row>
    <row r="25" spans="1:16" ht="17" customHeight="1">
      <c r="A25" t="s">
        <v>243</v>
      </c>
      <c r="B25" t="s">
        <v>4</v>
      </c>
      <c r="C25">
        <v>2016</v>
      </c>
      <c r="D25" t="s">
        <v>338</v>
      </c>
      <c r="F25">
        <v>198</v>
      </c>
      <c r="G25" s="24">
        <v>6.7</v>
      </c>
      <c r="H25" s="11" t="s">
        <v>378</v>
      </c>
      <c r="I25" s="11">
        <v>220</v>
      </c>
      <c r="J25" s="22" t="s">
        <v>638</v>
      </c>
      <c r="K25" s="26" t="s">
        <v>459</v>
      </c>
      <c r="L25" s="29" t="s">
        <v>768</v>
      </c>
      <c r="M25" t="s">
        <v>767</v>
      </c>
      <c r="N25" t="s">
        <v>768</v>
      </c>
      <c r="O25" t="s">
        <v>767</v>
      </c>
      <c r="P25" t="s">
        <v>768</v>
      </c>
    </row>
    <row r="26" spans="1:16" ht="17" customHeight="1">
      <c r="A26" t="s">
        <v>307</v>
      </c>
      <c r="B26" t="s">
        <v>4</v>
      </c>
      <c r="C26">
        <v>2018</v>
      </c>
      <c r="D26" t="s">
        <v>338</v>
      </c>
      <c r="F26">
        <v>1530</v>
      </c>
      <c r="G26" s="24">
        <v>8</v>
      </c>
      <c r="H26" s="11" t="s">
        <v>366</v>
      </c>
      <c r="I26" s="11">
        <v>249</v>
      </c>
      <c r="J26" s="22" t="s">
        <v>639</v>
      </c>
      <c r="K26" s="26" t="s">
        <v>414</v>
      </c>
      <c r="L26" s="29" t="s">
        <v>768</v>
      </c>
      <c r="M26" t="s">
        <v>768</v>
      </c>
      <c r="N26" t="s">
        <v>767</v>
      </c>
      <c r="O26" t="s">
        <v>767</v>
      </c>
      <c r="P26" t="s">
        <v>771</v>
      </c>
    </row>
    <row r="27" spans="1:16" ht="17" customHeight="1">
      <c r="A27" t="s">
        <v>130</v>
      </c>
      <c r="B27" t="s">
        <v>4</v>
      </c>
      <c r="C27">
        <v>2019</v>
      </c>
      <c r="D27" t="s">
        <v>403</v>
      </c>
      <c r="F27">
        <v>112</v>
      </c>
      <c r="G27" s="24" t="s">
        <v>331</v>
      </c>
      <c r="H27" s="11" t="s">
        <v>344</v>
      </c>
      <c r="I27" s="11">
        <v>250</v>
      </c>
      <c r="J27" s="22" t="s">
        <v>640</v>
      </c>
      <c r="K27" s="26" t="s">
        <v>479</v>
      </c>
      <c r="L27" s="29" t="s">
        <v>768</v>
      </c>
      <c r="M27" t="s">
        <v>767</v>
      </c>
      <c r="N27" t="s">
        <v>768</v>
      </c>
      <c r="O27" t="s">
        <v>768</v>
      </c>
      <c r="P27" t="s">
        <v>768</v>
      </c>
    </row>
    <row r="28" spans="1:16" ht="17" customHeight="1">
      <c r="A28" t="s">
        <v>203</v>
      </c>
      <c r="B28" t="s">
        <v>4</v>
      </c>
      <c r="C28">
        <v>2016</v>
      </c>
      <c r="D28" t="s">
        <v>387</v>
      </c>
      <c r="F28">
        <v>29</v>
      </c>
      <c r="G28" s="24" t="s">
        <v>331</v>
      </c>
      <c r="H28" s="11">
        <v>249</v>
      </c>
      <c r="I28" s="11">
        <v>249</v>
      </c>
      <c r="J28" s="22" t="s">
        <v>641</v>
      </c>
      <c r="K28" s="26" t="s">
        <v>483</v>
      </c>
      <c r="L28" s="29" t="s">
        <v>768</v>
      </c>
      <c r="M28" t="s">
        <v>768</v>
      </c>
      <c r="N28" t="s">
        <v>767</v>
      </c>
      <c r="O28" t="s">
        <v>767</v>
      </c>
      <c r="P28" t="s">
        <v>771</v>
      </c>
    </row>
    <row r="29" spans="1:16" ht="17" customHeight="1">
      <c r="A29" t="s">
        <v>141</v>
      </c>
      <c r="B29" t="s">
        <v>4</v>
      </c>
      <c r="C29">
        <v>2015</v>
      </c>
      <c r="D29" t="s">
        <v>374</v>
      </c>
      <c r="F29">
        <v>92</v>
      </c>
      <c r="G29" s="24" t="s">
        <v>331</v>
      </c>
      <c r="H29" s="11">
        <v>240</v>
      </c>
      <c r="I29" s="11">
        <v>240</v>
      </c>
      <c r="J29" s="22" t="s">
        <v>477</v>
      </c>
      <c r="K29" s="26" t="s">
        <v>477</v>
      </c>
      <c r="L29" s="29" t="s">
        <v>767</v>
      </c>
      <c r="M29" t="s">
        <v>768</v>
      </c>
      <c r="N29" t="s">
        <v>771</v>
      </c>
      <c r="O29" t="s">
        <v>767</v>
      </c>
      <c r="P29" t="s">
        <v>771</v>
      </c>
    </row>
    <row r="30" spans="1:16" ht="17" customHeight="1">
      <c r="A30" s="24" t="s">
        <v>233</v>
      </c>
      <c r="B30" t="s">
        <v>4</v>
      </c>
      <c r="C30">
        <v>2019</v>
      </c>
      <c r="D30" s="24" t="s">
        <v>360</v>
      </c>
      <c r="E30" s="24" t="s">
        <v>500</v>
      </c>
      <c r="F30" s="24">
        <v>1</v>
      </c>
      <c r="G30" s="24" t="s">
        <v>331</v>
      </c>
      <c r="H30" s="11" t="s">
        <v>337</v>
      </c>
      <c r="I30" s="11">
        <v>250</v>
      </c>
      <c r="J30" s="22" t="s">
        <v>642</v>
      </c>
      <c r="K30" s="26" t="s">
        <v>467</v>
      </c>
      <c r="L30" s="29" t="s">
        <v>768</v>
      </c>
      <c r="M30" t="s">
        <v>768</v>
      </c>
      <c r="N30" t="s">
        <v>768</v>
      </c>
      <c r="O30" t="s">
        <v>767</v>
      </c>
      <c r="P30" t="s">
        <v>767</v>
      </c>
    </row>
    <row r="31" spans="1:16" ht="17" customHeight="1">
      <c r="A31" t="s">
        <v>270</v>
      </c>
      <c r="B31" t="s">
        <v>4</v>
      </c>
      <c r="C31">
        <v>2016</v>
      </c>
      <c r="D31" t="s">
        <v>338</v>
      </c>
      <c r="F31">
        <v>0</v>
      </c>
      <c r="G31" s="24">
        <v>3.6</v>
      </c>
      <c r="H31" s="11" t="s">
        <v>332</v>
      </c>
      <c r="I31" s="11">
        <v>249</v>
      </c>
      <c r="J31" s="22" t="s">
        <v>643</v>
      </c>
      <c r="K31" s="26" t="s">
        <v>441</v>
      </c>
      <c r="L31" s="29" t="s">
        <v>768</v>
      </c>
      <c r="M31" t="s">
        <v>768</v>
      </c>
      <c r="N31" t="s">
        <v>768</v>
      </c>
      <c r="O31" t="s">
        <v>767</v>
      </c>
      <c r="P31" t="s">
        <v>768</v>
      </c>
    </row>
    <row r="32" spans="1:16" ht="17" customHeight="1">
      <c r="A32" t="s">
        <v>286</v>
      </c>
      <c r="B32" t="s">
        <v>4</v>
      </c>
      <c r="C32">
        <v>2018</v>
      </c>
      <c r="D32" t="s">
        <v>330</v>
      </c>
      <c r="F32">
        <v>7</v>
      </c>
      <c r="G32" s="24" t="s">
        <v>331</v>
      </c>
      <c r="H32" s="11">
        <v>200</v>
      </c>
      <c r="I32" s="11">
        <v>200</v>
      </c>
      <c r="J32" s="22" t="s">
        <v>645</v>
      </c>
      <c r="K32" s="26" t="s">
        <v>429</v>
      </c>
      <c r="L32" s="29" t="s">
        <v>767</v>
      </c>
      <c r="M32" t="s">
        <v>767</v>
      </c>
      <c r="N32" t="s">
        <v>771</v>
      </c>
      <c r="O32" t="s">
        <v>767</v>
      </c>
      <c r="P32" t="s">
        <v>771</v>
      </c>
    </row>
    <row r="33" spans="1:16" ht="17" customHeight="1">
      <c r="A33" t="s">
        <v>273</v>
      </c>
      <c r="B33" t="s">
        <v>4</v>
      </c>
      <c r="C33">
        <v>2017</v>
      </c>
      <c r="D33" t="s">
        <v>330</v>
      </c>
      <c r="F33">
        <v>5</v>
      </c>
      <c r="G33" s="24" t="s">
        <v>331</v>
      </c>
      <c r="H33" s="11">
        <v>178</v>
      </c>
      <c r="I33" s="11">
        <v>178</v>
      </c>
      <c r="J33" s="22" t="s">
        <v>646</v>
      </c>
      <c r="K33" s="26" t="s">
        <v>438</v>
      </c>
      <c r="L33" s="29" t="s">
        <v>768</v>
      </c>
      <c r="M33" t="s">
        <v>767</v>
      </c>
      <c r="N33" t="s">
        <v>768</v>
      </c>
      <c r="O33" t="s">
        <v>767</v>
      </c>
      <c r="P33" t="s">
        <v>768</v>
      </c>
    </row>
    <row r="34" spans="1:16" ht="17" customHeight="1">
      <c r="A34" t="s">
        <v>316</v>
      </c>
      <c r="B34" t="s">
        <v>4</v>
      </c>
      <c r="C34">
        <v>2018</v>
      </c>
      <c r="D34" t="s">
        <v>330</v>
      </c>
      <c r="F34">
        <v>8</v>
      </c>
      <c r="G34" s="24" t="s">
        <v>331</v>
      </c>
      <c r="H34" s="11">
        <v>86</v>
      </c>
      <c r="I34" s="11">
        <v>86</v>
      </c>
      <c r="J34" s="22" t="s">
        <v>647</v>
      </c>
      <c r="K34" s="26" t="s">
        <v>405</v>
      </c>
      <c r="L34" s="29" t="s">
        <v>768</v>
      </c>
      <c r="M34" t="s">
        <v>767</v>
      </c>
      <c r="N34" t="s">
        <v>768</v>
      </c>
      <c r="O34" t="s">
        <v>767</v>
      </c>
      <c r="P34" t="s">
        <v>768</v>
      </c>
    </row>
    <row r="35" spans="1:16" ht="17" customHeight="1">
      <c r="A35" t="s">
        <v>171</v>
      </c>
      <c r="B35" t="s">
        <v>4</v>
      </c>
      <c r="C35">
        <v>2016</v>
      </c>
      <c r="D35" t="s">
        <v>395</v>
      </c>
      <c r="F35">
        <v>12</v>
      </c>
      <c r="G35" s="24" t="s">
        <v>331</v>
      </c>
      <c r="H35" s="11">
        <v>200</v>
      </c>
      <c r="I35" s="11">
        <v>200</v>
      </c>
      <c r="J35" s="22" t="s">
        <v>648</v>
      </c>
      <c r="K35" s="26" t="s">
        <v>469</v>
      </c>
      <c r="L35" s="29" t="s">
        <v>767</v>
      </c>
      <c r="M35" t="s">
        <v>767</v>
      </c>
      <c r="N35" t="s">
        <v>771</v>
      </c>
      <c r="O35" t="s">
        <v>767</v>
      </c>
      <c r="P35" t="s">
        <v>771</v>
      </c>
    </row>
    <row r="36" spans="1:16" ht="17" customHeight="1">
      <c r="A36" t="s">
        <v>274</v>
      </c>
      <c r="B36" t="s">
        <v>4</v>
      </c>
      <c r="C36">
        <v>2017</v>
      </c>
      <c r="D36" t="s">
        <v>330</v>
      </c>
      <c r="F36">
        <v>7</v>
      </c>
      <c r="G36" s="24" t="s">
        <v>331</v>
      </c>
      <c r="H36" s="11" t="s">
        <v>337</v>
      </c>
      <c r="I36" s="11">
        <v>250</v>
      </c>
      <c r="J36" s="22" t="s">
        <v>649</v>
      </c>
      <c r="K36" s="26" t="s">
        <v>436</v>
      </c>
      <c r="L36" s="29" t="s">
        <v>768</v>
      </c>
      <c r="M36" t="s">
        <v>767</v>
      </c>
      <c r="N36" t="s">
        <v>768</v>
      </c>
      <c r="O36" t="s">
        <v>768</v>
      </c>
      <c r="P36" t="s">
        <v>768</v>
      </c>
    </row>
    <row r="37" spans="1:16" ht="17" customHeight="1">
      <c r="A37" t="s">
        <v>166</v>
      </c>
      <c r="B37" t="s">
        <v>4</v>
      </c>
      <c r="C37">
        <v>2015</v>
      </c>
      <c r="D37" t="s">
        <v>352</v>
      </c>
      <c r="F37">
        <v>6</v>
      </c>
      <c r="G37" s="24" t="s">
        <v>331</v>
      </c>
      <c r="H37" s="11">
        <v>249</v>
      </c>
      <c r="I37" s="11">
        <v>249</v>
      </c>
      <c r="J37" s="22" t="s">
        <v>650</v>
      </c>
      <c r="K37" s="26" t="s">
        <v>472</v>
      </c>
      <c r="L37" s="29" t="s">
        <v>767</v>
      </c>
      <c r="M37" t="s">
        <v>767</v>
      </c>
      <c r="N37" t="s">
        <v>771</v>
      </c>
      <c r="O37" t="s">
        <v>768</v>
      </c>
      <c r="P37" t="s">
        <v>771</v>
      </c>
    </row>
    <row r="38" spans="1:16" ht="17" customHeight="1">
      <c r="A38" t="s">
        <v>263</v>
      </c>
      <c r="B38" t="s">
        <v>4</v>
      </c>
      <c r="C38">
        <v>2016</v>
      </c>
      <c r="D38" t="s">
        <v>330</v>
      </c>
      <c r="F38">
        <v>31</v>
      </c>
      <c r="G38" s="24" t="s">
        <v>331</v>
      </c>
      <c r="H38" s="11" t="s">
        <v>342</v>
      </c>
      <c r="I38" s="11">
        <v>100</v>
      </c>
      <c r="J38" s="22" t="s">
        <v>651</v>
      </c>
      <c r="K38" s="26" t="s">
        <v>447</v>
      </c>
      <c r="L38" s="29" t="s">
        <v>768</v>
      </c>
      <c r="M38" t="s">
        <v>767</v>
      </c>
      <c r="N38" t="s">
        <v>767</v>
      </c>
      <c r="O38" t="s">
        <v>767</v>
      </c>
      <c r="P38" t="s">
        <v>771</v>
      </c>
    </row>
    <row r="39" spans="1:16" ht="17" customHeight="1">
      <c r="A39" t="s">
        <v>312</v>
      </c>
      <c r="B39" t="s">
        <v>4</v>
      </c>
      <c r="C39">
        <v>2018</v>
      </c>
      <c r="D39" t="s">
        <v>338</v>
      </c>
      <c r="F39">
        <v>351</v>
      </c>
      <c r="G39" s="24">
        <v>27.2</v>
      </c>
      <c r="H39" s="11">
        <v>92</v>
      </c>
      <c r="I39" s="11">
        <v>92</v>
      </c>
      <c r="J39" s="22" t="s">
        <v>652</v>
      </c>
      <c r="K39" s="26" t="s">
        <v>484</v>
      </c>
      <c r="L39" s="29" t="s">
        <v>768</v>
      </c>
      <c r="M39" t="s">
        <v>768</v>
      </c>
      <c r="N39" t="s">
        <v>768</v>
      </c>
      <c r="O39" t="s">
        <v>768</v>
      </c>
      <c r="P39" t="s">
        <v>768</v>
      </c>
    </row>
    <row r="40" spans="1:16" ht="17" customHeight="1">
      <c r="A40" t="s">
        <v>234</v>
      </c>
      <c r="B40" t="s">
        <v>4</v>
      </c>
      <c r="C40">
        <v>2016</v>
      </c>
      <c r="D40" t="s">
        <v>381</v>
      </c>
      <c r="F40">
        <v>11</v>
      </c>
      <c r="G40" s="24" t="s">
        <v>331</v>
      </c>
      <c r="H40" s="11">
        <v>100</v>
      </c>
      <c r="I40" s="11">
        <v>100</v>
      </c>
      <c r="J40" s="22" t="s">
        <v>653</v>
      </c>
      <c r="K40" s="26" t="s">
        <v>466</v>
      </c>
      <c r="L40" s="29" t="s">
        <v>767</v>
      </c>
      <c r="M40" t="s">
        <v>767</v>
      </c>
      <c r="N40" t="s">
        <v>771</v>
      </c>
      <c r="O40" t="s">
        <v>767</v>
      </c>
      <c r="P40" t="s">
        <v>771</v>
      </c>
    </row>
    <row r="41" spans="1:16" ht="17" customHeight="1">
      <c r="A41" t="s">
        <v>287</v>
      </c>
      <c r="B41" t="s">
        <v>4</v>
      </c>
      <c r="C41">
        <v>2018</v>
      </c>
      <c r="D41" t="s">
        <v>330</v>
      </c>
      <c r="F41">
        <v>5</v>
      </c>
      <c r="G41" s="24">
        <v>100</v>
      </c>
      <c r="H41" s="11" t="s">
        <v>369</v>
      </c>
      <c r="I41" s="11">
        <v>250</v>
      </c>
      <c r="J41" s="22" t="s">
        <v>654</v>
      </c>
      <c r="K41" s="26" t="s">
        <v>428</v>
      </c>
      <c r="L41" s="29" t="s">
        <v>768</v>
      </c>
      <c r="M41" t="s">
        <v>768</v>
      </c>
      <c r="N41" t="s">
        <v>768</v>
      </c>
      <c r="O41" t="s">
        <v>767</v>
      </c>
      <c r="P41" t="s">
        <v>768</v>
      </c>
    </row>
    <row r="42" spans="1:16" ht="17" customHeight="1">
      <c r="A42" t="s">
        <v>237</v>
      </c>
      <c r="B42" t="s">
        <v>4</v>
      </c>
      <c r="C42">
        <v>2016</v>
      </c>
      <c r="D42" t="s">
        <v>338</v>
      </c>
      <c r="F42">
        <v>360</v>
      </c>
      <c r="G42" s="24">
        <v>7.5</v>
      </c>
      <c r="H42" s="11">
        <v>212</v>
      </c>
      <c r="I42" s="11">
        <v>212</v>
      </c>
      <c r="J42" s="22" t="s">
        <v>655</v>
      </c>
      <c r="K42" s="26" t="s">
        <v>465</v>
      </c>
      <c r="L42" s="29" t="s">
        <v>767</v>
      </c>
      <c r="M42" t="s">
        <v>768</v>
      </c>
      <c r="N42" t="s">
        <v>771</v>
      </c>
      <c r="O42" t="s">
        <v>768</v>
      </c>
      <c r="P42" t="s">
        <v>771</v>
      </c>
    </row>
    <row r="43" spans="1:16" ht="17" customHeight="1">
      <c r="A43" t="s">
        <v>255</v>
      </c>
      <c r="B43" t="s">
        <v>4</v>
      </c>
      <c r="C43">
        <v>2016</v>
      </c>
      <c r="D43" t="s">
        <v>363</v>
      </c>
      <c r="F43">
        <v>10</v>
      </c>
      <c r="G43" s="24">
        <v>30</v>
      </c>
      <c r="H43" s="11">
        <v>100</v>
      </c>
      <c r="I43" s="11">
        <v>100</v>
      </c>
      <c r="J43" s="22" t="s">
        <v>656</v>
      </c>
      <c r="K43" s="26" t="s">
        <v>451</v>
      </c>
      <c r="L43" s="29" t="s">
        <v>768</v>
      </c>
      <c r="M43" t="s">
        <v>767</v>
      </c>
      <c r="N43" t="s">
        <v>767</v>
      </c>
      <c r="O43" t="s">
        <v>767</v>
      </c>
      <c r="P43" t="s">
        <v>771</v>
      </c>
    </row>
    <row r="44" spans="1:16" ht="17" customHeight="1">
      <c r="A44" t="s">
        <v>308</v>
      </c>
      <c r="B44" t="s">
        <v>4</v>
      </c>
      <c r="C44">
        <v>2018</v>
      </c>
      <c r="D44" t="s">
        <v>338</v>
      </c>
      <c r="F44">
        <v>298</v>
      </c>
      <c r="G44" s="24">
        <v>5.7</v>
      </c>
      <c r="H44" s="11">
        <v>200</v>
      </c>
      <c r="I44" s="11">
        <v>200</v>
      </c>
      <c r="J44" s="22" t="s">
        <v>657</v>
      </c>
      <c r="K44" s="26" t="s">
        <v>413</v>
      </c>
      <c r="L44" s="29" t="s">
        <v>768</v>
      </c>
      <c r="M44" t="s">
        <v>767</v>
      </c>
      <c r="N44" t="s">
        <v>768</v>
      </c>
      <c r="O44" t="s">
        <v>767</v>
      </c>
      <c r="P44" t="s">
        <v>768</v>
      </c>
    </row>
    <row r="45" spans="1:16" ht="17" customHeight="1">
      <c r="A45" t="s">
        <v>256</v>
      </c>
      <c r="B45" t="s">
        <v>4</v>
      </c>
      <c r="C45">
        <v>2016</v>
      </c>
      <c r="D45" t="s">
        <v>374</v>
      </c>
      <c r="F45">
        <v>9</v>
      </c>
      <c r="G45" s="24" t="s">
        <v>331</v>
      </c>
      <c r="H45" s="11">
        <v>150</v>
      </c>
      <c r="I45" s="11">
        <v>150</v>
      </c>
      <c r="J45" s="22" t="s">
        <v>658</v>
      </c>
      <c r="K45" s="26" t="s">
        <v>450</v>
      </c>
      <c r="L45" s="29" t="s">
        <v>767</v>
      </c>
      <c r="M45" t="s">
        <v>767</v>
      </c>
      <c r="N45" t="s">
        <v>771</v>
      </c>
      <c r="O45" t="s">
        <v>767</v>
      </c>
      <c r="P45" t="s">
        <v>771</v>
      </c>
    </row>
    <row r="46" spans="1:16" ht="17" customHeight="1">
      <c r="A46" t="s">
        <v>254</v>
      </c>
      <c r="B46" t="s">
        <v>4</v>
      </c>
      <c r="C46">
        <v>2016</v>
      </c>
      <c r="D46" t="s">
        <v>363</v>
      </c>
      <c r="F46">
        <v>5</v>
      </c>
      <c r="G46" s="24" t="s">
        <v>331</v>
      </c>
      <c r="H46" s="11" t="s">
        <v>344</v>
      </c>
      <c r="I46" s="11">
        <v>250</v>
      </c>
      <c r="J46" s="22" t="s">
        <v>659</v>
      </c>
      <c r="K46" s="26" t="s">
        <v>452</v>
      </c>
      <c r="L46" s="29" t="s">
        <v>767</v>
      </c>
      <c r="M46" t="s">
        <v>767</v>
      </c>
      <c r="N46" t="s">
        <v>771</v>
      </c>
      <c r="O46" t="s">
        <v>767</v>
      </c>
      <c r="P46" t="s">
        <v>771</v>
      </c>
    </row>
    <row r="47" spans="1:16" ht="17" customHeight="1">
      <c r="A47" t="s">
        <v>278</v>
      </c>
      <c r="B47" t="s">
        <v>4</v>
      </c>
      <c r="C47">
        <v>2016</v>
      </c>
      <c r="D47" t="s">
        <v>338</v>
      </c>
      <c r="F47">
        <v>359</v>
      </c>
      <c r="G47" s="24">
        <v>3.6</v>
      </c>
      <c r="H47" s="11">
        <v>190</v>
      </c>
      <c r="I47" s="11">
        <v>190</v>
      </c>
      <c r="J47" s="22" t="s">
        <v>660</v>
      </c>
      <c r="K47" s="26" t="s">
        <v>432</v>
      </c>
      <c r="L47" s="29" t="s">
        <v>768</v>
      </c>
      <c r="M47" t="s">
        <v>767</v>
      </c>
      <c r="N47" t="s">
        <v>768</v>
      </c>
      <c r="O47" t="s">
        <v>767</v>
      </c>
      <c r="P47" t="s">
        <v>768</v>
      </c>
    </row>
    <row r="48" spans="1:16" ht="17" customHeight="1">
      <c r="A48" t="s">
        <v>310</v>
      </c>
      <c r="B48" t="s">
        <v>4</v>
      </c>
      <c r="C48">
        <v>2018</v>
      </c>
      <c r="D48" t="s">
        <v>338</v>
      </c>
      <c r="F48">
        <v>4</v>
      </c>
      <c r="G48" s="24">
        <v>4.4000000000000004</v>
      </c>
      <c r="H48" s="11" t="s">
        <v>332</v>
      </c>
      <c r="I48" s="11">
        <v>249</v>
      </c>
      <c r="J48" s="22" t="s">
        <v>661</v>
      </c>
      <c r="K48" s="26" t="s">
        <v>411</v>
      </c>
      <c r="L48" s="29" t="s">
        <v>767</v>
      </c>
      <c r="M48" t="s">
        <v>767</v>
      </c>
      <c r="N48" t="s">
        <v>771</v>
      </c>
      <c r="O48" t="s">
        <v>768</v>
      </c>
      <c r="P48" t="s">
        <v>771</v>
      </c>
    </row>
    <row r="49" spans="1:16" ht="17" customHeight="1">
      <c r="A49" t="s">
        <v>252</v>
      </c>
      <c r="B49" t="s">
        <v>4</v>
      </c>
      <c r="C49">
        <v>2016</v>
      </c>
      <c r="D49" t="s">
        <v>338</v>
      </c>
      <c r="F49">
        <v>47</v>
      </c>
      <c r="G49" s="24">
        <v>3.8</v>
      </c>
      <c r="H49" s="11" t="s">
        <v>332</v>
      </c>
      <c r="I49" s="11">
        <v>249</v>
      </c>
      <c r="J49" s="22" t="s">
        <v>662</v>
      </c>
      <c r="K49" s="26" t="s">
        <v>454</v>
      </c>
      <c r="L49" s="29" t="s">
        <v>768</v>
      </c>
      <c r="M49" t="s">
        <v>767</v>
      </c>
      <c r="N49" t="s">
        <v>767</v>
      </c>
      <c r="O49" t="s">
        <v>767</v>
      </c>
      <c r="P49" t="s">
        <v>771</v>
      </c>
    </row>
    <row r="50" spans="1:16" ht="17" customHeight="1">
      <c r="A50" t="s">
        <v>313</v>
      </c>
      <c r="B50" t="s">
        <v>4</v>
      </c>
      <c r="C50">
        <v>2018</v>
      </c>
      <c r="D50" t="s">
        <v>338</v>
      </c>
      <c r="F50">
        <v>303</v>
      </c>
      <c r="G50" s="24">
        <v>28</v>
      </c>
      <c r="H50" s="11">
        <v>160</v>
      </c>
      <c r="I50" s="11">
        <v>160</v>
      </c>
      <c r="J50" s="22" t="s">
        <v>663</v>
      </c>
      <c r="K50" s="26" t="s">
        <v>408</v>
      </c>
      <c r="L50" s="29" t="s">
        <v>767</v>
      </c>
      <c r="M50" t="s">
        <v>767</v>
      </c>
      <c r="N50" t="s">
        <v>771</v>
      </c>
      <c r="O50" t="s">
        <v>767</v>
      </c>
      <c r="P50" t="s">
        <v>771</v>
      </c>
    </row>
    <row r="51" spans="1:16" ht="17" customHeight="1">
      <c r="A51" t="s">
        <v>238</v>
      </c>
      <c r="B51" t="s">
        <v>4</v>
      </c>
      <c r="C51">
        <v>2016</v>
      </c>
      <c r="D51" t="s">
        <v>338</v>
      </c>
      <c r="F51">
        <v>203</v>
      </c>
      <c r="G51" s="24">
        <v>12.3</v>
      </c>
      <c r="H51" s="11" t="s">
        <v>380</v>
      </c>
      <c r="I51" s="11">
        <v>240</v>
      </c>
      <c r="J51" s="22" t="s">
        <v>664</v>
      </c>
      <c r="K51" s="26" t="s">
        <v>464</v>
      </c>
      <c r="L51" s="29" t="s">
        <v>767</v>
      </c>
      <c r="M51" t="s">
        <v>768</v>
      </c>
      <c r="N51" t="s">
        <v>771</v>
      </c>
      <c r="O51" t="s">
        <v>767</v>
      </c>
      <c r="P51" t="s">
        <v>771</v>
      </c>
    </row>
    <row r="52" spans="1:16" ht="17" customHeight="1">
      <c r="A52" t="s">
        <v>272</v>
      </c>
      <c r="B52" t="s">
        <v>4</v>
      </c>
      <c r="C52">
        <v>2016</v>
      </c>
      <c r="D52" t="s">
        <v>338</v>
      </c>
      <c r="F52">
        <v>47</v>
      </c>
      <c r="G52" s="24">
        <v>19</v>
      </c>
      <c r="H52" s="11" t="s">
        <v>332</v>
      </c>
      <c r="I52" s="11">
        <v>249</v>
      </c>
      <c r="J52" s="22" t="s">
        <v>665</v>
      </c>
      <c r="K52" s="26" t="s">
        <v>439</v>
      </c>
      <c r="L52" s="29" t="s">
        <v>768</v>
      </c>
      <c r="M52" t="s">
        <v>767</v>
      </c>
      <c r="N52" t="s">
        <v>767</v>
      </c>
      <c r="O52" t="s">
        <v>767</v>
      </c>
      <c r="P52" t="s">
        <v>771</v>
      </c>
    </row>
    <row r="53" spans="1:16" ht="17" customHeight="1">
      <c r="A53" t="s">
        <v>315</v>
      </c>
      <c r="B53" t="s">
        <v>4</v>
      </c>
      <c r="C53">
        <v>2011</v>
      </c>
      <c r="D53" t="s">
        <v>328</v>
      </c>
      <c r="F53">
        <v>1</v>
      </c>
      <c r="G53" s="24" t="s">
        <v>331</v>
      </c>
      <c r="H53" s="11" t="s">
        <v>364</v>
      </c>
      <c r="I53" s="11">
        <v>249</v>
      </c>
      <c r="J53" s="22" t="s">
        <v>666</v>
      </c>
      <c r="K53" s="26" t="s">
        <v>406</v>
      </c>
      <c r="L53" s="29" t="s">
        <v>767</v>
      </c>
      <c r="M53" t="s">
        <v>767</v>
      </c>
      <c r="N53" t="s">
        <v>771</v>
      </c>
      <c r="O53" t="s">
        <v>767</v>
      </c>
      <c r="P53" t="s">
        <v>771</v>
      </c>
    </row>
    <row r="54" spans="1:16" ht="17" customHeight="1">
      <c r="A54" t="s">
        <v>168</v>
      </c>
      <c r="B54" t="s">
        <v>4</v>
      </c>
      <c r="C54">
        <v>2017</v>
      </c>
      <c r="D54" t="s">
        <v>352</v>
      </c>
      <c r="F54">
        <v>16</v>
      </c>
      <c r="G54" s="24" t="s">
        <v>331</v>
      </c>
      <c r="H54" s="11" t="s">
        <v>358</v>
      </c>
      <c r="I54" s="11">
        <v>249</v>
      </c>
      <c r="J54" s="22" t="s">
        <v>667</v>
      </c>
      <c r="K54" s="26" t="s">
        <v>470</v>
      </c>
      <c r="L54" s="29" t="s">
        <v>767</v>
      </c>
      <c r="M54" t="s">
        <v>767</v>
      </c>
      <c r="N54" t="s">
        <v>771</v>
      </c>
      <c r="O54" t="s">
        <v>767</v>
      </c>
      <c r="P54" t="s">
        <v>771</v>
      </c>
    </row>
    <row r="55" spans="1:16" ht="17" customHeight="1">
      <c r="A55" t="s">
        <v>265</v>
      </c>
      <c r="B55" t="s">
        <v>4</v>
      </c>
      <c r="C55">
        <v>2016</v>
      </c>
      <c r="D55" t="s">
        <v>330</v>
      </c>
      <c r="F55">
        <v>28</v>
      </c>
      <c r="G55" s="24" t="s">
        <v>331</v>
      </c>
      <c r="H55" s="11" t="s">
        <v>333</v>
      </c>
      <c r="I55" s="11">
        <v>250</v>
      </c>
      <c r="J55" s="22" t="s">
        <v>668</v>
      </c>
      <c r="K55" s="26" t="s">
        <v>445</v>
      </c>
      <c r="L55" s="29" t="s">
        <v>768</v>
      </c>
      <c r="M55" t="s">
        <v>767</v>
      </c>
      <c r="N55" t="s">
        <v>767</v>
      </c>
      <c r="O55" t="s">
        <v>767</v>
      </c>
      <c r="P55" t="s">
        <v>771</v>
      </c>
    </row>
    <row r="56" spans="1:16" ht="17" customHeight="1">
      <c r="A56" t="s">
        <v>240</v>
      </c>
      <c r="B56" t="s">
        <v>4</v>
      </c>
      <c r="C56">
        <v>2016</v>
      </c>
      <c r="D56" t="s">
        <v>338</v>
      </c>
      <c r="F56">
        <v>101</v>
      </c>
      <c r="G56" s="24">
        <v>6.6</v>
      </c>
      <c r="H56" s="11">
        <v>249</v>
      </c>
      <c r="I56" s="11">
        <v>249</v>
      </c>
      <c r="J56" s="22" t="s">
        <v>669</v>
      </c>
      <c r="K56" s="26" t="s">
        <v>462</v>
      </c>
      <c r="L56" s="29" t="s">
        <v>767</v>
      </c>
      <c r="M56" t="s">
        <v>768</v>
      </c>
      <c r="N56" t="s">
        <v>771</v>
      </c>
      <c r="O56" t="s">
        <v>774</v>
      </c>
      <c r="P56" t="s">
        <v>771</v>
      </c>
    </row>
    <row r="57" spans="1:16" ht="17" customHeight="1">
      <c r="A57" t="s">
        <v>271</v>
      </c>
      <c r="B57" t="s">
        <v>4</v>
      </c>
      <c r="C57">
        <v>2016</v>
      </c>
      <c r="D57" t="s">
        <v>338</v>
      </c>
      <c r="F57">
        <v>83</v>
      </c>
      <c r="G57" s="24">
        <v>3.6</v>
      </c>
      <c r="H57" s="11" t="s">
        <v>370</v>
      </c>
      <c r="I57" s="11">
        <v>249</v>
      </c>
      <c r="J57" s="22" t="s">
        <v>670</v>
      </c>
      <c r="K57" s="26" t="s">
        <v>440</v>
      </c>
      <c r="L57" s="29" t="s">
        <v>767</v>
      </c>
      <c r="M57" t="s">
        <v>768</v>
      </c>
      <c r="N57" t="s">
        <v>771</v>
      </c>
      <c r="O57" t="s">
        <v>767</v>
      </c>
      <c r="P57" t="s">
        <v>771</v>
      </c>
    </row>
    <row r="58" spans="1:16" ht="17" customHeight="1">
      <c r="A58" t="s">
        <v>251</v>
      </c>
      <c r="B58" t="s">
        <v>4</v>
      </c>
      <c r="C58">
        <v>2016</v>
      </c>
      <c r="D58" t="s">
        <v>338</v>
      </c>
      <c r="F58">
        <v>34</v>
      </c>
      <c r="G58" s="24">
        <v>6.9</v>
      </c>
      <c r="H58" s="11" t="s">
        <v>376</v>
      </c>
      <c r="I58" s="11">
        <v>250</v>
      </c>
      <c r="J58" s="22" t="s">
        <v>671</v>
      </c>
      <c r="K58" s="26" t="s">
        <v>455</v>
      </c>
      <c r="L58" s="29" t="s">
        <v>768</v>
      </c>
      <c r="M58" t="s">
        <v>767</v>
      </c>
      <c r="N58" t="s">
        <v>768</v>
      </c>
      <c r="O58" t="s">
        <v>767</v>
      </c>
      <c r="P58" t="s">
        <v>768</v>
      </c>
    </row>
    <row r="59" spans="1:16" ht="17" customHeight="1">
      <c r="A59" t="s">
        <v>309</v>
      </c>
      <c r="B59" t="s">
        <v>4</v>
      </c>
      <c r="C59">
        <v>2018</v>
      </c>
      <c r="D59" t="s">
        <v>338</v>
      </c>
      <c r="F59">
        <v>2</v>
      </c>
      <c r="G59" s="24">
        <v>6.6</v>
      </c>
      <c r="H59" s="11" t="s">
        <v>365</v>
      </c>
      <c r="I59" s="11">
        <v>1070</v>
      </c>
      <c r="J59" s="22" t="s">
        <v>672</v>
      </c>
      <c r="K59" s="26" t="s">
        <v>412</v>
      </c>
      <c r="L59" s="29" t="s">
        <v>767</v>
      </c>
      <c r="M59" t="s">
        <v>767</v>
      </c>
      <c r="N59" t="s">
        <v>771</v>
      </c>
      <c r="O59" t="s">
        <v>775</v>
      </c>
      <c r="P59" t="s">
        <v>771</v>
      </c>
    </row>
    <row r="60" spans="1:16" ht="17" customHeight="1">
      <c r="A60" t="s">
        <v>295</v>
      </c>
      <c r="B60" t="s">
        <v>4</v>
      </c>
      <c r="C60">
        <v>2017</v>
      </c>
      <c r="D60" t="s">
        <v>338</v>
      </c>
      <c r="F60">
        <v>13</v>
      </c>
      <c r="G60" s="24">
        <v>4.8</v>
      </c>
      <c r="H60" s="11" t="s">
        <v>332</v>
      </c>
      <c r="I60" s="11">
        <v>249</v>
      </c>
      <c r="J60" s="22" t="s">
        <v>673</v>
      </c>
      <c r="K60" s="26" t="s">
        <v>424</v>
      </c>
      <c r="L60" s="29" t="s">
        <v>768</v>
      </c>
      <c r="M60" t="s">
        <v>767</v>
      </c>
      <c r="N60" t="s">
        <v>768</v>
      </c>
      <c r="O60" t="s">
        <v>768</v>
      </c>
      <c r="P60" t="s">
        <v>768</v>
      </c>
    </row>
    <row r="61" spans="1:16" ht="17" customHeight="1">
      <c r="A61" t="s">
        <v>276</v>
      </c>
      <c r="B61" t="s">
        <v>4</v>
      </c>
      <c r="C61">
        <v>2016</v>
      </c>
      <c r="D61" t="s">
        <v>338</v>
      </c>
      <c r="F61">
        <v>3980</v>
      </c>
      <c r="G61" s="24">
        <v>13.1</v>
      </c>
      <c r="H61" s="11" t="s">
        <v>332</v>
      </c>
      <c r="I61" s="11">
        <v>249</v>
      </c>
      <c r="J61" s="22" t="s">
        <v>434</v>
      </c>
      <c r="K61" s="26" t="s">
        <v>434</v>
      </c>
      <c r="L61" s="29" t="s">
        <v>767</v>
      </c>
      <c r="M61" t="s">
        <v>767</v>
      </c>
      <c r="N61" t="s">
        <v>771</v>
      </c>
      <c r="O61" t="s">
        <v>767</v>
      </c>
      <c r="P61" t="s">
        <v>771</v>
      </c>
    </row>
    <row r="62" spans="1:16" ht="17" customHeight="1">
      <c r="A62" t="s">
        <v>242</v>
      </c>
      <c r="B62" t="s">
        <v>4</v>
      </c>
      <c r="C62">
        <v>2016</v>
      </c>
      <c r="D62" t="s">
        <v>338</v>
      </c>
      <c r="F62">
        <v>504</v>
      </c>
      <c r="G62" s="24">
        <v>9.8000000000000007</v>
      </c>
      <c r="H62" s="11">
        <v>280</v>
      </c>
      <c r="I62" s="11">
        <v>280</v>
      </c>
      <c r="J62" s="22" t="s">
        <v>674</v>
      </c>
      <c r="K62" s="26" t="s">
        <v>460</v>
      </c>
      <c r="L62" s="29" t="s">
        <v>767</v>
      </c>
      <c r="M62" t="s">
        <v>768</v>
      </c>
      <c r="N62" t="s">
        <v>771</v>
      </c>
      <c r="O62" t="s">
        <v>767</v>
      </c>
      <c r="P62" t="s">
        <v>771</v>
      </c>
    </row>
    <row r="63" spans="1:16" ht="17" customHeight="1">
      <c r="A63" t="s">
        <v>279</v>
      </c>
      <c r="B63" t="s">
        <v>4</v>
      </c>
      <c r="C63">
        <v>2016</v>
      </c>
      <c r="D63" t="s">
        <v>338</v>
      </c>
      <c r="F63">
        <v>44</v>
      </c>
      <c r="G63" s="24">
        <v>5.7</v>
      </c>
      <c r="H63" s="11" t="s">
        <v>332</v>
      </c>
      <c r="I63" s="11">
        <v>249</v>
      </c>
      <c r="J63" s="22" t="s">
        <v>675</v>
      </c>
      <c r="K63" s="26" t="s">
        <v>431</v>
      </c>
      <c r="L63" s="29" t="s">
        <v>768</v>
      </c>
      <c r="M63" t="s">
        <v>767</v>
      </c>
      <c r="N63" t="s">
        <v>768</v>
      </c>
      <c r="O63" t="s">
        <v>768</v>
      </c>
      <c r="P63" t="s">
        <v>768</v>
      </c>
    </row>
    <row r="64" spans="1:16" ht="17" customHeight="1">
      <c r="A64" t="s">
        <v>303</v>
      </c>
      <c r="B64" t="s">
        <v>4</v>
      </c>
      <c r="C64">
        <v>2018</v>
      </c>
      <c r="D64" t="s">
        <v>328</v>
      </c>
      <c r="F64">
        <v>11</v>
      </c>
      <c r="G64" s="24" t="s">
        <v>331</v>
      </c>
      <c r="H64" s="11">
        <v>249</v>
      </c>
      <c r="I64" s="11">
        <v>249</v>
      </c>
      <c r="J64" s="22" t="s">
        <v>676</v>
      </c>
      <c r="K64" s="26" t="s">
        <v>418</v>
      </c>
      <c r="L64" s="29" t="s">
        <v>767</v>
      </c>
      <c r="M64" t="s">
        <v>767</v>
      </c>
      <c r="N64" t="s">
        <v>771</v>
      </c>
      <c r="O64" t="s">
        <v>767</v>
      </c>
      <c r="P64" t="s">
        <v>771</v>
      </c>
    </row>
    <row r="65" spans="1:16" ht="17" customHeight="1">
      <c r="A65" t="s">
        <v>253</v>
      </c>
      <c r="B65" t="s">
        <v>4</v>
      </c>
      <c r="C65">
        <v>2016</v>
      </c>
      <c r="D65" t="s">
        <v>363</v>
      </c>
      <c r="F65">
        <v>6</v>
      </c>
      <c r="G65" s="24" t="s">
        <v>331</v>
      </c>
      <c r="H65" s="11" t="s">
        <v>375</v>
      </c>
      <c r="I65" s="11">
        <v>100</v>
      </c>
      <c r="J65" s="22" t="s">
        <v>677</v>
      </c>
      <c r="K65" s="26" t="s">
        <v>453</v>
      </c>
      <c r="L65" s="29" t="s">
        <v>767</v>
      </c>
      <c r="M65" t="s">
        <v>768</v>
      </c>
      <c r="N65" t="s">
        <v>771</v>
      </c>
      <c r="O65" t="s">
        <v>767</v>
      </c>
      <c r="P65" t="s">
        <v>771</v>
      </c>
    </row>
    <row r="66" spans="1:16" ht="17" customHeight="1">
      <c r="A66" t="s">
        <v>305</v>
      </c>
      <c r="B66" t="s">
        <v>4</v>
      </c>
      <c r="C66">
        <v>2018</v>
      </c>
      <c r="D66" t="s">
        <v>330</v>
      </c>
      <c r="F66">
        <v>5</v>
      </c>
      <c r="G66" s="24" t="s">
        <v>331</v>
      </c>
      <c r="H66" s="11" t="s">
        <v>337</v>
      </c>
      <c r="I66" s="11">
        <v>250</v>
      </c>
      <c r="J66" s="22" t="s">
        <v>678</v>
      </c>
      <c r="K66" s="26" t="s">
        <v>416</v>
      </c>
      <c r="L66" s="29" t="s">
        <v>767</v>
      </c>
      <c r="M66" t="s">
        <v>767</v>
      </c>
      <c r="N66" t="s">
        <v>771</v>
      </c>
      <c r="O66" t="s">
        <v>768</v>
      </c>
      <c r="P66" t="s">
        <v>771</v>
      </c>
    </row>
    <row r="67" spans="1:16" ht="17" customHeight="1">
      <c r="A67" t="s">
        <v>264</v>
      </c>
      <c r="B67" t="s">
        <v>4</v>
      </c>
      <c r="C67">
        <v>2016</v>
      </c>
      <c r="D67" t="s">
        <v>330</v>
      </c>
      <c r="F67">
        <v>26</v>
      </c>
      <c r="G67" s="24" t="s">
        <v>331</v>
      </c>
      <c r="H67" s="11">
        <v>249</v>
      </c>
      <c r="I67" s="11">
        <v>249</v>
      </c>
      <c r="J67" s="22" t="s">
        <v>679</v>
      </c>
      <c r="K67" s="26" t="s">
        <v>446</v>
      </c>
      <c r="L67" s="29" t="s">
        <v>768</v>
      </c>
      <c r="M67" t="s">
        <v>767</v>
      </c>
      <c r="N67" t="s">
        <v>767</v>
      </c>
      <c r="O67" t="s">
        <v>767</v>
      </c>
      <c r="P67" t="s">
        <v>771</v>
      </c>
    </row>
    <row r="68" spans="1:16" ht="17" customHeight="1">
      <c r="A68" t="s">
        <v>298</v>
      </c>
      <c r="B68" t="s">
        <v>4</v>
      </c>
      <c r="C68">
        <v>2017</v>
      </c>
      <c r="D68" t="s">
        <v>363</v>
      </c>
      <c r="F68">
        <v>22</v>
      </c>
      <c r="G68" s="24" t="s">
        <v>331</v>
      </c>
      <c r="H68" s="11" t="s">
        <v>342</v>
      </c>
      <c r="I68" s="11">
        <v>100</v>
      </c>
      <c r="J68" s="22" t="s">
        <v>680</v>
      </c>
      <c r="K68" s="26" t="s">
        <v>423</v>
      </c>
      <c r="L68" s="29" t="s">
        <v>767</v>
      </c>
      <c r="M68" t="s">
        <v>767</v>
      </c>
      <c r="N68" t="s">
        <v>771</v>
      </c>
      <c r="O68" t="s">
        <v>767</v>
      </c>
      <c r="P68" t="s">
        <v>771</v>
      </c>
    </row>
    <row r="69" spans="1:16" ht="17" customHeight="1">
      <c r="A69" t="s">
        <v>261</v>
      </c>
      <c r="B69" t="s">
        <v>4</v>
      </c>
      <c r="C69">
        <v>2017</v>
      </c>
      <c r="D69" t="s">
        <v>330</v>
      </c>
      <c r="F69">
        <v>16</v>
      </c>
      <c r="G69" s="24" t="s">
        <v>331</v>
      </c>
      <c r="H69" s="11" t="s">
        <v>372</v>
      </c>
      <c r="I69" s="11">
        <v>250</v>
      </c>
      <c r="J69" s="22" t="s">
        <v>681</v>
      </c>
      <c r="K69" s="26" t="s">
        <v>448</v>
      </c>
      <c r="L69" s="29" t="s">
        <v>768</v>
      </c>
      <c r="M69" t="s">
        <v>767</v>
      </c>
      <c r="N69" t="s">
        <v>768</v>
      </c>
      <c r="O69" t="s">
        <v>767</v>
      </c>
      <c r="P69" t="s">
        <v>767</v>
      </c>
    </row>
    <row r="70" spans="1:16" ht="17" customHeight="1">
      <c r="A70" t="s">
        <v>54</v>
      </c>
      <c r="B70" t="s">
        <v>4</v>
      </c>
      <c r="C70">
        <v>2012</v>
      </c>
      <c r="D70" t="s">
        <v>360</v>
      </c>
      <c r="F70">
        <v>19</v>
      </c>
      <c r="G70" s="24" t="s">
        <v>331</v>
      </c>
      <c r="H70" s="11">
        <v>250</v>
      </c>
      <c r="I70" s="11">
        <v>250</v>
      </c>
      <c r="J70" s="22" t="s">
        <v>682</v>
      </c>
      <c r="K70" s="26" t="s">
        <v>480</v>
      </c>
      <c r="L70" s="29" t="s">
        <v>768</v>
      </c>
      <c r="M70" t="s">
        <v>767</v>
      </c>
      <c r="N70" t="s">
        <v>767</v>
      </c>
      <c r="O70" t="s">
        <v>767</v>
      </c>
      <c r="P70" t="s">
        <v>771</v>
      </c>
    </row>
    <row r="71" spans="1:16" ht="17" customHeight="1">
      <c r="A71" t="s">
        <v>248</v>
      </c>
      <c r="B71" t="s">
        <v>4</v>
      </c>
      <c r="C71">
        <v>2016</v>
      </c>
      <c r="D71" t="s">
        <v>338</v>
      </c>
      <c r="F71">
        <v>195</v>
      </c>
      <c r="G71" s="24">
        <v>3.8</v>
      </c>
      <c r="H71" s="11">
        <v>226</v>
      </c>
      <c r="I71" s="11">
        <v>226</v>
      </c>
      <c r="J71" s="22" t="s">
        <v>683</v>
      </c>
      <c r="K71" s="26" t="s">
        <v>457</v>
      </c>
      <c r="L71" s="29" t="s">
        <v>767</v>
      </c>
      <c r="M71" t="s">
        <v>768</v>
      </c>
      <c r="N71" t="s">
        <v>771</v>
      </c>
      <c r="O71" t="s">
        <v>767</v>
      </c>
      <c r="P71" t="s">
        <v>771</v>
      </c>
    </row>
    <row r="72" spans="1:16" ht="17" customHeight="1">
      <c r="A72" t="s">
        <v>144</v>
      </c>
      <c r="B72" t="s">
        <v>4</v>
      </c>
      <c r="C72">
        <v>2018</v>
      </c>
      <c r="D72" s="24" t="s">
        <v>399</v>
      </c>
      <c r="E72" s="24" t="s">
        <v>501</v>
      </c>
      <c r="F72" s="24">
        <v>38</v>
      </c>
      <c r="G72" s="24" t="s">
        <v>331</v>
      </c>
      <c r="H72" s="11">
        <v>249</v>
      </c>
      <c r="I72" s="11">
        <v>249</v>
      </c>
      <c r="J72" s="22" t="s">
        <v>684</v>
      </c>
      <c r="K72" s="26" t="s">
        <v>476</v>
      </c>
      <c r="L72" s="29" t="s">
        <v>768</v>
      </c>
      <c r="M72" t="s">
        <v>768</v>
      </c>
      <c r="N72" t="s">
        <v>768</v>
      </c>
      <c r="O72" t="s">
        <v>768</v>
      </c>
      <c r="P72" t="s">
        <v>767</v>
      </c>
    </row>
    <row r="73" spans="1:16" ht="17" customHeight="1">
      <c r="A73" t="s">
        <v>10</v>
      </c>
      <c r="B73" t="s">
        <v>4</v>
      </c>
      <c r="C73">
        <v>2018</v>
      </c>
      <c r="D73" s="24" t="s">
        <v>360</v>
      </c>
      <c r="E73" s="24" t="s">
        <v>502</v>
      </c>
      <c r="F73" s="24">
        <v>108</v>
      </c>
      <c r="G73" s="24" t="s">
        <v>331</v>
      </c>
      <c r="H73" s="11">
        <v>80</v>
      </c>
      <c r="I73" s="11">
        <v>80</v>
      </c>
      <c r="J73" s="22" t="s">
        <v>685</v>
      </c>
      <c r="K73" s="26" t="s">
        <v>482</v>
      </c>
      <c r="L73" s="29" t="s">
        <v>768</v>
      </c>
      <c r="M73" t="s">
        <v>768</v>
      </c>
      <c r="N73" t="s">
        <v>768</v>
      </c>
      <c r="O73" t="s">
        <v>767</v>
      </c>
      <c r="P73" t="s">
        <v>768</v>
      </c>
    </row>
    <row r="74" spans="1:16" ht="17" customHeight="1">
      <c r="A74" t="s">
        <v>280</v>
      </c>
      <c r="B74" t="s">
        <v>4</v>
      </c>
      <c r="C74">
        <v>2016</v>
      </c>
      <c r="D74" t="s">
        <v>330</v>
      </c>
      <c r="F74">
        <v>4</v>
      </c>
      <c r="G74" s="24" t="s">
        <v>331</v>
      </c>
      <c r="H74" s="11">
        <v>4</v>
      </c>
      <c r="I74" s="11">
        <v>4</v>
      </c>
      <c r="J74" s="22" t="s">
        <v>686</v>
      </c>
      <c r="K74" s="26" t="s">
        <v>430</v>
      </c>
      <c r="L74" s="29" t="s">
        <v>768</v>
      </c>
      <c r="M74" t="s">
        <v>768</v>
      </c>
      <c r="N74" t="s">
        <v>767</v>
      </c>
      <c r="O74" t="s">
        <v>768</v>
      </c>
      <c r="P74" t="s">
        <v>771</v>
      </c>
    </row>
    <row r="75" spans="1:16" ht="17" customHeight="1">
      <c r="A75" t="s">
        <v>140</v>
      </c>
      <c r="B75" t="s">
        <v>4</v>
      </c>
      <c r="C75">
        <v>2016</v>
      </c>
      <c r="D75" t="s">
        <v>374</v>
      </c>
      <c r="F75">
        <v>36</v>
      </c>
      <c r="G75" s="24" t="s">
        <v>331</v>
      </c>
      <c r="H75" s="11">
        <v>150</v>
      </c>
      <c r="I75" s="11">
        <v>150</v>
      </c>
      <c r="J75" s="22" t="s">
        <v>687</v>
      </c>
      <c r="K75" s="26" t="s">
        <v>478</v>
      </c>
      <c r="L75" s="29" t="s">
        <v>768</v>
      </c>
      <c r="M75" t="s">
        <v>767</v>
      </c>
      <c r="N75" t="s">
        <v>768</v>
      </c>
      <c r="O75" t="s">
        <v>767</v>
      </c>
      <c r="P75" t="s">
        <v>767</v>
      </c>
    </row>
    <row r="76" spans="1:16" ht="17" customHeight="1">
      <c r="A76" t="s">
        <v>269</v>
      </c>
      <c r="B76" t="s">
        <v>4</v>
      </c>
      <c r="C76">
        <v>2012</v>
      </c>
      <c r="D76" t="s">
        <v>330</v>
      </c>
      <c r="F76">
        <v>1</v>
      </c>
      <c r="G76" s="24" t="s">
        <v>331</v>
      </c>
      <c r="H76" s="11" t="s">
        <v>371</v>
      </c>
      <c r="I76" s="11">
        <v>99</v>
      </c>
      <c r="J76" s="22" t="s">
        <v>688</v>
      </c>
      <c r="K76" s="26" t="s">
        <v>442</v>
      </c>
      <c r="L76" s="29" t="s">
        <v>767</v>
      </c>
      <c r="M76" t="s">
        <v>767</v>
      </c>
      <c r="N76" t="s">
        <v>771</v>
      </c>
      <c r="O76" t="s">
        <v>767</v>
      </c>
      <c r="P76" t="s">
        <v>771</v>
      </c>
    </row>
    <row r="77" spans="1:16" ht="17" customHeight="1">
      <c r="A77" t="s">
        <v>317</v>
      </c>
      <c r="B77" t="s">
        <v>4</v>
      </c>
      <c r="C77">
        <v>2018</v>
      </c>
      <c r="D77" t="s">
        <v>360</v>
      </c>
      <c r="F77">
        <v>6</v>
      </c>
      <c r="G77" s="24">
        <v>1</v>
      </c>
      <c r="H77" s="11" t="s">
        <v>344</v>
      </c>
      <c r="I77" s="11">
        <v>250</v>
      </c>
      <c r="J77" s="22" t="s">
        <v>689</v>
      </c>
      <c r="K77" s="26" t="s">
        <v>427</v>
      </c>
      <c r="L77" s="29" t="s">
        <v>767</v>
      </c>
      <c r="M77" t="s">
        <v>767</v>
      </c>
      <c r="N77" t="s">
        <v>771</v>
      </c>
      <c r="O77" t="s">
        <v>767</v>
      </c>
      <c r="P77" t="s">
        <v>771</v>
      </c>
    </row>
    <row r="78" spans="1:16" ht="17" customHeight="1">
      <c r="A78" t="s">
        <v>302</v>
      </c>
      <c r="B78" t="s">
        <v>4</v>
      </c>
      <c r="C78">
        <v>2016</v>
      </c>
      <c r="D78" t="s">
        <v>330</v>
      </c>
      <c r="F78">
        <v>1</v>
      </c>
      <c r="G78" s="24" t="s">
        <v>331</v>
      </c>
      <c r="H78" s="11" t="s">
        <v>358</v>
      </c>
      <c r="I78" s="11">
        <v>249</v>
      </c>
      <c r="J78" s="22" t="s">
        <v>690</v>
      </c>
      <c r="K78" s="26" t="s">
        <v>419</v>
      </c>
      <c r="L78" s="29" t="s">
        <v>331</v>
      </c>
      <c r="M78" t="s">
        <v>331</v>
      </c>
      <c r="N78" t="s">
        <v>331</v>
      </c>
      <c r="O78" t="s">
        <v>331</v>
      </c>
      <c r="P78" t="s">
        <v>331</v>
      </c>
    </row>
    <row r="79" spans="1:16" ht="17" customHeight="1">
      <c r="A79" t="s">
        <v>301</v>
      </c>
      <c r="B79" t="s">
        <v>4</v>
      </c>
      <c r="C79">
        <v>2017</v>
      </c>
      <c r="D79" t="s">
        <v>330</v>
      </c>
      <c r="F79">
        <v>0</v>
      </c>
      <c r="G79" s="24" t="s">
        <v>331</v>
      </c>
      <c r="H79" s="11">
        <v>249</v>
      </c>
      <c r="I79" s="11">
        <v>249</v>
      </c>
      <c r="J79" s="22" t="s">
        <v>691</v>
      </c>
      <c r="K79" s="26" t="s">
        <v>420</v>
      </c>
      <c r="L79" s="29" t="s">
        <v>767</v>
      </c>
      <c r="M79" t="s">
        <v>767</v>
      </c>
      <c r="N79" t="s">
        <v>771</v>
      </c>
      <c r="O79" t="s">
        <v>767</v>
      </c>
      <c r="P79" t="s">
        <v>771</v>
      </c>
    </row>
    <row r="80" spans="1:16" ht="17" customHeight="1">
      <c r="A80" t="s">
        <v>183</v>
      </c>
      <c r="B80" t="s">
        <v>4</v>
      </c>
      <c r="C80">
        <v>2015</v>
      </c>
      <c r="D80" t="s">
        <v>363</v>
      </c>
      <c r="F80">
        <v>6</v>
      </c>
      <c r="G80" s="24" t="s">
        <v>331</v>
      </c>
      <c r="H80" s="11">
        <v>52</v>
      </c>
      <c r="I80" s="11">
        <v>52</v>
      </c>
      <c r="J80" s="22" t="s">
        <v>692</v>
      </c>
      <c r="K80" s="26" t="s">
        <v>520</v>
      </c>
      <c r="L80" s="29" t="s">
        <v>767</v>
      </c>
      <c r="M80" t="s">
        <v>768</v>
      </c>
      <c r="N80" t="s">
        <v>771</v>
      </c>
      <c r="O80" t="s">
        <v>767</v>
      </c>
      <c r="P80" t="s">
        <v>771</v>
      </c>
    </row>
    <row r="81" spans="1:16" ht="17" customHeight="1">
      <c r="A81" t="s">
        <v>179</v>
      </c>
      <c r="B81" t="s">
        <v>4</v>
      </c>
      <c r="C81">
        <v>2015</v>
      </c>
      <c r="D81" t="s">
        <v>363</v>
      </c>
      <c r="F81">
        <v>4</v>
      </c>
      <c r="G81" s="24" t="s">
        <v>331</v>
      </c>
      <c r="H81" s="11">
        <v>54</v>
      </c>
      <c r="I81" s="11">
        <v>54</v>
      </c>
      <c r="J81" s="22" t="s">
        <v>693</v>
      </c>
      <c r="K81" s="26" t="s">
        <v>521</v>
      </c>
      <c r="L81" s="29" t="s">
        <v>768</v>
      </c>
      <c r="M81" t="s">
        <v>767</v>
      </c>
      <c r="N81" t="s">
        <v>767</v>
      </c>
      <c r="O81" t="s">
        <v>767</v>
      </c>
      <c r="P81" t="s">
        <v>771</v>
      </c>
    </row>
    <row r="82" spans="1:16" ht="17" customHeight="1">
      <c r="A82" t="s">
        <v>28</v>
      </c>
      <c r="B82" t="s">
        <v>4</v>
      </c>
      <c r="C82">
        <v>2010</v>
      </c>
      <c r="D82" t="s">
        <v>362</v>
      </c>
      <c r="F82">
        <v>3</v>
      </c>
      <c r="G82" s="24" t="s">
        <v>331</v>
      </c>
      <c r="H82" s="11">
        <v>60</v>
      </c>
      <c r="I82" s="11">
        <v>60</v>
      </c>
      <c r="J82" s="22" t="s">
        <v>522</v>
      </c>
      <c r="K82" s="26" t="s">
        <v>522</v>
      </c>
      <c r="L82" s="29" t="s">
        <v>767</v>
      </c>
      <c r="M82" t="s">
        <v>767</v>
      </c>
      <c r="N82" t="s">
        <v>771</v>
      </c>
      <c r="O82" t="s">
        <v>767</v>
      </c>
      <c r="P82" t="s">
        <v>771</v>
      </c>
    </row>
    <row r="83" spans="1:16" ht="17" customHeight="1">
      <c r="A83" t="s">
        <v>42</v>
      </c>
      <c r="B83" t="s">
        <v>4</v>
      </c>
      <c r="C83">
        <v>2010</v>
      </c>
      <c r="D83" t="s">
        <v>362</v>
      </c>
      <c r="F83">
        <v>3</v>
      </c>
      <c r="G83" s="24" t="s">
        <v>331</v>
      </c>
      <c r="H83" s="11">
        <v>60</v>
      </c>
      <c r="I83" s="11">
        <v>60</v>
      </c>
      <c r="J83" s="22" t="s">
        <v>523</v>
      </c>
      <c r="K83" s="26" t="s">
        <v>523</v>
      </c>
      <c r="L83" s="29" t="s">
        <v>767</v>
      </c>
      <c r="M83" t="s">
        <v>767</v>
      </c>
      <c r="N83" t="s">
        <v>771</v>
      </c>
      <c r="O83" t="s">
        <v>767</v>
      </c>
      <c r="P83" t="s">
        <v>771</v>
      </c>
    </row>
    <row r="84" spans="1:16" ht="17" customHeight="1">
      <c r="A84" t="s">
        <v>194</v>
      </c>
      <c r="B84" t="s">
        <v>4</v>
      </c>
      <c r="C84">
        <v>2016</v>
      </c>
      <c r="D84" t="s">
        <v>363</v>
      </c>
      <c r="F84">
        <v>19</v>
      </c>
      <c r="G84" s="24" t="s">
        <v>331</v>
      </c>
      <c r="H84" s="11">
        <v>60</v>
      </c>
      <c r="I84" s="11">
        <v>60</v>
      </c>
      <c r="J84" s="22" t="s">
        <v>694</v>
      </c>
      <c r="K84" s="26" t="s">
        <v>524</v>
      </c>
      <c r="L84" s="29" t="s">
        <v>767</v>
      </c>
      <c r="M84" t="s">
        <v>768</v>
      </c>
      <c r="N84" t="s">
        <v>771</v>
      </c>
      <c r="O84" t="s">
        <v>767</v>
      </c>
      <c r="P84" t="s">
        <v>771</v>
      </c>
    </row>
    <row r="85" spans="1:16" ht="17" customHeight="1">
      <c r="A85" t="s">
        <v>214</v>
      </c>
      <c r="B85" t="s">
        <v>4</v>
      </c>
      <c r="C85">
        <v>2016</v>
      </c>
      <c r="D85" t="s">
        <v>363</v>
      </c>
      <c r="F85">
        <v>3</v>
      </c>
      <c r="G85" s="24" t="s">
        <v>331</v>
      </c>
      <c r="H85" s="11">
        <v>60</v>
      </c>
      <c r="I85" s="11">
        <v>60</v>
      </c>
      <c r="J85" s="22" t="s">
        <v>695</v>
      </c>
      <c r="K85" s="26" t="s">
        <v>525</v>
      </c>
      <c r="L85" s="29" t="s">
        <v>768</v>
      </c>
      <c r="M85" t="s">
        <v>768</v>
      </c>
      <c r="N85" t="s">
        <v>768</v>
      </c>
      <c r="O85" t="s">
        <v>768</v>
      </c>
      <c r="P85" t="s">
        <v>768</v>
      </c>
    </row>
    <row r="86" spans="1:16" ht="17" customHeight="1">
      <c r="A86" t="s">
        <v>204</v>
      </c>
      <c r="B86" t="s">
        <v>4</v>
      </c>
      <c r="C86">
        <v>2016</v>
      </c>
      <c r="D86" t="s">
        <v>363</v>
      </c>
      <c r="F86">
        <v>5</v>
      </c>
      <c r="G86" s="24" t="s">
        <v>331</v>
      </c>
      <c r="H86" s="11">
        <v>70</v>
      </c>
      <c r="I86" s="11">
        <v>70</v>
      </c>
      <c r="J86" s="22" t="s">
        <v>696</v>
      </c>
      <c r="K86" s="26" t="s">
        <v>526</v>
      </c>
      <c r="L86" s="29" t="s">
        <v>767</v>
      </c>
      <c r="M86" t="s">
        <v>768</v>
      </c>
      <c r="N86" t="s">
        <v>771</v>
      </c>
      <c r="O86" t="s">
        <v>767</v>
      </c>
      <c r="P86" t="s">
        <v>771</v>
      </c>
    </row>
    <row r="87" spans="1:16" ht="17" customHeight="1">
      <c r="A87" t="s">
        <v>213</v>
      </c>
      <c r="B87" t="s">
        <v>4</v>
      </c>
      <c r="C87">
        <v>2016</v>
      </c>
      <c r="D87" t="s">
        <v>363</v>
      </c>
      <c r="F87">
        <v>1</v>
      </c>
      <c r="G87" s="24" t="s">
        <v>331</v>
      </c>
      <c r="H87" s="11">
        <v>70</v>
      </c>
      <c r="I87" s="11">
        <v>70</v>
      </c>
      <c r="J87" s="22" t="s">
        <v>697</v>
      </c>
      <c r="K87" s="26" t="s">
        <v>527</v>
      </c>
      <c r="L87" s="29" t="s">
        <v>767</v>
      </c>
      <c r="M87" t="s">
        <v>768</v>
      </c>
      <c r="N87" t="s">
        <v>771</v>
      </c>
      <c r="O87" t="s">
        <v>767</v>
      </c>
      <c r="P87" t="s">
        <v>771</v>
      </c>
    </row>
    <row r="88" spans="1:16" ht="17" customHeight="1">
      <c r="A88" t="s">
        <v>139</v>
      </c>
      <c r="B88" t="s">
        <v>4</v>
      </c>
      <c r="C88">
        <v>2013</v>
      </c>
      <c r="D88" t="s">
        <v>330</v>
      </c>
      <c r="F88">
        <v>3</v>
      </c>
      <c r="G88" s="24">
        <v>10</v>
      </c>
      <c r="H88" s="11">
        <v>80</v>
      </c>
      <c r="I88" s="11">
        <v>80</v>
      </c>
      <c r="J88" s="22" t="s">
        <v>698</v>
      </c>
      <c r="K88" s="26" t="s">
        <v>528</v>
      </c>
      <c r="L88" s="29" t="s">
        <v>767</v>
      </c>
      <c r="M88" t="s">
        <v>767</v>
      </c>
      <c r="N88" t="s">
        <v>771</v>
      </c>
      <c r="O88" t="s">
        <v>767</v>
      </c>
      <c r="P88" t="s">
        <v>771</v>
      </c>
    </row>
    <row r="89" spans="1:16" ht="17" customHeight="1">
      <c r="A89" t="s">
        <v>14</v>
      </c>
      <c r="B89" t="s">
        <v>4</v>
      </c>
      <c r="C89">
        <v>2017</v>
      </c>
      <c r="D89" t="s">
        <v>330</v>
      </c>
      <c r="F89">
        <v>11</v>
      </c>
      <c r="G89" s="24" t="s">
        <v>331</v>
      </c>
      <c r="H89" s="11">
        <v>90</v>
      </c>
      <c r="I89" s="11">
        <v>90</v>
      </c>
      <c r="J89" s="22" t="s">
        <v>699</v>
      </c>
      <c r="K89" s="26" t="s">
        <v>529</v>
      </c>
      <c r="L89" s="29" t="s">
        <v>767</v>
      </c>
      <c r="M89" t="s">
        <v>767</v>
      </c>
      <c r="N89" t="s">
        <v>771</v>
      </c>
      <c r="O89" t="s">
        <v>767</v>
      </c>
      <c r="P89" t="s">
        <v>771</v>
      </c>
    </row>
    <row r="90" spans="1:16" ht="17" customHeight="1">
      <c r="A90" t="s">
        <v>160</v>
      </c>
      <c r="B90" t="s">
        <v>4</v>
      </c>
      <c r="C90">
        <v>2014</v>
      </c>
      <c r="D90" t="s">
        <v>328</v>
      </c>
      <c r="F90">
        <v>7</v>
      </c>
      <c r="G90" s="24" t="s">
        <v>331</v>
      </c>
      <c r="H90" s="11">
        <v>90</v>
      </c>
      <c r="I90" s="11">
        <v>90</v>
      </c>
      <c r="J90" s="22" t="s">
        <v>700</v>
      </c>
      <c r="K90" s="26" t="s">
        <v>530</v>
      </c>
      <c r="L90" s="29" t="s">
        <v>768</v>
      </c>
      <c r="M90" t="s">
        <v>767</v>
      </c>
      <c r="N90" t="s">
        <v>768</v>
      </c>
      <c r="O90" t="s">
        <v>767</v>
      </c>
      <c r="P90" t="s">
        <v>767</v>
      </c>
    </row>
    <row r="91" spans="1:16" ht="17" customHeight="1">
      <c r="A91" t="s">
        <v>18</v>
      </c>
      <c r="B91" t="s">
        <v>4</v>
      </c>
      <c r="C91">
        <v>2010</v>
      </c>
      <c r="D91" t="s">
        <v>362</v>
      </c>
      <c r="F91">
        <v>1</v>
      </c>
      <c r="G91" s="24" t="s">
        <v>331</v>
      </c>
      <c r="H91" s="11">
        <v>99</v>
      </c>
      <c r="I91" s="11">
        <v>99</v>
      </c>
      <c r="J91" s="22" t="s">
        <v>701</v>
      </c>
      <c r="K91" s="26" t="s">
        <v>531</v>
      </c>
      <c r="L91" s="29" t="s">
        <v>767</v>
      </c>
      <c r="M91" t="s">
        <v>767</v>
      </c>
      <c r="N91" t="s">
        <v>771</v>
      </c>
      <c r="O91" t="s">
        <v>767</v>
      </c>
      <c r="P91" t="s">
        <v>771</v>
      </c>
    </row>
    <row r="92" spans="1:16" ht="17" customHeight="1">
      <c r="A92" t="s">
        <v>236</v>
      </c>
      <c r="B92" t="s">
        <v>4</v>
      </c>
      <c r="C92">
        <v>2016</v>
      </c>
      <c r="D92" t="s">
        <v>330</v>
      </c>
      <c r="F92">
        <v>6</v>
      </c>
      <c r="G92" s="24" t="s">
        <v>331</v>
      </c>
      <c r="H92" s="11">
        <v>99</v>
      </c>
      <c r="I92" s="11">
        <v>99</v>
      </c>
      <c r="J92" s="22" t="s">
        <v>702</v>
      </c>
      <c r="K92" s="26" t="s">
        <v>532</v>
      </c>
      <c r="L92" s="29" t="s">
        <v>768</v>
      </c>
      <c r="M92" t="s">
        <v>767</v>
      </c>
      <c r="N92" t="s">
        <v>767</v>
      </c>
      <c r="O92" t="s">
        <v>767</v>
      </c>
      <c r="P92" t="s">
        <v>771</v>
      </c>
    </row>
    <row r="93" spans="1:16" ht="17" customHeight="1">
      <c r="A93" t="s">
        <v>5</v>
      </c>
      <c r="B93" t="s">
        <v>4</v>
      </c>
      <c r="C93">
        <v>2012</v>
      </c>
      <c r="D93" t="s">
        <v>330</v>
      </c>
      <c r="F93">
        <v>4</v>
      </c>
      <c r="G93" s="24" t="s">
        <v>331</v>
      </c>
      <c r="H93" s="11">
        <v>100</v>
      </c>
      <c r="I93" s="11">
        <v>100</v>
      </c>
      <c r="J93" s="22" t="s">
        <v>703</v>
      </c>
      <c r="K93" s="26" t="s">
        <v>533</v>
      </c>
      <c r="L93" s="29" t="s">
        <v>767</v>
      </c>
      <c r="M93" t="s">
        <v>767</v>
      </c>
      <c r="N93" t="s">
        <v>771</v>
      </c>
      <c r="O93" t="s">
        <v>767</v>
      </c>
      <c r="P93" t="s">
        <v>771</v>
      </c>
    </row>
    <row r="94" spans="1:16" ht="17" customHeight="1">
      <c r="A94" t="s">
        <v>37</v>
      </c>
      <c r="B94" t="s">
        <v>4</v>
      </c>
      <c r="C94">
        <v>2011</v>
      </c>
      <c r="D94" t="s">
        <v>330</v>
      </c>
      <c r="F94">
        <v>2</v>
      </c>
      <c r="G94" s="24" t="s">
        <v>331</v>
      </c>
      <c r="H94" s="11">
        <v>100</v>
      </c>
      <c r="I94" s="11">
        <v>100</v>
      </c>
      <c r="J94" s="22" t="s">
        <v>534</v>
      </c>
      <c r="K94" s="26" t="s">
        <v>534</v>
      </c>
      <c r="L94" s="29" t="s">
        <v>767</v>
      </c>
      <c r="M94" t="s">
        <v>767</v>
      </c>
      <c r="N94" t="s">
        <v>771</v>
      </c>
      <c r="O94" t="s">
        <v>767</v>
      </c>
      <c r="P94" t="s">
        <v>771</v>
      </c>
    </row>
    <row r="95" spans="1:16" ht="17" customHeight="1">
      <c r="A95" t="s">
        <v>138</v>
      </c>
      <c r="B95" t="s">
        <v>4</v>
      </c>
      <c r="C95">
        <v>2013</v>
      </c>
      <c r="D95" t="s">
        <v>330</v>
      </c>
      <c r="F95">
        <v>3</v>
      </c>
      <c r="G95" s="24" t="s">
        <v>331</v>
      </c>
      <c r="H95" s="11">
        <v>100</v>
      </c>
      <c r="I95" s="11">
        <v>100</v>
      </c>
      <c r="J95" s="22" t="s">
        <v>704</v>
      </c>
      <c r="K95" s="26" t="s">
        <v>535</v>
      </c>
      <c r="L95" s="29" t="s">
        <v>767</v>
      </c>
      <c r="M95" t="s">
        <v>767</v>
      </c>
      <c r="N95" t="s">
        <v>771</v>
      </c>
      <c r="O95" t="s">
        <v>767</v>
      </c>
      <c r="P95" t="s">
        <v>771</v>
      </c>
    </row>
    <row r="96" spans="1:16" ht="17" customHeight="1">
      <c r="A96" t="s">
        <v>200</v>
      </c>
      <c r="B96" t="s">
        <v>4</v>
      </c>
      <c r="C96">
        <v>2015</v>
      </c>
      <c r="D96" t="s">
        <v>330</v>
      </c>
      <c r="F96">
        <v>1</v>
      </c>
      <c r="G96" s="24" t="s">
        <v>331</v>
      </c>
      <c r="H96" s="11">
        <v>100</v>
      </c>
      <c r="I96" s="11">
        <v>100</v>
      </c>
      <c r="J96" s="22" t="s">
        <v>536</v>
      </c>
      <c r="K96" s="26" t="s">
        <v>536</v>
      </c>
      <c r="L96" s="29" t="s">
        <v>767</v>
      </c>
      <c r="M96" t="s">
        <v>767</v>
      </c>
      <c r="N96" t="s">
        <v>771</v>
      </c>
      <c r="O96" t="s">
        <v>767</v>
      </c>
      <c r="P96" t="s">
        <v>771</v>
      </c>
    </row>
    <row r="97" spans="1:16" ht="17" customHeight="1">
      <c r="A97" t="s">
        <v>206</v>
      </c>
      <c r="B97" t="s">
        <v>4</v>
      </c>
      <c r="C97">
        <v>2016</v>
      </c>
      <c r="D97" t="s">
        <v>363</v>
      </c>
      <c r="F97">
        <v>8</v>
      </c>
      <c r="G97" s="24" t="s">
        <v>331</v>
      </c>
      <c r="H97" s="11">
        <v>100</v>
      </c>
      <c r="I97" s="11">
        <v>100</v>
      </c>
      <c r="J97" s="22" t="s">
        <v>705</v>
      </c>
      <c r="K97" s="26" t="s">
        <v>537</v>
      </c>
      <c r="L97" s="29" t="s">
        <v>768</v>
      </c>
      <c r="M97" t="s">
        <v>767</v>
      </c>
      <c r="N97" t="s">
        <v>767</v>
      </c>
      <c r="O97" t="s">
        <v>767</v>
      </c>
      <c r="P97" t="s">
        <v>771</v>
      </c>
    </row>
    <row r="98" spans="1:16" ht="17" customHeight="1">
      <c r="A98" t="s">
        <v>207</v>
      </c>
      <c r="B98" t="s">
        <v>4</v>
      </c>
      <c r="C98">
        <v>2016</v>
      </c>
      <c r="D98" t="s">
        <v>363</v>
      </c>
      <c r="F98">
        <v>10</v>
      </c>
      <c r="G98" s="24" t="s">
        <v>331</v>
      </c>
      <c r="H98" s="11">
        <v>100</v>
      </c>
      <c r="I98" s="11">
        <v>100</v>
      </c>
      <c r="J98" s="22" t="s">
        <v>706</v>
      </c>
      <c r="K98" s="26" t="s">
        <v>538</v>
      </c>
      <c r="L98" s="29" t="s">
        <v>768</v>
      </c>
      <c r="M98" t="s">
        <v>768</v>
      </c>
      <c r="N98" t="s">
        <v>767</v>
      </c>
      <c r="O98" t="s">
        <v>767</v>
      </c>
      <c r="P98" t="s">
        <v>771</v>
      </c>
    </row>
    <row r="99" spans="1:16" ht="17" customHeight="1">
      <c r="A99" t="s">
        <v>211</v>
      </c>
      <c r="B99" t="s">
        <v>4</v>
      </c>
      <c r="C99">
        <v>2016</v>
      </c>
      <c r="D99" t="s">
        <v>363</v>
      </c>
      <c r="F99">
        <v>6</v>
      </c>
      <c r="G99" s="24" t="s">
        <v>331</v>
      </c>
      <c r="H99" s="11">
        <v>100</v>
      </c>
      <c r="I99" s="11">
        <v>100</v>
      </c>
      <c r="J99" s="22" t="s">
        <v>707</v>
      </c>
      <c r="K99" s="26" t="s">
        <v>539</v>
      </c>
      <c r="L99" s="29" t="s">
        <v>767</v>
      </c>
      <c r="M99" t="s">
        <v>768</v>
      </c>
      <c r="N99" t="s">
        <v>771</v>
      </c>
      <c r="O99" t="s">
        <v>767</v>
      </c>
      <c r="P99" t="s">
        <v>771</v>
      </c>
    </row>
    <row r="100" spans="1:16" ht="17" customHeight="1">
      <c r="A100" t="s">
        <v>219</v>
      </c>
      <c r="B100" t="s">
        <v>4</v>
      </c>
      <c r="C100">
        <v>2016</v>
      </c>
      <c r="D100" t="s">
        <v>363</v>
      </c>
      <c r="F100">
        <v>3</v>
      </c>
      <c r="G100" s="24" t="s">
        <v>331</v>
      </c>
      <c r="H100" s="11">
        <v>100</v>
      </c>
      <c r="I100" s="11">
        <v>100</v>
      </c>
      <c r="J100" s="22" t="s">
        <v>708</v>
      </c>
      <c r="K100" s="26" t="s">
        <v>540</v>
      </c>
      <c r="L100" s="29" t="s">
        <v>767</v>
      </c>
      <c r="M100" t="s">
        <v>768</v>
      </c>
      <c r="N100" t="s">
        <v>771</v>
      </c>
      <c r="O100" t="s">
        <v>767</v>
      </c>
      <c r="P100" t="s">
        <v>771</v>
      </c>
    </row>
    <row r="101" spans="1:16" ht="17" customHeight="1">
      <c r="A101" t="s">
        <v>127</v>
      </c>
      <c r="B101" t="s">
        <v>4</v>
      </c>
      <c r="C101">
        <v>2010</v>
      </c>
      <c r="D101" t="s">
        <v>330</v>
      </c>
      <c r="F101">
        <v>46</v>
      </c>
      <c r="G101" s="24" t="s">
        <v>331</v>
      </c>
      <c r="H101" s="11">
        <v>112</v>
      </c>
      <c r="I101" s="11">
        <v>112</v>
      </c>
      <c r="J101" s="22" t="s">
        <v>709</v>
      </c>
      <c r="K101" s="26" t="s">
        <v>541</v>
      </c>
      <c r="L101" s="29" t="s">
        <v>767</v>
      </c>
      <c r="M101" t="s">
        <v>767</v>
      </c>
      <c r="N101" t="s">
        <v>771</v>
      </c>
      <c r="O101" t="s">
        <v>767</v>
      </c>
      <c r="P101" t="s">
        <v>771</v>
      </c>
    </row>
    <row r="102" spans="1:16" ht="17" customHeight="1">
      <c r="A102" t="s">
        <v>178</v>
      </c>
      <c r="B102" t="s">
        <v>4</v>
      </c>
      <c r="C102">
        <v>2016</v>
      </c>
      <c r="D102" t="s">
        <v>363</v>
      </c>
      <c r="F102">
        <v>7</v>
      </c>
      <c r="G102" s="24" t="s">
        <v>331</v>
      </c>
      <c r="H102" s="11">
        <v>122</v>
      </c>
      <c r="I102" s="11">
        <v>122</v>
      </c>
      <c r="J102" s="22" t="s">
        <v>710</v>
      </c>
      <c r="K102" s="26" t="s">
        <v>542</v>
      </c>
      <c r="L102" s="29" t="s">
        <v>768</v>
      </c>
      <c r="M102" t="s">
        <v>767</v>
      </c>
      <c r="N102" t="s">
        <v>767</v>
      </c>
      <c r="O102" t="s">
        <v>767</v>
      </c>
      <c r="P102" t="s">
        <v>771</v>
      </c>
    </row>
    <row r="103" spans="1:16" ht="17" customHeight="1">
      <c r="A103" t="s">
        <v>129</v>
      </c>
      <c r="B103" t="s">
        <v>4</v>
      </c>
      <c r="C103">
        <v>2014</v>
      </c>
      <c r="D103" t="s">
        <v>330</v>
      </c>
      <c r="F103">
        <v>16</v>
      </c>
      <c r="G103" s="24" t="s">
        <v>331</v>
      </c>
      <c r="H103" s="11">
        <v>130</v>
      </c>
      <c r="I103" s="11">
        <v>130</v>
      </c>
      <c r="J103" s="22" t="s">
        <v>543</v>
      </c>
      <c r="K103" s="26" t="s">
        <v>543</v>
      </c>
      <c r="L103" s="29" t="s">
        <v>767</v>
      </c>
      <c r="M103" t="s">
        <v>767</v>
      </c>
      <c r="N103" t="s">
        <v>771</v>
      </c>
      <c r="O103" t="s">
        <v>767</v>
      </c>
      <c r="P103" t="s">
        <v>771</v>
      </c>
    </row>
    <row r="104" spans="1:16" ht="17" customHeight="1">
      <c r="A104" t="s">
        <v>64</v>
      </c>
      <c r="B104" t="s">
        <v>4</v>
      </c>
      <c r="C104">
        <v>2011</v>
      </c>
      <c r="D104" t="s">
        <v>330</v>
      </c>
      <c r="F104">
        <v>43</v>
      </c>
      <c r="G104" s="24" t="s">
        <v>331</v>
      </c>
      <c r="H104" s="11">
        <v>135</v>
      </c>
      <c r="I104" s="11">
        <v>135</v>
      </c>
      <c r="J104" s="22" t="s">
        <v>711</v>
      </c>
      <c r="K104" s="26" t="s">
        <v>544</v>
      </c>
      <c r="L104" s="29" t="s">
        <v>768</v>
      </c>
      <c r="M104" t="s">
        <v>767</v>
      </c>
      <c r="N104" t="s">
        <v>767</v>
      </c>
      <c r="O104" t="s">
        <v>767</v>
      </c>
      <c r="P104" t="s">
        <v>771</v>
      </c>
    </row>
    <row r="105" spans="1:16" ht="17" customHeight="1">
      <c r="A105" t="s">
        <v>29</v>
      </c>
      <c r="B105" t="s">
        <v>4</v>
      </c>
      <c r="C105">
        <v>2010</v>
      </c>
      <c r="D105" t="s">
        <v>362</v>
      </c>
      <c r="F105">
        <v>2</v>
      </c>
      <c r="G105" s="24" t="s">
        <v>331</v>
      </c>
      <c r="H105" s="11">
        <v>140</v>
      </c>
      <c r="I105" s="11">
        <v>140</v>
      </c>
      <c r="J105" s="22" t="s">
        <v>545</v>
      </c>
      <c r="K105" s="26" t="s">
        <v>545</v>
      </c>
      <c r="L105" s="29" t="s">
        <v>767</v>
      </c>
      <c r="M105" t="s">
        <v>767</v>
      </c>
      <c r="N105" t="s">
        <v>771</v>
      </c>
      <c r="O105" t="s">
        <v>767</v>
      </c>
      <c r="P105" t="s">
        <v>771</v>
      </c>
    </row>
    <row r="106" spans="1:16" ht="17" customHeight="1">
      <c r="A106" t="s">
        <v>27</v>
      </c>
      <c r="B106" t="s">
        <v>4</v>
      </c>
      <c r="C106">
        <v>2010</v>
      </c>
      <c r="D106" t="s">
        <v>362</v>
      </c>
      <c r="F106">
        <v>0</v>
      </c>
      <c r="G106" s="24" t="s">
        <v>331</v>
      </c>
      <c r="H106" s="11">
        <v>150</v>
      </c>
      <c r="I106" s="11">
        <v>150</v>
      </c>
      <c r="J106" s="22" t="s">
        <v>546</v>
      </c>
      <c r="K106" s="26" t="s">
        <v>546</v>
      </c>
      <c r="L106" s="29" t="s">
        <v>767</v>
      </c>
      <c r="M106" t="s">
        <v>767</v>
      </c>
      <c r="N106" t="s">
        <v>771</v>
      </c>
      <c r="O106" t="s">
        <v>767</v>
      </c>
      <c r="P106" t="s">
        <v>771</v>
      </c>
    </row>
    <row r="107" spans="1:16" ht="17" customHeight="1">
      <c r="A107" t="s">
        <v>76</v>
      </c>
      <c r="B107" t="s">
        <v>4</v>
      </c>
      <c r="C107">
        <v>2010</v>
      </c>
      <c r="D107" t="s">
        <v>330</v>
      </c>
      <c r="F107">
        <v>20</v>
      </c>
      <c r="G107" s="24" t="s">
        <v>331</v>
      </c>
      <c r="H107" s="11">
        <v>150</v>
      </c>
      <c r="I107" s="11">
        <v>150</v>
      </c>
      <c r="J107" s="22" t="s">
        <v>712</v>
      </c>
      <c r="K107" s="26" t="s">
        <v>547</v>
      </c>
      <c r="L107" s="29" t="s">
        <v>767</v>
      </c>
      <c r="M107" t="s">
        <v>767</v>
      </c>
      <c r="N107" t="s">
        <v>771</v>
      </c>
      <c r="O107" t="s">
        <v>767</v>
      </c>
      <c r="P107" t="s">
        <v>771</v>
      </c>
    </row>
    <row r="108" spans="1:16" ht="17" customHeight="1">
      <c r="A108" t="s">
        <v>193</v>
      </c>
      <c r="B108" t="s">
        <v>4</v>
      </c>
      <c r="C108">
        <v>2015</v>
      </c>
      <c r="D108" t="s">
        <v>363</v>
      </c>
      <c r="F108">
        <v>36</v>
      </c>
      <c r="G108" s="24" t="s">
        <v>331</v>
      </c>
      <c r="H108" s="11">
        <v>150</v>
      </c>
      <c r="I108" s="11">
        <v>150</v>
      </c>
      <c r="J108" s="22" t="s">
        <v>713</v>
      </c>
      <c r="K108" s="26" t="s">
        <v>548</v>
      </c>
      <c r="L108" s="29" t="s">
        <v>768</v>
      </c>
      <c r="M108" t="s">
        <v>767</v>
      </c>
      <c r="N108" t="s">
        <v>767</v>
      </c>
      <c r="O108" t="s">
        <v>767</v>
      </c>
      <c r="P108" t="s">
        <v>771</v>
      </c>
    </row>
    <row r="109" spans="1:16" ht="17" customHeight="1">
      <c r="A109" t="s">
        <v>196</v>
      </c>
      <c r="B109" t="s">
        <v>4</v>
      </c>
      <c r="C109">
        <v>2015</v>
      </c>
      <c r="D109" t="s">
        <v>363</v>
      </c>
      <c r="F109">
        <v>19</v>
      </c>
      <c r="G109" s="24" t="s">
        <v>331</v>
      </c>
      <c r="H109" s="11">
        <v>150</v>
      </c>
      <c r="I109" s="11">
        <v>150</v>
      </c>
      <c r="J109" s="22" t="s">
        <v>714</v>
      </c>
      <c r="K109" s="26" t="s">
        <v>549</v>
      </c>
      <c r="L109" s="29" t="s">
        <v>768</v>
      </c>
      <c r="M109" t="s">
        <v>768</v>
      </c>
      <c r="N109" t="s">
        <v>768</v>
      </c>
      <c r="O109" t="s">
        <v>768</v>
      </c>
      <c r="P109" t="s">
        <v>768</v>
      </c>
    </row>
    <row r="110" spans="1:16" ht="17" customHeight="1">
      <c r="A110" t="s">
        <v>215</v>
      </c>
      <c r="B110" t="s">
        <v>4</v>
      </c>
      <c r="C110">
        <v>2016</v>
      </c>
      <c r="D110" t="s">
        <v>363</v>
      </c>
      <c r="F110">
        <v>4</v>
      </c>
      <c r="G110" s="24" t="s">
        <v>331</v>
      </c>
      <c r="H110" s="11">
        <v>150</v>
      </c>
      <c r="I110" s="11">
        <v>150</v>
      </c>
      <c r="J110" s="22" t="s">
        <v>715</v>
      </c>
      <c r="K110" s="26" t="s">
        <v>550</v>
      </c>
      <c r="L110" s="29" t="s">
        <v>767</v>
      </c>
      <c r="M110" t="s">
        <v>768</v>
      </c>
      <c r="N110" t="s">
        <v>771</v>
      </c>
      <c r="O110" t="s">
        <v>767</v>
      </c>
      <c r="P110" t="s">
        <v>771</v>
      </c>
    </row>
    <row r="111" spans="1:16" ht="17" customHeight="1">
      <c r="A111" t="s">
        <v>177</v>
      </c>
      <c r="B111" t="s">
        <v>4</v>
      </c>
      <c r="C111">
        <v>2016</v>
      </c>
      <c r="D111" t="s">
        <v>363</v>
      </c>
      <c r="F111">
        <v>6</v>
      </c>
      <c r="G111" s="24" t="s">
        <v>331</v>
      </c>
      <c r="H111" s="11">
        <v>170</v>
      </c>
      <c r="I111" s="11">
        <v>170</v>
      </c>
      <c r="J111" s="22" t="s">
        <v>716</v>
      </c>
      <c r="K111" s="26" t="s">
        <v>551</v>
      </c>
      <c r="L111" s="29" t="s">
        <v>767</v>
      </c>
      <c r="M111" t="s">
        <v>768</v>
      </c>
      <c r="N111" t="s">
        <v>771</v>
      </c>
      <c r="O111" t="s">
        <v>768</v>
      </c>
      <c r="P111" t="s">
        <v>771</v>
      </c>
    </row>
    <row r="112" spans="1:16" ht="17" customHeight="1">
      <c r="A112" t="s">
        <v>93</v>
      </c>
      <c r="B112" t="s">
        <v>4</v>
      </c>
      <c r="C112">
        <v>2007</v>
      </c>
      <c r="D112" t="s">
        <v>330</v>
      </c>
      <c r="F112">
        <v>42</v>
      </c>
      <c r="G112" s="24" t="s">
        <v>331</v>
      </c>
      <c r="H112" s="11">
        <v>190</v>
      </c>
      <c r="I112" s="11">
        <v>190</v>
      </c>
      <c r="J112" s="22" t="s">
        <v>717</v>
      </c>
      <c r="K112" s="26" t="s">
        <v>552</v>
      </c>
      <c r="L112" s="29" t="s">
        <v>768</v>
      </c>
      <c r="M112" t="s">
        <v>768</v>
      </c>
      <c r="N112" t="s">
        <v>768</v>
      </c>
      <c r="O112" t="s">
        <v>767</v>
      </c>
      <c r="P112" t="s">
        <v>768</v>
      </c>
    </row>
    <row r="113" spans="1:16" ht="17" customHeight="1">
      <c r="A113" t="s">
        <v>12</v>
      </c>
      <c r="B113" t="s">
        <v>4</v>
      </c>
      <c r="C113">
        <v>2007</v>
      </c>
      <c r="D113" t="s">
        <v>330</v>
      </c>
      <c r="F113">
        <v>1</v>
      </c>
      <c r="G113" s="24" t="s">
        <v>331</v>
      </c>
      <c r="H113" s="11">
        <v>200</v>
      </c>
      <c r="I113" s="11">
        <v>200</v>
      </c>
      <c r="J113" s="22" t="s">
        <v>718</v>
      </c>
      <c r="K113" s="26" t="s">
        <v>553</v>
      </c>
      <c r="L113" s="29" t="s">
        <v>768</v>
      </c>
      <c r="M113" t="s">
        <v>767</v>
      </c>
      <c r="N113" t="s">
        <v>767</v>
      </c>
      <c r="O113" t="s">
        <v>767</v>
      </c>
      <c r="P113" t="s">
        <v>771</v>
      </c>
    </row>
    <row r="114" spans="1:16" ht="17" customHeight="1">
      <c r="A114" t="s">
        <v>23</v>
      </c>
      <c r="B114" t="s">
        <v>4</v>
      </c>
      <c r="C114">
        <v>2010</v>
      </c>
      <c r="D114" t="s">
        <v>362</v>
      </c>
      <c r="F114">
        <v>5</v>
      </c>
      <c r="G114" s="24" t="s">
        <v>331</v>
      </c>
      <c r="H114" s="11">
        <v>200</v>
      </c>
      <c r="I114" s="11">
        <v>200</v>
      </c>
      <c r="J114" s="22" t="s">
        <v>554</v>
      </c>
      <c r="K114" s="26" t="s">
        <v>554</v>
      </c>
      <c r="L114" s="29" t="s">
        <v>767</v>
      </c>
      <c r="M114" t="s">
        <v>767</v>
      </c>
      <c r="N114" t="s">
        <v>771</v>
      </c>
      <c r="O114" t="s">
        <v>767</v>
      </c>
      <c r="P114" t="s">
        <v>771</v>
      </c>
    </row>
    <row r="115" spans="1:16" ht="17" customHeight="1">
      <c r="A115" t="s">
        <v>38</v>
      </c>
      <c r="B115" t="s">
        <v>4</v>
      </c>
      <c r="C115">
        <v>2011</v>
      </c>
      <c r="D115" t="s">
        <v>330</v>
      </c>
      <c r="F115">
        <v>2</v>
      </c>
      <c r="G115" s="24" t="s">
        <v>331</v>
      </c>
      <c r="H115" s="11">
        <v>200</v>
      </c>
      <c r="I115" s="11">
        <v>200</v>
      </c>
      <c r="J115" s="22" t="s">
        <v>555</v>
      </c>
      <c r="K115" s="26" t="s">
        <v>555</v>
      </c>
      <c r="L115" s="29" t="s">
        <v>767</v>
      </c>
      <c r="M115" t="s">
        <v>767</v>
      </c>
      <c r="N115" t="s">
        <v>771</v>
      </c>
      <c r="O115" t="s">
        <v>767</v>
      </c>
      <c r="P115" t="s">
        <v>771</v>
      </c>
    </row>
    <row r="116" spans="1:16" ht="17" customHeight="1">
      <c r="A116" t="s">
        <v>48</v>
      </c>
      <c r="B116" t="s">
        <v>4</v>
      </c>
      <c r="C116">
        <v>2010</v>
      </c>
      <c r="D116" t="s">
        <v>328</v>
      </c>
      <c r="F116">
        <v>8</v>
      </c>
      <c r="G116" s="24" t="s">
        <v>331</v>
      </c>
      <c r="H116" s="11">
        <v>200</v>
      </c>
      <c r="I116" s="11">
        <v>200</v>
      </c>
      <c r="J116" s="22" t="s">
        <v>719</v>
      </c>
      <c r="K116" s="26" t="s">
        <v>556</v>
      </c>
      <c r="L116" s="29" t="s">
        <v>767</v>
      </c>
      <c r="M116" t="s">
        <v>767</v>
      </c>
      <c r="N116" t="s">
        <v>771</v>
      </c>
      <c r="O116" t="s">
        <v>767</v>
      </c>
      <c r="P116" t="s">
        <v>771</v>
      </c>
    </row>
    <row r="117" spans="1:16" ht="17" customHeight="1">
      <c r="A117" t="s">
        <v>49</v>
      </c>
      <c r="B117" t="s">
        <v>4</v>
      </c>
      <c r="C117">
        <v>2010</v>
      </c>
      <c r="D117" t="s">
        <v>328</v>
      </c>
      <c r="F117">
        <v>12</v>
      </c>
      <c r="G117" s="24" t="s">
        <v>331</v>
      </c>
      <c r="H117" s="11">
        <v>200</v>
      </c>
      <c r="I117" s="11">
        <v>200</v>
      </c>
      <c r="J117" s="22" t="s">
        <v>557</v>
      </c>
      <c r="K117" s="26" t="s">
        <v>557</v>
      </c>
      <c r="L117" s="29" t="s">
        <v>767</v>
      </c>
      <c r="M117" t="s">
        <v>767</v>
      </c>
      <c r="N117" t="s">
        <v>771</v>
      </c>
      <c r="O117" t="s">
        <v>767</v>
      </c>
      <c r="P117" t="s">
        <v>771</v>
      </c>
    </row>
    <row r="118" spans="1:16" ht="17" customHeight="1">
      <c r="A118" t="s">
        <v>60</v>
      </c>
      <c r="B118" t="s">
        <v>4</v>
      </c>
      <c r="C118">
        <v>2006</v>
      </c>
      <c r="D118" t="s">
        <v>330</v>
      </c>
      <c r="F118">
        <v>8</v>
      </c>
      <c r="G118" s="24" t="s">
        <v>331</v>
      </c>
      <c r="H118" s="11">
        <v>200</v>
      </c>
      <c r="I118" s="11">
        <v>200</v>
      </c>
      <c r="J118" s="22" t="s">
        <v>720</v>
      </c>
      <c r="K118" s="26" t="s">
        <v>558</v>
      </c>
      <c r="L118" s="29" t="s">
        <v>767</v>
      </c>
      <c r="M118" t="s">
        <v>767</v>
      </c>
      <c r="N118" t="s">
        <v>771</v>
      </c>
      <c r="O118" t="s">
        <v>767</v>
      </c>
      <c r="P118" t="s">
        <v>771</v>
      </c>
    </row>
    <row r="119" spans="1:16" ht="17" customHeight="1">
      <c r="A119" t="s">
        <v>128</v>
      </c>
      <c r="B119" t="s">
        <v>4</v>
      </c>
      <c r="C119">
        <v>2014</v>
      </c>
      <c r="D119" t="s">
        <v>330</v>
      </c>
      <c r="F119">
        <v>65</v>
      </c>
      <c r="G119" s="24" t="s">
        <v>331</v>
      </c>
      <c r="H119" s="11">
        <v>200</v>
      </c>
      <c r="I119" s="11">
        <v>200</v>
      </c>
      <c r="J119" s="22" t="s">
        <v>721</v>
      </c>
      <c r="K119" s="26" t="s">
        <v>559</v>
      </c>
      <c r="L119" s="29" t="s">
        <v>768</v>
      </c>
      <c r="M119" t="s">
        <v>767</v>
      </c>
      <c r="N119" t="s">
        <v>768</v>
      </c>
      <c r="O119" t="s">
        <v>767</v>
      </c>
      <c r="P119" t="s">
        <v>767</v>
      </c>
    </row>
    <row r="120" spans="1:16" ht="17" customHeight="1">
      <c r="A120" t="s">
        <v>133</v>
      </c>
      <c r="B120" t="s">
        <v>4</v>
      </c>
      <c r="C120">
        <v>2016</v>
      </c>
      <c r="D120" t="s">
        <v>328</v>
      </c>
      <c r="F120">
        <v>20</v>
      </c>
      <c r="G120" s="24" t="s">
        <v>331</v>
      </c>
      <c r="H120" s="11">
        <v>200</v>
      </c>
      <c r="I120" s="11">
        <v>200</v>
      </c>
      <c r="J120" s="22" t="s">
        <v>722</v>
      </c>
      <c r="K120" s="26" t="s">
        <v>560</v>
      </c>
      <c r="L120" s="29" t="s">
        <v>768</v>
      </c>
      <c r="M120" t="s">
        <v>767</v>
      </c>
      <c r="N120" t="s">
        <v>768</v>
      </c>
      <c r="O120" t="s">
        <v>768</v>
      </c>
      <c r="P120" t="s">
        <v>768</v>
      </c>
    </row>
    <row r="121" spans="1:16" ht="17" customHeight="1">
      <c r="A121" s="24" t="s">
        <v>134</v>
      </c>
      <c r="B121" t="s">
        <v>4</v>
      </c>
      <c r="C121">
        <v>2013</v>
      </c>
      <c r="D121" t="s">
        <v>330</v>
      </c>
      <c r="E121" t="s">
        <v>503</v>
      </c>
      <c r="F121">
        <v>11</v>
      </c>
      <c r="G121" s="24" t="s">
        <v>331</v>
      </c>
      <c r="H121" s="11">
        <v>200</v>
      </c>
      <c r="I121" s="11">
        <v>200</v>
      </c>
      <c r="J121" s="22" t="s">
        <v>723</v>
      </c>
      <c r="K121" s="26" t="s">
        <v>561</v>
      </c>
      <c r="L121" s="29" t="s">
        <v>767</v>
      </c>
      <c r="M121" t="s">
        <v>767</v>
      </c>
      <c r="N121" t="s">
        <v>771</v>
      </c>
      <c r="O121" t="s">
        <v>767</v>
      </c>
      <c r="P121" t="s">
        <v>771</v>
      </c>
    </row>
    <row r="122" spans="1:16" ht="17" customHeight="1">
      <c r="A122" t="s">
        <v>161</v>
      </c>
      <c r="B122" t="s">
        <v>4</v>
      </c>
      <c r="C122">
        <v>2015</v>
      </c>
      <c r="D122" t="s">
        <v>330</v>
      </c>
      <c r="F122">
        <v>4</v>
      </c>
      <c r="G122" s="24" t="s">
        <v>331</v>
      </c>
      <c r="H122" s="11">
        <v>200</v>
      </c>
      <c r="I122" s="11">
        <v>200</v>
      </c>
      <c r="J122" s="22" t="s">
        <v>724</v>
      </c>
      <c r="K122" s="26" t="s">
        <v>562</v>
      </c>
      <c r="L122" s="29" t="s">
        <v>767</v>
      </c>
      <c r="M122" t="s">
        <v>767</v>
      </c>
      <c r="N122" t="s">
        <v>771</v>
      </c>
      <c r="O122" t="s">
        <v>767</v>
      </c>
      <c r="P122" t="s">
        <v>771</v>
      </c>
    </row>
    <row r="123" spans="1:16" ht="17" customHeight="1">
      <c r="A123" t="s">
        <v>197</v>
      </c>
      <c r="B123" t="s">
        <v>4</v>
      </c>
      <c r="C123">
        <v>2016</v>
      </c>
      <c r="D123" t="s">
        <v>363</v>
      </c>
      <c r="F123">
        <v>11</v>
      </c>
      <c r="G123" s="24" t="s">
        <v>331</v>
      </c>
      <c r="H123" s="11">
        <v>200</v>
      </c>
      <c r="I123" s="11">
        <v>200</v>
      </c>
      <c r="J123" s="22" t="s">
        <v>725</v>
      </c>
      <c r="K123" s="26" t="s">
        <v>563</v>
      </c>
      <c r="L123" s="29" t="s">
        <v>767</v>
      </c>
      <c r="M123" t="s">
        <v>768</v>
      </c>
      <c r="N123" t="s">
        <v>771</v>
      </c>
      <c r="O123" t="s">
        <v>767</v>
      </c>
      <c r="P123" t="s">
        <v>771</v>
      </c>
    </row>
    <row r="124" spans="1:16" ht="17" customHeight="1">
      <c r="A124" t="s">
        <v>208</v>
      </c>
      <c r="B124" t="s">
        <v>4</v>
      </c>
      <c r="C124">
        <v>2016</v>
      </c>
      <c r="D124" t="s">
        <v>363</v>
      </c>
      <c r="F124">
        <v>3</v>
      </c>
      <c r="G124" s="24" t="s">
        <v>331</v>
      </c>
      <c r="H124" s="11">
        <v>200</v>
      </c>
      <c r="I124" s="11">
        <v>200</v>
      </c>
      <c r="J124" s="22" t="s">
        <v>726</v>
      </c>
      <c r="K124" s="26" t="s">
        <v>564</v>
      </c>
      <c r="L124" s="29" t="s">
        <v>767</v>
      </c>
      <c r="M124" t="s">
        <v>768</v>
      </c>
      <c r="N124" t="s">
        <v>771</v>
      </c>
      <c r="O124" t="s">
        <v>767</v>
      </c>
      <c r="P124" t="s">
        <v>771</v>
      </c>
    </row>
    <row r="125" spans="1:16" ht="17" customHeight="1">
      <c r="A125" t="s">
        <v>36</v>
      </c>
      <c r="B125" t="s">
        <v>4</v>
      </c>
      <c r="C125">
        <v>2010</v>
      </c>
      <c r="D125" t="s">
        <v>328</v>
      </c>
      <c r="F125">
        <v>37</v>
      </c>
      <c r="G125" s="24" t="s">
        <v>331</v>
      </c>
      <c r="H125" s="11">
        <v>240</v>
      </c>
      <c r="I125" s="11">
        <v>240</v>
      </c>
      <c r="J125" s="22" t="s">
        <v>727</v>
      </c>
      <c r="K125" s="26" t="s">
        <v>565</v>
      </c>
      <c r="L125" s="29" t="s">
        <v>767</v>
      </c>
      <c r="M125" t="s">
        <v>768</v>
      </c>
      <c r="N125" t="s">
        <v>771</v>
      </c>
      <c r="O125" t="s">
        <v>768</v>
      </c>
      <c r="P125" t="s">
        <v>771</v>
      </c>
    </row>
    <row r="126" spans="1:16" ht="17" customHeight="1">
      <c r="A126" t="s">
        <v>3</v>
      </c>
      <c r="B126" t="s">
        <v>4</v>
      </c>
      <c r="C126">
        <v>2010</v>
      </c>
      <c r="D126" t="s">
        <v>330</v>
      </c>
      <c r="F126">
        <v>9</v>
      </c>
      <c r="G126" s="24" t="s">
        <v>331</v>
      </c>
      <c r="H126" s="11">
        <v>249</v>
      </c>
      <c r="I126" s="11">
        <v>249</v>
      </c>
      <c r="J126" s="22" t="s">
        <v>566</v>
      </c>
      <c r="K126" s="26" t="s">
        <v>566</v>
      </c>
      <c r="L126" s="29" t="s">
        <v>767</v>
      </c>
      <c r="M126" t="s">
        <v>767</v>
      </c>
      <c r="N126" t="s">
        <v>771</v>
      </c>
      <c r="O126" t="s">
        <v>767</v>
      </c>
      <c r="P126" t="s">
        <v>771</v>
      </c>
    </row>
    <row r="127" spans="1:16" ht="17" customHeight="1">
      <c r="A127" t="s">
        <v>9</v>
      </c>
      <c r="B127" t="s">
        <v>4</v>
      </c>
      <c r="C127">
        <v>2011</v>
      </c>
      <c r="D127" t="s">
        <v>330</v>
      </c>
      <c r="F127">
        <v>10</v>
      </c>
      <c r="G127" s="24" t="s">
        <v>331</v>
      </c>
      <c r="H127" s="11">
        <v>249</v>
      </c>
      <c r="I127" s="11">
        <v>249</v>
      </c>
      <c r="J127" s="22" t="s">
        <v>728</v>
      </c>
      <c r="K127" s="26" t="s">
        <v>567</v>
      </c>
      <c r="L127" s="29" t="s">
        <v>767</v>
      </c>
      <c r="M127" t="s">
        <v>767</v>
      </c>
      <c r="N127" t="s">
        <v>771</v>
      </c>
      <c r="O127" t="s">
        <v>767</v>
      </c>
      <c r="P127" t="s">
        <v>771</v>
      </c>
    </row>
    <row r="128" spans="1:16" ht="17" customHeight="1">
      <c r="A128" t="s">
        <v>35</v>
      </c>
      <c r="B128" t="s">
        <v>4</v>
      </c>
      <c r="C128">
        <v>2011</v>
      </c>
      <c r="D128" t="s">
        <v>330</v>
      </c>
      <c r="F128">
        <v>3</v>
      </c>
      <c r="G128" s="24" t="s">
        <v>331</v>
      </c>
      <c r="H128" s="11">
        <v>249</v>
      </c>
      <c r="I128" s="11">
        <v>249</v>
      </c>
      <c r="J128" s="22" t="s">
        <v>729</v>
      </c>
      <c r="K128" s="26" t="s">
        <v>568</v>
      </c>
      <c r="L128" s="29" t="s">
        <v>767</v>
      </c>
      <c r="M128" t="s">
        <v>767</v>
      </c>
      <c r="N128" t="s">
        <v>771</v>
      </c>
      <c r="O128" t="s">
        <v>767</v>
      </c>
      <c r="P128" t="s">
        <v>771</v>
      </c>
    </row>
    <row r="129" spans="1:16" ht="17" customHeight="1">
      <c r="A129" t="s">
        <v>40</v>
      </c>
      <c r="B129" t="s">
        <v>4</v>
      </c>
      <c r="C129">
        <v>2012</v>
      </c>
      <c r="D129" t="s">
        <v>330</v>
      </c>
      <c r="F129">
        <v>7</v>
      </c>
      <c r="G129" s="24" t="s">
        <v>331</v>
      </c>
      <c r="H129" s="11">
        <v>249</v>
      </c>
      <c r="I129" s="11">
        <v>249</v>
      </c>
      <c r="J129" s="22" t="s">
        <v>569</v>
      </c>
      <c r="K129" s="26" t="s">
        <v>569</v>
      </c>
      <c r="L129" s="29" t="s">
        <v>767</v>
      </c>
      <c r="M129" t="s">
        <v>767</v>
      </c>
      <c r="N129" t="s">
        <v>771</v>
      </c>
      <c r="O129" t="s">
        <v>767</v>
      </c>
      <c r="P129" t="s">
        <v>771</v>
      </c>
    </row>
    <row r="130" spans="1:16" ht="17" customHeight="1">
      <c r="A130" t="s">
        <v>52</v>
      </c>
      <c r="B130" t="s">
        <v>4</v>
      </c>
      <c r="C130">
        <v>2010</v>
      </c>
      <c r="D130" t="s">
        <v>330</v>
      </c>
      <c r="F130">
        <v>34</v>
      </c>
      <c r="G130" s="24" t="s">
        <v>331</v>
      </c>
      <c r="H130" s="11">
        <v>249</v>
      </c>
      <c r="I130" s="11">
        <v>249</v>
      </c>
      <c r="J130" s="22" t="s">
        <v>730</v>
      </c>
      <c r="K130" s="26" t="s">
        <v>570</v>
      </c>
      <c r="L130" s="29" t="s">
        <v>767</v>
      </c>
      <c r="M130" t="s">
        <v>767</v>
      </c>
      <c r="N130" t="s">
        <v>771</v>
      </c>
      <c r="O130" t="s">
        <v>767</v>
      </c>
      <c r="P130" t="s">
        <v>771</v>
      </c>
    </row>
    <row r="131" spans="1:16" ht="17" customHeight="1">
      <c r="A131" t="s">
        <v>154</v>
      </c>
      <c r="B131" t="s">
        <v>4</v>
      </c>
      <c r="C131">
        <v>2014</v>
      </c>
      <c r="D131" t="s">
        <v>330</v>
      </c>
      <c r="F131">
        <v>4</v>
      </c>
      <c r="G131" s="24" t="s">
        <v>331</v>
      </c>
      <c r="H131" s="11">
        <v>249</v>
      </c>
      <c r="I131" s="11">
        <v>249</v>
      </c>
      <c r="J131" s="22" t="s">
        <v>571</v>
      </c>
      <c r="K131" s="26" t="s">
        <v>571</v>
      </c>
      <c r="L131" s="29" t="s">
        <v>767</v>
      </c>
      <c r="M131" t="s">
        <v>767</v>
      </c>
      <c r="N131" t="s">
        <v>771</v>
      </c>
      <c r="O131" t="s">
        <v>767</v>
      </c>
      <c r="P131" t="s">
        <v>771</v>
      </c>
    </row>
    <row r="132" spans="1:16" ht="17" customHeight="1">
      <c r="A132" t="s">
        <v>227</v>
      </c>
      <c r="B132" t="s">
        <v>4</v>
      </c>
      <c r="C132">
        <v>2017</v>
      </c>
      <c r="D132" t="s">
        <v>382</v>
      </c>
      <c r="F132">
        <v>17</v>
      </c>
      <c r="G132" s="24" t="s">
        <v>331</v>
      </c>
      <c r="H132" s="11">
        <v>249</v>
      </c>
      <c r="I132" s="11">
        <v>249</v>
      </c>
      <c r="J132" s="22" t="s">
        <v>731</v>
      </c>
      <c r="K132" s="26" t="s">
        <v>572</v>
      </c>
      <c r="L132" s="29" t="s">
        <v>768</v>
      </c>
      <c r="M132" t="s">
        <v>767</v>
      </c>
      <c r="N132" t="s">
        <v>767</v>
      </c>
      <c r="O132" t="s">
        <v>768</v>
      </c>
      <c r="P132" t="s">
        <v>771</v>
      </c>
    </row>
    <row r="133" spans="1:16" ht="17" customHeight="1">
      <c r="A133" t="s">
        <v>62</v>
      </c>
      <c r="B133" t="s">
        <v>4</v>
      </c>
      <c r="C133">
        <v>2011</v>
      </c>
      <c r="D133" t="s">
        <v>330</v>
      </c>
      <c r="F133">
        <v>16</v>
      </c>
      <c r="G133" s="24" t="s">
        <v>331</v>
      </c>
      <c r="H133" s="11">
        <v>250</v>
      </c>
      <c r="I133" s="11">
        <v>250</v>
      </c>
      <c r="J133" s="22" t="s">
        <v>732</v>
      </c>
      <c r="K133" s="26" t="s">
        <v>573</v>
      </c>
      <c r="L133" s="29" t="s">
        <v>767</v>
      </c>
      <c r="M133" t="s">
        <v>767</v>
      </c>
      <c r="N133" t="s">
        <v>771</v>
      </c>
      <c r="O133" t="s">
        <v>767</v>
      </c>
      <c r="P133" t="s">
        <v>771</v>
      </c>
    </row>
    <row r="134" spans="1:16" ht="17" customHeight="1">
      <c r="A134" t="s">
        <v>159</v>
      </c>
      <c r="B134" t="s">
        <v>4</v>
      </c>
      <c r="C134">
        <v>2014</v>
      </c>
      <c r="D134" t="s">
        <v>328</v>
      </c>
      <c r="F134">
        <v>47</v>
      </c>
      <c r="G134" s="24" t="s">
        <v>331</v>
      </c>
      <c r="H134" s="11">
        <v>250</v>
      </c>
      <c r="I134" s="11">
        <v>250</v>
      </c>
      <c r="J134" s="22" t="s">
        <v>733</v>
      </c>
      <c r="K134" s="26" t="s">
        <v>574</v>
      </c>
      <c r="L134" s="29" t="s">
        <v>767</v>
      </c>
      <c r="M134" t="s">
        <v>768</v>
      </c>
      <c r="N134" t="s">
        <v>771</v>
      </c>
      <c r="O134" t="s">
        <v>768</v>
      </c>
      <c r="P134" t="s">
        <v>771</v>
      </c>
    </row>
    <row r="135" spans="1:16" ht="17" customHeight="1">
      <c r="A135" t="s">
        <v>224</v>
      </c>
      <c r="B135" t="s">
        <v>4</v>
      </c>
      <c r="C135">
        <v>2016</v>
      </c>
      <c r="D135" t="s">
        <v>382</v>
      </c>
      <c r="F135">
        <v>6</v>
      </c>
      <c r="G135" s="24" t="s">
        <v>331</v>
      </c>
      <c r="H135" s="11">
        <v>250</v>
      </c>
      <c r="I135" s="11">
        <v>250</v>
      </c>
      <c r="J135" s="22" t="s">
        <v>734</v>
      </c>
      <c r="K135" s="26" t="s">
        <v>575</v>
      </c>
      <c r="L135" s="29" t="s">
        <v>768</v>
      </c>
      <c r="M135" t="s">
        <v>768</v>
      </c>
      <c r="N135" t="s">
        <v>767</v>
      </c>
      <c r="O135" t="s">
        <v>768</v>
      </c>
      <c r="P135" t="s">
        <v>771</v>
      </c>
    </row>
    <row r="136" spans="1:16" ht="17" customHeight="1">
      <c r="A136" t="s">
        <v>25</v>
      </c>
      <c r="B136" t="s">
        <v>4</v>
      </c>
      <c r="C136">
        <v>2010</v>
      </c>
      <c r="D136" t="s">
        <v>362</v>
      </c>
      <c r="F136">
        <v>0</v>
      </c>
      <c r="G136" s="24" t="s">
        <v>331</v>
      </c>
      <c r="H136" s="12" t="s">
        <v>394</v>
      </c>
      <c r="I136" s="12" t="s">
        <v>514</v>
      </c>
      <c r="J136" s="23" t="s">
        <v>735</v>
      </c>
      <c r="K136" s="28" t="s">
        <v>576</v>
      </c>
      <c r="L136" s="29" t="s">
        <v>767</v>
      </c>
      <c r="M136" t="s">
        <v>767</v>
      </c>
      <c r="N136" t="s">
        <v>771</v>
      </c>
      <c r="O136" t="s">
        <v>767</v>
      </c>
      <c r="P136" t="s">
        <v>771</v>
      </c>
    </row>
    <row r="137" spans="1:16" ht="17" customHeight="1">
      <c r="A137" t="s">
        <v>228</v>
      </c>
      <c r="B137" t="s">
        <v>4</v>
      </c>
      <c r="C137">
        <v>2017</v>
      </c>
      <c r="D137" t="s">
        <v>382</v>
      </c>
      <c r="F137">
        <v>40</v>
      </c>
      <c r="G137" s="24" t="s">
        <v>331</v>
      </c>
      <c r="H137" s="11" t="s">
        <v>385</v>
      </c>
      <c r="I137" s="11">
        <v>249</v>
      </c>
      <c r="J137" s="22" t="s">
        <v>736</v>
      </c>
      <c r="K137" s="26" t="s">
        <v>577</v>
      </c>
      <c r="L137" s="29" t="s">
        <v>768</v>
      </c>
      <c r="M137" t="s">
        <v>767</v>
      </c>
      <c r="N137" t="s">
        <v>768</v>
      </c>
      <c r="O137" t="s">
        <v>768</v>
      </c>
      <c r="P137" t="s">
        <v>767</v>
      </c>
    </row>
    <row r="138" spans="1:16" ht="17" customHeight="1">
      <c r="A138" t="s">
        <v>231</v>
      </c>
      <c r="B138" t="s">
        <v>4</v>
      </c>
      <c r="C138">
        <v>2017</v>
      </c>
      <c r="D138" t="s">
        <v>382</v>
      </c>
      <c r="F138">
        <v>39</v>
      </c>
      <c r="G138" s="24" t="s">
        <v>331</v>
      </c>
      <c r="H138" s="11" t="s">
        <v>383</v>
      </c>
      <c r="I138" s="11">
        <v>250</v>
      </c>
      <c r="J138" s="22" t="s">
        <v>737</v>
      </c>
      <c r="K138" s="26" t="s">
        <v>578</v>
      </c>
      <c r="L138" s="29" t="s">
        <v>768</v>
      </c>
      <c r="M138" t="s">
        <v>768</v>
      </c>
      <c r="N138" t="s">
        <v>768</v>
      </c>
      <c r="O138" t="s">
        <v>768</v>
      </c>
      <c r="P138" t="s">
        <v>768</v>
      </c>
    </row>
    <row r="139" spans="1:16" ht="17" customHeight="1">
      <c r="A139" t="s">
        <v>61</v>
      </c>
      <c r="B139" t="s">
        <v>4</v>
      </c>
      <c r="C139">
        <v>2011</v>
      </c>
      <c r="D139" t="s">
        <v>330</v>
      </c>
      <c r="F139">
        <v>40</v>
      </c>
      <c r="G139" s="24" t="s">
        <v>331</v>
      </c>
      <c r="H139" s="11" t="s">
        <v>400</v>
      </c>
      <c r="I139" s="11">
        <v>250</v>
      </c>
      <c r="J139" s="22" t="s">
        <v>738</v>
      </c>
      <c r="K139" s="26" t="s">
        <v>579</v>
      </c>
      <c r="L139" s="29" t="s">
        <v>768</v>
      </c>
      <c r="M139" t="s">
        <v>767</v>
      </c>
      <c r="N139" t="s">
        <v>767</v>
      </c>
      <c r="O139" t="s">
        <v>767</v>
      </c>
      <c r="P139" t="s">
        <v>771</v>
      </c>
    </row>
    <row r="140" spans="1:16" ht="17" customHeight="1">
      <c r="A140" t="s">
        <v>136</v>
      </c>
      <c r="B140" t="s">
        <v>4</v>
      </c>
      <c r="C140">
        <v>2012</v>
      </c>
      <c r="D140" t="s">
        <v>330</v>
      </c>
      <c r="F140">
        <v>5</v>
      </c>
      <c r="G140" s="24" t="s">
        <v>331</v>
      </c>
      <c r="H140" s="11" t="s">
        <v>386</v>
      </c>
      <c r="I140" s="11">
        <v>150</v>
      </c>
      <c r="J140" s="22" t="s">
        <v>739</v>
      </c>
      <c r="K140" s="26" t="s">
        <v>580</v>
      </c>
      <c r="L140" s="29" t="s">
        <v>767</v>
      </c>
      <c r="M140" t="s">
        <v>767</v>
      </c>
      <c r="N140" t="s">
        <v>771</v>
      </c>
      <c r="O140" t="s">
        <v>768</v>
      </c>
      <c r="P140" t="s">
        <v>771</v>
      </c>
    </row>
    <row r="141" spans="1:16" ht="17" customHeight="1">
      <c r="A141" t="s">
        <v>221</v>
      </c>
      <c r="B141" t="s">
        <v>4</v>
      </c>
      <c r="C141">
        <v>2016</v>
      </c>
      <c r="D141" t="s">
        <v>363</v>
      </c>
      <c r="F141">
        <v>24</v>
      </c>
      <c r="G141" s="24" t="s">
        <v>331</v>
      </c>
      <c r="H141" s="11" t="s">
        <v>386</v>
      </c>
      <c r="I141" s="11">
        <v>150</v>
      </c>
      <c r="J141" s="22" t="s">
        <v>740</v>
      </c>
      <c r="K141" s="26" t="s">
        <v>581</v>
      </c>
      <c r="L141" s="29" t="s">
        <v>768</v>
      </c>
      <c r="M141" t="s">
        <v>767</v>
      </c>
      <c r="N141" t="s">
        <v>768</v>
      </c>
      <c r="O141" t="s">
        <v>767</v>
      </c>
      <c r="P141" t="s">
        <v>767</v>
      </c>
    </row>
    <row r="142" spans="1:16" ht="17" customHeight="1">
      <c r="A142" t="s">
        <v>15</v>
      </c>
      <c r="B142" t="s">
        <v>4</v>
      </c>
      <c r="C142">
        <v>2010</v>
      </c>
      <c r="D142" t="s">
        <v>362</v>
      </c>
      <c r="F142">
        <v>2</v>
      </c>
      <c r="G142" s="24" t="s">
        <v>331</v>
      </c>
      <c r="H142" s="11" t="s">
        <v>393</v>
      </c>
      <c r="I142" s="11">
        <v>199</v>
      </c>
      <c r="J142" s="22" t="s">
        <v>582</v>
      </c>
      <c r="K142" s="26" t="s">
        <v>582</v>
      </c>
      <c r="L142" s="29" t="s">
        <v>767</v>
      </c>
      <c r="M142" t="s">
        <v>767</v>
      </c>
      <c r="N142" t="s">
        <v>771</v>
      </c>
      <c r="O142" t="s">
        <v>767</v>
      </c>
      <c r="P142" t="s">
        <v>771</v>
      </c>
    </row>
    <row r="143" spans="1:16" ht="17" customHeight="1">
      <c r="A143" t="s">
        <v>39</v>
      </c>
      <c r="B143" t="s">
        <v>4</v>
      </c>
      <c r="C143">
        <v>2011</v>
      </c>
      <c r="D143" t="s">
        <v>330</v>
      </c>
      <c r="F143">
        <v>0</v>
      </c>
      <c r="G143" s="24" t="s">
        <v>331</v>
      </c>
      <c r="H143" s="11" t="s">
        <v>358</v>
      </c>
      <c r="I143" s="11">
        <v>249</v>
      </c>
      <c r="J143" s="22" t="s">
        <v>741</v>
      </c>
      <c r="K143" s="26" t="s">
        <v>583</v>
      </c>
      <c r="L143" s="29" t="s">
        <v>767</v>
      </c>
      <c r="M143" t="s">
        <v>767</v>
      </c>
      <c r="N143" t="s">
        <v>771</v>
      </c>
      <c r="O143" t="s">
        <v>768</v>
      </c>
      <c r="P143" t="s">
        <v>771</v>
      </c>
    </row>
    <row r="144" spans="1:16" ht="17" customHeight="1">
      <c r="A144" t="s">
        <v>63</v>
      </c>
      <c r="B144" t="s">
        <v>4</v>
      </c>
      <c r="C144">
        <v>2011</v>
      </c>
      <c r="D144" t="s">
        <v>330</v>
      </c>
      <c r="F144">
        <v>36</v>
      </c>
      <c r="G144" s="24" t="s">
        <v>331</v>
      </c>
      <c r="H144" s="11" t="s">
        <v>344</v>
      </c>
      <c r="I144" s="11">
        <v>250</v>
      </c>
      <c r="J144" s="22" t="s">
        <v>584</v>
      </c>
      <c r="K144" s="26" t="s">
        <v>584</v>
      </c>
      <c r="L144" s="29" t="s">
        <v>767</v>
      </c>
      <c r="M144" t="s">
        <v>767</v>
      </c>
      <c r="N144" t="s">
        <v>771</v>
      </c>
      <c r="O144" t="s">
        <v>767</v>
      </c>
      <c r="P144" t="s">
        <v>771</v>
      </c>
    </row>
    <row r="145" spans="1:16" ht="17" customHeight="1">
      <c r="A145" t="s">
        <v>68</v>
      </c>
      <c r="B145" t="s">
        <v>4</v>
      </c>
      <c r="C145">
        <v>2011</v>
      </c>
      <c r="D145" t="s">
        <v>330</v>
      </c>
      <c r="F145">
        <v>24</v>
      </c>
      <c r="G145" s="24" t="s">
        <v>331</v>
      </c>
      <c r="H145" s="11" t="s">
        <v>344</v>
      </c>
      <c r="I145" s="11">
        <v>250</v>
      </c>
      <c r="J145" s="22" t="s">
        <v>742</v>
      </c>
      <c r="K145" s="26" t="s">
        <v>585</v>
      </c>
      <c r="L145" s="29" t="s">
        <v>767</v>
      </c>
      <c r="M145" t="s">
        <v>767</v>
      </c>
      <c r="N145" t="s">
        <v>771</v>
      </c>
      <c r="O145" t="s">
        <v>767</v>
      </c>
      <c r="P145" t="s">
        <v>771</v>
      </c>
    </row>
    <row r="146" spans="1:16" ht="17" customHeight="1">
      <c r="A146" t="s">
        <v>69</v>
      </c>
      <c r="B146" t="s">
        <v>4</v>
      </c>
      <c r="C146">
        <v>2011</v>
      </c>
      <c r="D146" t="s">
        <v>330</v>
      </c>
      <c r="F146">
        <v>60</v>
      </c>
      <c r="G146" s="24" t="s">
        <v>331</v>
      </c>
      <c r="H146" s="11" t="s">
        <v>344</v>
      </c>
      <c r="I146" s="11">
        <v>250</v>
      </c>
      <c r="J146" s="22" t="s">
        <v>586</v>
      </c>
      <c r="K146" s="26" t="s">
        <v>586</v>
      </c>
      <c r="L146" s="29" t="s">
        <v>767</v>
      </c>
      <c r="M146" t="s">
        <v>767</v>
      </c>
      <c r="N146" t="s">
        <v>771</v>
      </c>
      <c r="O146" t="s">
        <v>767</v>
      </c>
      <c r="P146" t="s">
        <v>771</v>
      </c>
    </row>
    <row r="147" spans="1:16" ht="17" customHeight="1">
      <c r="A147" t="s">
        <v>74</v>
      </c>
      <c r="B147" t="s">
        <v>4</v>
      </c>
      <c r="C147">
        <v>2011</v>
      </c>
      <c r="D147" t="s">
        <v>328</v>
      </c>
      <c r="F147">
        <v>47</v>
      </c>
      <c r="G147" s="24" t="s">
        <v>331</v>
      </c>
      <c r="H147" s="11" t="s">
        <v>344</v>
      </c>
      <c r="I147" s="11">
        <v>250</v>
      </c>
      <c r="J147" s="22" t="s">
        <v>587</v>
      </c>
      <c r="K147" s="26" t="s">
        <v>587</v>
      </c>
      <c r="L147" s="29" t="s">
        <v>767</v>
      </c>
      <c r="M147" t="s">
        <v>767</v>
      </c>
      <c r="N147" t="s">
        <v>771</v>
      </c>
      <c r="O147" t="s">
        <v>767</v>
      </c>
      <c r="P147" t="s">
        <v>771</v>
      </c>
    </row>
    <row r="148" spans="1:16" ht="17" customHeight="1">
      <c r="A148" t="s">
        <v>157</v>
      </c>
      <c r="B148" t="s">
        <v>4</v>
      </c>
      <c r="C148">
        <v>2015</v>
      </c>
      <c r="D148" t="s">
        <v>330</v>
      </c>
      <c r="F148">
        <v>4</v>
      </c>
      <c r="G148" s="24" t="s">
        <v>331</v>
      </c>
      <c r="H148" s="11" t="s">
        <v>344</v>
      </c>
      <c r="I148" s="11">
        <v>250</v>
      </c>
      <c r="J148" s="22" t="s">
        <v>743</v>
      </c>
      <c r="K148" s="26" t="s">
        <v>588</v>
      </c>
      <c r="L148" s="29" t="s">
        <v>768</v>
      </c>
      <c r="M148" t="s">
        <v>767</v>
      </c>
      <c r="N148" t="s">
        <v>767</v>
      </c>
      <c r="O148" t="s">
        <v>767</v>
      </c>
      <c r="P148" t="s">
        <v>771</v>
      </c>
    </row>
    <row r="149" spans="1:16" ht="17" customHeight="1">
      <c r="A149" t="s">
        <v>202</v>
      </c>
      <c r="B149" t="s">
        <v>4</v>
      </c>
      <c r="C149">
        <v>2017</v>
      </c>
      <c r="D149" t="s">
        <v>330</v>
      </c>
      <c r="F149">
        <v>4</v>
      </c>
      <c r="G149" s="24" t="s">
        <v>331</v>
      </c>
      <c r="H149" s="11" t="s">
        <v>344</v>
      </c>
      <c r="I149" s="11">
        <v>250</v>
      </c>
      <c r="J149" s="22" t="s">
        <v>744</v>
      </c>
      <c r="K149" s="26" t="s">
        <v>589</v>
      </c>
      <c r="L149" s="29" t="s">
        <v>767</v>
      </c>
      <c r="M149" t="s">
        <v>768</v>
      </c>
      <c r="N149" t="s">
        <v>771</v>
      </c>
      <c r="O149" t="s">
        <v>767</v>
      </c>
      <c r="P149" t="s">
        <v>771</v>
      </c>
    </row>
    <row r="150" spans="1:16" ht="17" customHeight="1">
      <c r="A150" t="s">
        <v>216</v>
      </c>
      <c r="B150" t="s">
        <v>4</v>
      </c>
      <c r="C150">
        <v>2016</v>
      </c>
      <c r="D150" t="s">
        <v>363</v>
      </c>
      <c r="F150">
        <v>6</v>
      </c>
      <c r="G150" s="24" t="s">
        <v>331</v>
      </c>
      <c r="H150" s="11" t="s">
        <v>344</v>
      </c>
      <c r="I150" s="11">
        <v>250</v>
      </c>
      <c r="J150" s="22" t="s">
        <v>745</v>
      </c>
      <c r="K150" s="26" t="s">
        <v>590</v>
      </c>
      <c r="L150" s="29" t="s">
        <v>768</v>
      </c>
      <c r="M150" t="s">
        <v>767</v>
      </c>
      <c r="N150" t="s">
        <v>767</v>
      </c>
      <c r="O150" t="s">
        <v>768</v>
      </c>
      <c r="P150" t="s">
        <v>771</v>
      </c>
    </row>
    <row r="151" spans="1:16" ht="17" customHeight="1">
      <c r="A151" t="s">
        <v>65</v>
      </c>
      <c r="B151" t="s">
        <v>4</v>
      </c>
      <c r="C151">
        <v>2011</v>
      </c>
      <c r="D151" t="s">
        <v>328</v>
      </c>
      <c r="F151">
        <v>78</v>
      </c>
      <c r="G151" s="24" t="s">
        <v>331</v>
      </c>
      <c r="H151" s="11" t="s">
        <v>401</v>
      </c>
      <c r="I151" s="11">
        <v>150</v>
      </c>
      <c r="J151" s="22" t="s">
        <v>746</v>
      </c>
      <c r="K151" s="26" t="s">
        <v>591</v>
      </c>
      <c r="L151" s="29" t="s">
        <v>768</v>
      </c>
      <c r="M151" t="s">
        <v>767</v>
      </c>
      <c r="N151" t="s">
        <v>767</v>
      </c>
      <c r="O151" t="s">
        <v>767</v>
      </c>
      <c r="P151" t="s">
        <v>771</v>
      </c>
    </row>
    <row r="152" spans="1:16" ht="17" customHeight="1">
      <c r="A152" t="s">
        <v>132</v>
      </c>
      <c r="B152" t="s">
        <v>4</v>
      </c>
      <c r="C152">
        <v>2018</v>
      </c>
      <c r="D152" t="s">
        <v>328</v>
      </c>
      <c r="F152">
        <v>4</v>
      </c>
      <c r="G152" s="24" t="s">
        <v>331</v>
      </c>
      <c r="H152" s="11" t="s">
        <v>366</v>
      </c>
      <c r="I152" s="11">
        <v>249</v>
      </c>
      <c r="J152" s="22" t="s">
        <v>747</v>
      </c>
      <c r="K152" s="26" t="s">
        <v>592</v>
      </c>
      <c r="L152" s="29" t="s">
        <v>768</v>
      </c>
      <c r="M152" t="s">
        <v>767</v>
      </c>
      <c r="N152" t="s">
        <v>767</v>
      </c>
      <c r="O152" t="s">
        <v>767</v>
      </c>
      <c r="P152" t="s">
        <v>771</v>
      </c>
    </row>
    <row r="153" spans="1:16" ht="17" customHeight="1">
      <c r="A153" t="s">
        <v>187</v>
      </c>
      <c r="B153" t="s">
        <v>4</v>
      </c>
      <c r="C153">
        <v>2016</v>
      </c>
      <c r="D153" t="s">
        <v>363</v>
      </c>
      <c r="F153">
        <v>4</v>
      </c>
      <c r="G153" s="24" t="s">
        <v>331</v>
      </c>
      <c r="H153" s="11" t="s">
        <v>348</v>
      </c>
      <c r="I153" s="11">
        <v>500</v>
      </c>
      <c r="J153" s="22" t="s">
        <v>748</v>
      </c>
      <c r="K153" s="26" t="s">
        <v>593</v>
      </c>
      <c r="L153" s="29" t="s">
        <v>767</v>
      </c>
      <c r="M153" t="s">
        <v>768</v>
      </c>
      <c r="N153" t="s">
        <v>771</v>
      </c>
      <c r="O153" t="s">
        <v>767</v>
      </c>
      <c r="P153" t="s">
        <v>771</v>
      </c>
    </row>
    <row r="154" spans="1:16" ht="17" customHeight="1">
      <c r="A154" t="s">
        <v>189</v>
      </c>
      <c r="B154" t="s">
        <v>4</v>
      </c>
      <c r="C154">
        <v>2016</v>
      </c>
      <c r="D154" t="s">
        <v>363</v>
      </c>
      <c r="F154">
        <v>8</v>
      </c>
      <c r="G154" s="24">
        <v>30</v>
      </c>
      <c r="H154" s="11" t="s">
        <v>389</v>
      </c>
      <c r="I154" s="11">
        <v>250</v>
      </c>
      <c r="J154" s="22" t="s">
        <v>749</v>
      </c>
      <c r="K154" s="26" t="s">
        <v>594</v>
      </c>
      <c r="L154" s="29" t="s">
        <v>768</v>
      </c>
      <c r="M154" t="s">
        <v>767</v>
      </c>
      <c r="N154" t="s">
        <v>767</v>
      </c>
      <c r="O154" t="s">
        <v>767</v>
      </c>
      <c r="P154" t="s">
        <v>771</v>
      </c>
    </row>
    <row r="155" spans="1:16" ht="17" customHeight="1">
      <c r="A155" t="s">
        <v>182</v>
      </c>
      <c r="B155" t="s">
        <v>4</v>
      </c>
      <c r="C155">
        <v>2016</v>
      </c>
      <c r="D155" t="s">
        <v>363</v>
      </c>
      <c r="F155">
        <v>1</v>
      </c>
      <c r="G155" s="24" t="s">
        <v>331</v>
      </c>
      <c r="H155" s="11" t="s">
        <v>391</v>
      </c>
      <c r="I155" s="11">
        <v>250</v>
      </c>
      <c r="J155" s="22" t="s">
        <v>750</v>
      </c>
      <c r="K155" s="26" t="s">
        <v>595</v>
      </c>
      <c r="L155" s="29" t="s">
        <v>767</v>
      </c>
      <c r="M155" t="s">
        <v>768</v>
      </c>
      <c r="N155" t="s">
        <v>771</v>
      </c>
      <c r="O155" t="s">
        <v>767</v>
      </c>
      <c r="P155" t="s">
        <v>771</v>
      </c>
    </row>
    <row r="156" spans="1:16" ht="17" customHeight="1">
      <c r="A156" t="s">
        <v>135</v>
      </c>
      <c r="B156" t="s">
        <v>4</v>
      </c>
      <c r="C156">
        <v>2012</v>
      </c>
      <c r="D156" t="s">
        <v>330</v>
      </c>
      <c r="F156">
        <v>8</v>
      </c>
      <c r="G156" s="24" t="s">
        <v>331</v>
      </c>
      <c r="H156" s="11" t="s">
        <v>402</v>
      </c>
      <c r="I156" s="11">
        <v>160</v>
      </c>
      <c r="J156" s="22" t="s">
        <v>596</v>
      </c>
      <c r="K156" s="26" t="s">
        <v>596</v>
      </c>
      <c r="L156" s="29" t="s">
        <v>767</v>
      </c>
      <c r="M156" t="s">
        <v>767</v>
      </c>
      <c r="N156" t="s">
        <v>771</v>
      </c>
      <c r="O156" t="s">
        <v>767</v>
      </c>
      <c r="P156" t="s">
        <v>771</v>
      </c>
    </row>
    <row r="157" spans="1:16" ht="17" customHeight="1">
      <c r="A157" t="s">
        <v>72</v>
      </c>
      <c r="B157" t="s">
        <v>4</v>
      </c>
      <c r="C157">
        <v>2011</v>
      </c>
      <c r="D157" t="s">
        <v>330</v>
      </c>
      <c r="F157">
        <v>27</v>
      </c>
      <c r="G157" s="24" t="s">
        <v>331</v>
      </c>
      <c r="H157" s="11" t="s">
        <v>342</v>
      </c>
      <c r="I157" s="11">
        <v>100</v>
      </c>
      <c r="J157" s="22" t="s">
        <v>751</v>
      </c>
      <c r="K157" s="26" t="s">
        <v>597</v>
      </c>
      <c r="L157" s="29" t="s">
        <v>768</v>
      </c>
      <c r="M157" t="s">
        <v>767</v>
      </c>
      <c r="N157" t="s">
        <v>767</v>
      </c>
      <c r="O157" t="s">
        <v>767</v>
      </c>
      <c r="P157" t="s">
        <v>767</v>
      </c>
    </row>
    <row r="158" spans="1:16" ht="17" customHeight="1">
      <c r="A158" t="s">
        <v>232</v>
      </c>
      <c r="B158" t="s">
        <v>4</v>
      </c>
      <c r="C158">
        <v>2016</v>
      </c>
      <c r="D158" t="s">
        <v>330</v>
      </c>
      <c r="F158">
        <v>2</v>
      </c>
      <c r="G158" s="24" t="s">
        <v>331</v>
      </c>
      <c r="H158" s="11" t="s">
        <v>342</v>
      </c>
      <c r="I158" s="11">
        <v>100</v>
      </c>
      <c r="J158" s="22" t="s">
        <v>752</v>
      </c>
      <c r="K158" s="26" t="s">
        <v>598</v>
      </c>
      <c r="L158" s="29" t="s">
        <v>768</v>
      </c>
      <c r="M158" t="s">
        <v>767</v>
      </c>
      <c r="N158" t="s">
        <v>768</v>
      </c>
      <c r="O158" t="s">
        <v>767</v>
      </c>
      <c r="P158" t="s">
        <v>767</v>
      </c>
    </row>
    <row r="159" spans="1:16" ht="17" customHeight="1">
      <c r="A159" t="s">
        <v>156</v>
      </c>
      <c r="B159" t="s">
        <v>4</v>
      </c>
      <c r="C159">
        <v>2015</v>
      </c>
      <c r="D159" t="s">
        <v>330</v>
      </c>
      <c r="F159">
        <v>13</v>
      </c>
      <c r="G159" s="24" t="s">
        <v>331</v>
      </c>
      <c r="H159" s="11" t="s">
        <v>332</v>
      </c>
      <c r="I159" s="11">
        <v>249</v>
      </c>
      <c r="J159" s="22" t="s">
        <v>753</v>
      </c>
      <c r="K159" s="26" t="s">
        <v>599</v>
      </c>
      <c r="L159" s="29" t="s">
        <v>767</v>
      </c>
      <c r="M159" t="s">
        <v>768</v>
      </c>
      <c r="N159" t="s">
        <v>771</v>
      </c>
      <c r="O159" t="s">
        <v>767</v>
      </c>
      <c r="P159" t="s">
        <v>771</v>
      </c>
    </row>
    <row r="160" spans="1:16" ht="17" customHeight="1">
      <c r="A160" t="s">
        <v>198</v>
      </c>
      <c r="B160" t="s">
        <v>4</v>
      </c>
      <c r="C160">
        <v>2015</v>
      </c>
      <c r="D160" t="s">
        <v>330</v>
      </c>
      <c r="F160">
        <v>2</v>
      </c>
      <c r="G160" s="24" t="s">
        <v>331</v>
      </c>
      <c r="H160" s="11" t="s">
        <v>332</v>
      </c>
      <c r="I160" s="11">
        <v>249</v>
      </c>
      <c r="J160" s="22" t="s">
        <v>600</v>
      </c>
      <c r="K160" s="26" t="s">
        <v>600</v>
      </c>
      <c r="L160" s="29" t="s">
        <v>767</v>
      </c>
      <c r="M160" t="s">
        <v>767</v>
      </c>
      <c r="N160" t="s">
        <v>771</v>
      </c>
      <c r="O160" t="s">
        <v>767</v>
      </c>
      <c r="P160" t="s">
        <v>771</v>
      </c>
    </row>
    <row r="161" spans="1:16" ht="17" customHeight="1">
      <c r="A161" t="s">
        <v>66</v>
      </c>
      <c r="B161" t="s">
        <v>4</v>
      </c>
      <c r="C161">
        <v>2011</v>
      </c>
      <c r="D161" t="s">
        <v>330</v>
      </c>
      <c r="F161">
        <v>16</v>
      </c>
      <c r="G161" s="24" t="s">
        <v>331</v>
      </c>
      <c r="H161" s="11" t="s">
        <v>337</v>
      </c>
      <c r="I161" s="11">
        <v>250</v>
      </c>
      <c r="J161" s="22" t="s">
        <v>754</v>
      </c>
      <c r="K161" s="26" t="s">
        <v>601</v>
      </c>
      <c r="L161" s="29" t="s">
        <v>768</v>
      </c>
      <c r="M161" t="s">
        <v>767</v>
      </c>
      <c r="N161" t="s">
        <v>767</v>
      </c>
      <c r="O161" t="s">
        <v>767</v>
      </c>
      <c r="P161" t="s">
        <v>771</v>
      </c>
    </row>
    <row r="162" spans="1:16" ht="17" customHeight="1">
      <c r="A162" t="s">
        <v>73</v>
      </c>
      <c r="B162" t="s">
        <v>4</v>
      </c>
      <c r="C162">
        <v>2011</v>
      </c>
      <c r="D162" t="s">
        <v>330</v>
      </c>
      <c r="F162">
        <v>71</v>
      </c>
      <c r="G162" s="24" t="s">
        <v>331</v>
      </c>
      <c r="H162" s="11" t="s">
        <v>337</v>
      </c>
      <c r="I162" s="11">
        <v>250</v>
      </c>
      <c r="J162" s="22" t="s">
        <v>755</v>
      </c>
      <c r="K162" s="26" t="s">
        <v>602</v>
      </c>
      <c r="L162" s="29" t="s">
        <v>768</v>
      </c>
      <c r="M162" t="s">
        <v>767</v>
      </c>
      <c r="N162" t="s">
        <v>767</v>
      </c>
      <c r="O162" t="s">
        <v>767</v>
      </c>
      <c r="P162" t="s">
        <v>771</v>
      </c>
    </row>
    <row r="163" spans="1:16" ht="17" customHeight="1">
      <c r="A163" t="s">
        <v>158</v>
      </c>
      <c r="B163" t="s">
        <v>4</v>
      </c>
      <c r="C163">
        <v>2015</v>
      </c>
      <c r="D163" t="s">
        <v>330</v>
      </c>
      <c r="F163">
        <v>2</v>
      </c>
      <c r="G163" s="24" t="s">
        <v>331</v>
      </c>
      <c r="H163" s="11" t="s">
        <v>337</v>
      </c>
      <c r="I163" s="11">
        <v>250</v>
      </c>
      <c r="J163" s="22" t="s">
        <v>756</v>
      </c>
      <c r="K163" s="26" t="s">
        <v>603</v>
      </c>
      <c r="L163" s="29" t="s">
        <v>768</v>
      </c>
      <c r="M163" t="s">
        <v>767</v>
      </c>
      <c r="N163" t="s">
        <v>767</v>
      </c>
      <c r="O163" t="s">
        <v>767</v>
      </c>
      <c r="P163" t="s">
        <v>771</v>
      </c>
    </row>
    <row r="164" spans="1:16" ht="17" customHeight="1">
      <c r="A164" t="s">
        <v>201</v>
      </c>
      <c r="B164" t="s">
        <v>4</v>
      </c>
      <c r="C164">
        <v>2017</v>
      </c>
      <c r="D164" t="s">
        <v>382</v>
      </c>
      <c r="F164">
        <v>5</v>
      </c>
      <c r="G164" s="24" t="s">
        <v>331</v>
      </c>
      <c r="H164" s="11" t="s">
        <v>337</v>
      </c>
      <c r="I164" s="11">
        <v>250</v>
      </c>
      <c r="J164" s="22" t="s">
        <v>757</v>
      </c>
      <c r="K164" s="26" t="s">
        <v>604</v>
      </c>
      <c r="L164" s="29" t="s">
        <v>767</v>
      </c>
      <c r="M164" t="s">
        <v>767</v>
      </c>
      <c r="N164" t="s">
        <v>771</v>
      </c>
      <c r="O164" t="s">
        <v>768</v>
      </c>
      <c r="P164" t="s">
        <v>771</v>
      </c>
    </row>
    <row r="165" spans="1:16" ht="17" customHeight="1">
      <c r="A165" t="s">
        <v>225</v>
      </c>
      <c r="B165" t="s">
        <v>4</v>
      </c>
      <c r="C165">
        <v>2016</v>
      </c>
      <c r="D165" t="s">
        <v>382</v>
      </c>
      <c r="F165">
        <v>9</v>
      </c>
      <c r="G165" s="24" t="s">
        <v>331</v>
      </c>
      <c r="H165" s="11" t="s">
        <v>337</v>
      </c>
      <c r="I165" s="11">
        <v>250</v>
      </c>
      <c r="J165" s="22" t="s">
        <v>758</v>
      </c>
      <c r="K165" s="26" t="s">
        <v>605</v>
      </c>
      <c r="L165" s="29" t="s">
        <v>767</v>
      </c>
      <c r="M165" t="s">
        <v>768</v>
      </c>
      <c r="N165" t="s">
        <v>771</v>
      </c>
      <c r="O165" t="s">
        <v>768</v>
      </c>
      <c r="P165" t="s">
        <v>771</v>
      </c>
    </row>
    <row r="166" spans="1:16" ht="17" customHeight="1">
      <c r="A166" t="s">
        <v>226</v>
      </c>
      <c r="B166" t="s">
        <v>4</v>
      </c>
      <c r="C166">
        <v>2017</v>
      </c>
      <c r="D166" t="s">
        <v>382</v>
      </c>
      <c r="F166">
        <v>8</v>
      </c>
      <c r="G166" s="24" t="s">
        <v>331</v>
      </c>
      <c r="H166" s="11" t="s">
        <v>337</v>
      </c>
      <c r="I166" s="11">
        <v>250</v>
      </c>
      <c r="J166" s="22" t="s">
        <v>759</v>
      </c>
      <c r="K166" s="26" t="s">
        <v>606</v>
      </c>
      <c r="L166" s="29" t="s">
        <v>767</v>
      </c>
      <c r="M166" t="s">
        <v>767</v>
      </c>
      <c r="N166" t="s">
        <v>771</v>
      </c>
      <c r="O166" t="s">
        <v>768</v>
      </c>
      <c r="P166" t="s">
        <v>771</v>
      </c>
    </row>
    <row r="167" spans="1:16" ht="17" customHeight="1">
      <c r="A167" t="s">
        <v>13</v>
      </c>
      <c r="B167" t="s">
        <v>4</v>
      </c>
      <c r="C167">
        <v>2014</v>
      </c>
      <c r="D167" t="s">
        <v>330</v>
      </c>
      <c r="F167">
        <v>8</v>
      </c>
      <c r="G167" s="24" t="s">
        <v>331</v>
      </c>
      <c r="H167" s="11" t="s">
        <v>361</v>
      </c>
      <c r="I167" s="11">
        <v>260</v>
      </c>
      <c r="J167" s="22" t="s">
        <v>760</v>
      </c>
      <c r="K167" s="26" t="s">
        <v>607</v>
      </c>
      <c r="L167" s="29" t="s">
        <v>767</v>
      </c>
      <c r="M167" t="s">
        <v>768</v>
      </c>
      <c r="N167" t="s">
        <v>771</v>
      </c>
      <c r="O167" t="s">
        <v>767</v>
      </c>
      <c r="P167" t="s">
        <v>771</v>
      </c>
    </row>
    <row r="168" spans="1:16" ht="17" customHeight="1">
      <c r="A168" t="s">
        <v>176</v>
      </c>
      <c r="B168" t="s">
        <v>4</v>
      </c>
      <c r="C168">
        <v>2015</v>
      </c>
      <c r="D168" t="s">
        <v>363</v>
      </c>
      <c r="F168">
        <v>4</v>
      </c>
      <c r="G168" s="24" t="s">
        <v>331</v>
      </c>
      <c r="H168" s="11" t="s">
        <v>392</v>
      </c>
      <c r="I168" s="11">
        <v>60</v>
      </c>
      <c r="J168" s="22" t="s">
        <v>761</v>
      </c>
      <c r="K168" s="26" t="s">
        <v>608</v>
      </c>
      <c r="L168" s="29" t="s">
        <v>768</v>
      </c>
      <c r="M168" t="s">
        <v>767</v>
      </c>
      <c r="N168" t="s">
        <v>768</v>
      </c>
      <c r="O168" t="s">
        <v>768</v>
      </c>
      <c r="P168" t="s">
        <v>768</v>
      </c>
    </row>
    <row r="169" spans="1:16" ht="17" customHeight="1">
      <c r="A169" t="s">
        <v>192</v>
      </c>
      <c r="B169" t="s">
        <v>4</v>
      </c>
      <c r="C169">
        <v>2015</v>
      </c>
      <c r="D169" t="s">
        <v>363</v>
      </c>
      <c r="F169">
        <v>17</v>
      </c>
      <c r="G169" s="24" t="s">
        <v>331</v>
      </c>
      <c r="H169" s="11" t="s">
        <v>388</v>
      </c>
      <c r="I169" s="11">
        <v>74</v>
      </c>
      <c r="J169" s="22" t="s">
        <v>762</v>
      </c>
      <c r="K169" s="26" t="s">
        <v>609</v>
      </c>
      <c r="L169" s="29" t="s">
        <v>768</v>
      </c>
      <c r="M169" t="s">
        <v>767</v>
      </c>
      <c r="N169" t="s">
        <v>768</v>
      </c>
      <c r="O169" t="s">
        <v>767</v>
      </c>
      <c r="P169" t="s">
        <v>767</v>
      </c>
    </row>
    <row r="170" spans="1:16" ht="17" customHeight="1">
      <c r="A170" t="s">
        <v>184</v>
      </c>
      <c r="B170" t="s">
        <v>4</v>
      </c>
      <c r="C170">
        <v>2016</v>
      </c>
      <c r="D170" t="s">
        <v>363</v>
      </c>
      <c r="F170">
        <v>1</v>
      </c>
      <c r="G170" s="24" t="s">
        <v>331</v>
      </c>
      <c r="H170" s="11" t="s">
        <v>375</v>
      </c>
      <c r="I170" s="11">
        <v>100</v>
      </c>
      <c r="J170" s="22" t="s">
        <v>763</v>
      </c>
      <c r="K170" s="26" t="s">
        <v>610</v>
      </c>
      <c r="L170" s="29" t="s">
        <v>767</v>
      </c>
      <c r="M170" t="s">
        <v>768</v>
      </c>
      <c r="N170" t="s">
        <v>771</v>
      </c>
      <c r="O170" t="s">
        <v>767</v>
      </c>
      <c r="P170" t="s">
        <v>771</v>
      </c>
    </row>
    <row r="171" spans="1:16" ht="17" customHeight="1">
      <c r="A171" t="s">
        <v>170</v>
      </c>
      <c r="B171" t="s">
        <v>4</v>
      </c>
      <c r="C171">
        <v>2015</v>
      </c>
      <c r="D171" t="s">
        <v>330</v>
      </c>
      <c r="F171">
        <v>6</v>
      </c>
      <c r="G171" s="24" t="s">
        <v>331</v>
      </c>
      <c r="H171" s="11" t="s">
        <v>396</v>
      </c>
      <c r="I171" s="11">
        <v>100</v>
      </c>
      <c r="J171" s="22" t="s">
        <v>764</v>
      </c>
      <c r="K171" s="26" t="s">
        <v>611</v>
      </c>
      <c r="L171" s="29" t="s">
        <v>768</v>
      </c>
      <c r="M171" t="s">
        <v>767</v>
      </c>
      <c r="N171" t="s">
        <v>767</v>
      </c>
      <c r="O171" t="s">
        <v>767</v>
      </c>
      <c r="P171" t="s">
        <v>771</v>
      </c>
    </row>
    <row r="172" spans="1:16" ht="17" customHeight="1">
      <c r="A172" t="s">
        <v>188</v>
      </c>
      <c r="B172" t="s">
        <v>4</v>
      </c>
      <c r="C172">
        <v>2016</v>
      </c>
      <c r="D172" t="s">
        <v>363</v>
      </c>
      <c r="F172">
        <v>5</v>
      </c>
      <c r="G172" s="24" t="s">
        <v>331</v>
      </c>
      <c r="H172" s="11" t="s">
        <v>390</v>
      </c>
      <c r="I172" s="11">
        <v>100</v>
      </c>
      <c r="J172" s="22" t="s">
        <v>612</v>
      </c>
      <c r="K172" s="26" t="s">
        <v>612</v>
      </c>
      <c r="L172" s="29" t="s">
        <v>767</v>
      </c>
      <c r="M172" t="s">
        <v>767</v>
      </c>
      <c r="N172" t="s">
        <v>771</v>
      </c>
      <c r="O172" t="s">
        <v>767</v>
      </c>
      <c r="P172" t="s">
        <v>771</v>
      </c>
    </row>
    <row r="173" spans="1:16" ht="17" customHeight="1">
      <c r="A173" t="s">
        <v>55</v>
      </c>
      <c r="B173" t="s">
        <v>4</v>
      </c>
      <c r="C173">
        <v>1996</v>
      </c>
      <c r="H173" s="11" t="s">
        <v>331</v>
      </c>
      <c r="K173" s="26" t="s">
        <v>331</v>
      </c>
      <c r="L173" s="29"/>
    </row>
    <row r="174" spans="1:16" ht="17">
      <c r="A174" t="s">
        <v>56</v>
      </c>
      <c r="B174" t="s">
        <v>4</v>
      </c>
      <c r="C174">
        <v>1996</v>
      </c>
      <c r="H174" s="11" t="s">
        <v>331</v>
      </c>
      <c r="K174" s="26" t="s">
        <v>331</v>
      </c>
      <c r="L174" s="29"/>
    </row>
    <row r="175" spans="1:16" ht="17">
      <c r="A175" t="s">
        <v>57</v>
      </c>
      <c r="B175" t="s">
        <v>4</v>
      </c>
      <c r="C175">
        <v>1996</v>
      </c>
      <c r="H175" s="11" t="s">
        <v>331</v>
      </c>
      <c r="K175" s="26" t="s">
        <v>331</v>
      </c>
      <c r="L175" s="29"/>
    </row>
    <row r="176" spans="1:16" ht="17">
      <c r="A176" t="s">
        <v>75</v>
      </c>
      <c r="B176" t="s">
        <v>4</v>
      </c>
      <c r="C176">
        <v>2009</v>
      </c>
      <c r="H176" s="11" t="s">
        <v>331</v>
      </c>
      <c r="K176" s="26" t="s">
        <v>331</v>
      </c>
      <c r="L176" s="29"/>
    </row>
    <row r="177" spans="1:12" ht="17">
      <c r="A177" t="s">
        <v>77</v>
      </c>
      <c r="B177" t="s">
        <v>4</v>
      </c>
      <c r="C177">
        <v>1996</v>
      </c>
      <c r="H177" s="11" t="s">
        <v>331</v>
      </c>
      <c r="K177" s="26" t="s">
        <v>331</v>
      </c>
      <c r="L177" s="29"/>
    </row>
    <row r="178" spans="1:12" ht="17">
      <c r="A178" t="s">
        <v>78</v>
      </c>
      <c r="B178" t="s">
        <v>4</v>
      </c>
      <c r="C178">
        <v>2004</v>
      </c>
      <c r="H178" s="11" t="s">
        <v>331</v>
      </c>
      <c r="K178" s="26" t="s">
        <v>331</v>
      </c>
      <c r="L178" s="29"/>
    </row>
    <row r="179" spans="1:12" ht="17">
      <c r="A179" t="s">
        <v>79</v>
      </c>
      <c r="B179" t="s">
        <v>4</v>
      </c>
      <c r="C179">
        <v>1998</v>
      </c>
      <c r="H179" s="11" t="s">
        <v>331</v>
      </c>
      <c r="K179" s="26" t="s">
        <v>331</v>
      </c>
      <c r="L179" s="29"/>
    </row>
    <row r="180" spans="1:12" ht="17">
      <c r="A180" t="s">
        <v>80</v>
      </c>
      <c r="B180" t="s">
        <v>4</v>
      </c>
      <c r="C180">
        <v>1998</v>
      </c>
      <c r="H180" s="11" t="s">
        <v>331</v>
      </c>
      <c r="K180" s="26" t="s">
        <v>331</v>
      </c>
      <c r="L180" s="29"/>
    </row>
    <row r="181" spans="1:12" ht="17">
      <c r="A181" t="s">
        <v>81</v>
      </c>
      <c r="B181" t="s">
        <v>4</v>
      </c>
      <c r="C181">
        <v>1998</v>
      </c>
      <c r="H181" s="11" t="s">
        <v>331</v>
      </c>
      <c r="K181" s="26" t="s">
        <v>331</v>
      </c>
      <c r="L181" s="29"/>
    </row>
    <row r="182" spans="1:12" ht="17">
      <c r="A182" t="s">
        <v>82</v>
      </c>
      <c r="B182" t="s">
        <v>4</v>
      </c>
      <c r="C182">
        <v>1998</v>
      </c>
      <c r="H182" s="11" t="s">
        <v>331</v>
      </c>
      <c r="K182" s="26" t="s">
        <v>331</v>
      </c>
      <c r="L182" s="29"/>
    </row>
    <row r="183" spans="1:12" ht="17">
      <c r="A183" t="s">
        <v>83</v>
      </c>
      <c r="B183" t="s">
        <v>4</v>
      </c>
      <c r="C183">
        <v>1998</v>
      </c>
      <c r="H183" s="11" t="s">
        <v>331</v>
      </c>
      <c r="K183" s="26" t="s">
        <v>331</v>
      </c>
      <c r="L183" s="29"/>
    </row>
    <row r="184" spans="1:12" ht="17">
      <c r="A184" t="s">
        <v>84</v>
      </c>
      <c r="B184" t="s">
        <v>4</v>
      </c>
      <c r="C184">
        <v>1998</v>
      </c>
      <c r="H184" s="11" t="s">
        <v>331</v>
      </c>
      <c r="K184" s="26" t="s">
        <v>331</v>
      </c>
      <c r="L184" s="29"/>
    </row>
    <row r="185" spans="1:12" ht="17">
      <c r="A185" t="s">
        <v>85</v>
      </c>
      <c r="B185" t="s">
        <v>4</v>
      </c>
      <c r="C185">
        <v>1998</v>
      </c>
      <c r="H185" s="11" t="s">
        <v>331</v>
      </c>
      <c r="K185" s="26" t="s">
        <v>331</v>
      </c>
      <c r="L185" s="29"/>
    </row>
    <row r="186" spans="1:12" ht="17">
      <c r="A186" t="s">
        <v>86</v>
      </c>
      <c r="B186" t="s">
        <v>4</v>
      </c>
      <c r="C186">
        <v>1998</v>
      </c>
      <c r="H186" s="11" t="s">
        <v>331</v>
      </c>
      <c r="K186" s="26" t="s">
        <v>331</v>
      </c>
      <c r="L186" s="29"/>
    </row>
    <row r="187" spans="1:12" ht="17">
      <c r="A187" t="s">
        <v>87</v>
      </c>
      <c r="B187" t="s">
        <v>4</v>
      </c>
      <c r="C187">
        <v>1998</v>
      </c>
      <c r="H187" s="11" t="s">
        <v>331</v>
      </c>
      <c r="K187" s="26" t="s">
        <v>331</v>
      </c>
      <c r="L187" s="29"/>
    </row>
    <row r="188" spans="1:12" ht="17">
      <c r="A188" t="s">
        <v>88</v>
      </c>
      <c r="B188" t="s">
        <v>4</v>
      </c>
      <c r="C188">
        <v>1998</v>
      </c>
      <c r="H188" s="11" t="s">
        <v>331</v>
      </c>
      <c r="K188" s="26" t="s">
        <v>331</v>
      </c>
      <c r="L188" s="29"/>
    </row>
    <row r="189" spans="1:12" ht="17">
      <c r="A189" t="s">
        <v>89</v>
      </c>
      <c r="B189" t="s">
        <v>4</v>
      </c>
      <c r="C189">
        <v>1998</v>
      </c>
      <c r="H189" s="11" t="s">
        <v>331</v>
      </c>
      <c r="K189" s="26" t="s">
        <v>331</v>
      </c>
      <c r="L189" s="29"/>
    </row>
    <row r="190" spans="1:12" ht="17">
      <c r="A190" t="s">
        <v>90</v>
      </c>
      <c r="B190" t="s">
        <v>4</v>
      </c>
      <c r="C190">
        <v>1998</v>
      </c>
      <c r="H190" s="11" t="s">
        <v>331</v>
      </c>
      <c r="K190" s="26" t="s">
        <v>331</v>
      </c>
      <c r="L190" s="29"/>
    </row>
    <row r="191" spans="1:12" ht="17">
      <c r="A191" t="s">
        <v>91</v>
      </c>
      <c r="B191" t="s">
        <v>4</v>
      </c>
      <c r="C191">
        <v>1998</v>
      </c>
      <c r="H191" s="11" t="s">
        <v>331</v>
      </c>
      <c r="K191" s="26" t="s">
        <v>331</v>
      </c>
      <c r="L191" s="29"/>
    </row>
    <row r="192" spans="1:12" ht="17">
      <c r="A192" t="s">
        <v>92</v>
      </c>
      <c r="B192" t="s">
        <v>4</v>
      </c>
      <c r="C192">
        <v>1998</v>
      </c>
      <c r="H192" s="11" t="s">
        <v>331</v>
      </c>
      <c r="K192" s="26" t="s">
        <v>331</v>
      </c>
      <c r="L192" s="29"/>
    </row>
    <row r="193" spans="1:12" ht="17">
      <c r="A193" t="s">
        <v>94</v>
      </c>
      <c r="B193" t="s">
        <v>4</v>
      </c>
      <c r="C193">
        <v>1998</v>
      </c>
      <c r="H193" s="11" t="s">
        <v>331</v>
      </c>
      <c r="K193" s="26" t="s">
        <v>331</v>
      </c>
      <c r="L193" s="29"/>
    </row>
    <row r="194" spans="1:12" ht="17">
      <c r="A194" t="s">
        <v>95</v>
      </c>
      <c r="B194" t="s">
        <v>4</v>
      </c>
      <c r="C194">
        <v>1998</v>
      </c>
      <c r="H194" s="11" t="s">
        <v>331</v>
      </c>
      <c r="K194" s="26" t="s">
        <v>331</v>
      </c>
      <c r="L194" s="29"/>
    </row>
    <row r="195" spans="1:12" ht="17">
      <c r="A195" t="s">
        <v>96</v>
      </c>
      <c r="B195" t="s">
        <v>4</v>
      </c>
      <c r="C195">
        <v>1998</v>
      </c>
      <c r="H195" s="11" t="s">
        <v>331</v>
      </c>
      <c r="K195" s="26" t="s">
        <v>331</v>
      </c>
      <c r="L195" s="29"/>
    </row>
    <row r="196" spans="1:12" ht="17">
      <c r="A196" t="s">
        <v>97</v>
      </c>
      <c r="B196" t="s">
        <v>4</v>
      </c>
      <c r="C196">
        <v>1998</v>
      </c>
      <c r="H196" s="11" t="s">
        <v>331</v>
      </c>
      <c r="K196" s="26" t="s">
        <v>331</v>
      </c>
      <c r="L196" s="29"/>
    </row>
    <row r="197" spans="1:12" ht="17">
      <c r="A197" t="s">
        <v>98</v>
      </c>
      <c r="B197" t="s">
        <v>4</v>
      </c>
      <c r="C197">
        <v>1998</v>
      </c>
      <c r="H197" s="11" t="s">
        <v>331</v>
      </c>
      <c r="K197" s="26" t="s">
        <v>331</v>
      </c>
      <c r="L197" s="29"/>
    </row>
    <row r="198" spans="1:12" ht="17">
      <c r="A198" t="s">
        <v>99</v>
      </c>
      <c r="B198" t="s">
        <v>4</v>
      </c>
      <c r="C198">
        <v>1998</v>
      </c>
      <c r="H198" s="11" t="s">
        <v>331</v>
      </c>
      <c r="K198" s="26" t="s">
        <v>331</v>
      </c>
      <c r="L198" s="29"/>
    </row>
    <row r="199" spans="1:12" ht="17">
      <c r="A199" t="s">
        <v>100</v>
      </c>
      <c r="B199" t="s">
        <v>4</v>
      </c>
      <c r="C199">
        <v>1998</v>
      </c>
      <c r="H199" s="11" t="s">
        <v>331</v>
      </c>
      <c r="K199" s="26" t="s">
        <v>331</v>
      </c>
      <c r="L199" s="29"/>
    </row>
    <row r="200" spans="1:12" ht="17">
      <c r="A200" t="s">
        <v>101</v>
      </c>
      <c r="B200" t="s">
        <v>4</v>
      </c>
      <c r="C200">
        <v>1998</v>
      </c>
      <c r="H200" s="11" t="s">
        <v>331</v>
      </c>
      <c r="K200" s="26" t="s">
        <v>331</v>
      </c>
      <c r="L200" s="29"/>
    </row>
    <row r="201" spans="1:12" ht="17">
      <c r="A201" t="s">
        <v>102</v>
      </c>
      <c r="B201" t="s">
        <v>4</v>
      </c>
      <c r="C201">
        <v>1998</v>
      </c>
      <c r="H201" s="11" t="s">
        <v>331</v>
      </c>
      <c r="K201" s="26" t="s">
        <v>331</v>
      </c>
      <c r="L201" s="29"/>
    </row>
    <row r="202" spans="1:12" ht="17">
      <c r="A202" t="s">
        <v>103</v>
      </c>
      <c r="B202" t="s">
        <v>4</v>
      </c>
      <c r="C202">
        <v>1998</v>
      </c>
      <c r="H202" s="11" t="s">
        <v>331</v>
      </c>
      <c r="K202" s="26" t="s">
        <v>331</v>
      </c>
      <c r="L202" s="29"/>
    </row>
    <row r="203" spans="1:12" ht="17">
      <c r="A203" t="s">
        <v>104</v>
      </c>
      <c r="B203" t="s">
        <v>4</v>
      </c>
      <c r="C203">
        <v>1998</v>
      </c>
      <c r="H203" s="11" t="s">
        <v>331</v>
      </c>
      <c r="K203" s="26" t="s">
        <v>331</v>
      </c>
      <c r="L203" s="29"/>
    </row>
    <row r="204" spans="1:12" ht="17">
      <c r="A204" t="s">
        <v>105</v>
      </c>
      <c r="B204" t="s">
        <v>4</v>
      </c>
      <c r="C204">
        <v>1998</v>
      </c>
      <c r="H204" s="11" t="s">
        <v>331</v>
      </c>
      <c r="K204" s="26" t="s">
        <v>331</v>
      </c>
      <c r="L204" s="29"/>
    </row>
    <row r="205" spans="1:12" ht="17">
      <c r="A205" t="s">
        <v>107</v>
      </c>
      <c r="B205" t="s">
        <v>4</v>
      </c>
      <c r="C205">
        <v>1998</v>
      </c>
      <c r="H205" s="11" t="s">
        <v>331</v>
      </c>
      <c r="K205" s="26" t="s">
        <v>331</v>
      </c>
      <c r="L205" s="29"/>
    </row>
    <row r="206" spans="1:12" ht="17">
      <c r="A206" t="s">
        <v>108</v>
      </c>
      <c r="B206" t="s">
        <v>4</v>
      </c>
      <c r="C206">
        <v>1998</v>
      </c>
      <c r="H206" s="11" t="s">
        <v>331</v>
      </c>
      <c r="K206" s="26" t="s">
        <v>331</v>
      </c>
      <c r="L206" s="29"/>
    </row>
    <row r="207" spans="1:12" ht="17">
      <c r="A207" t="s">
        <v>109</v>
      </c>
      <c r="B207" t="s">
        <v>4</v>
      </c>
      <c r="C207">
        <v>1998</v>
      </c>
      <c r="H207" s="11" t="s">
        <v>331</v>
      </c>
      <c r="K207" s="26" t="s">
        <v>331</v>
      </c>
      <c r="L207" s="29"/>
    </row>
    <row r="208" spans="1:12" ht="17">
      <c r="A208" t="s">
        <v>113</v>
      </c>
      <c r="B208" t="s">
        <v>4</v>
      </c>
      <c r="C208">
        <v>2003</v>
      </c>
      <c r="H208" s="11" t="s">
        <v>331</v>
      </c>
      <c r="K208" s="26" t="s">
        <v>331</v>
      </c>
      <c r="L208" s="29"/>
    </row>
    <row r="209" spans="1:12" ht="17">
      <c r="A209" t="s">
        <v>114</v>
      </c>
      <c r="B209" t="s">
        <v>4</v>
      </c>
      <c r="C209">
        <v>2003</v>
      </c>
      <c r="H209" s="11" t="s">
        <v>331</v>
      </c>
      <c r="K209" s="26" t="s">
        <v>331</v>
      </c>
      <c r="L209" s="29"/>
    </row>
    <row r="210" spans="1:12" ht="17">
      <c r="A210" t="s">
        <v>115</v>
      </c>
      <c r="B210" t="s">
        <v>4</v>
      </c>
      <c r="C210">
        <v>2004</v>
      </c>
      <c r="H210" s="11" t="s">
        <v>331</v>
      </c>
      <c r="K210" s="26" t="s">
        <v>331</v>
      </c>
      <c r="L210" s="29"/>
    </row>
    <row r="211" spans="1:12" ht="17">
      <c r="A211" t="s">
        <v>123</v>
      </c>
      <c r="B211" t="s">
        <v>4</v>
      </c>
      <c r="C211">
        <v>2004</v>
      </c>
      <c r="H211" s="11" t="s">
        <v>331</v>
      </c>
      <c r="K211" s="26" t="s">
        <v>331</v>
      </c>
      <c r="L211" s="29"/>
    </row>
    <row r="212" spans="1:12" ht="17">
      <c r="A212" t="s">
        <v>124</v>
      </c>
      <c r="B212" t="s">
        <v>4</v>
      </c>
      <c r="C212">
        <v>2006</v>
      </c>
      <c r="H212" s="11" t="s">
        <v>331</v>
      </c>
      <c r="K212" s="26" t="s">
        <v>331</v>
      </c>
      <c r="L212" s="29"/>
    </row>
    <row r="213" spans="1:12" ht="17">
      <c r="A213" t="s">
        <v>125</v>
      </c>
      <c r="B213" t="s">
        <v>4</v>
      </c>
      <c r="C213">
        <v>2004</v>
      </c>
      <c r="H213" s="11" t="s">
        <v>331</v>
      </c>
      <c r="K213" s="26" t="s">
        <v>331</v>
      </c>
      <c r="L213" s="29"/>
    </row>
    <row r="214" spans="1:12" ht="17">
      <c r="A214" t="s">
        <v>126</v>
      </c>
      <c r="B214" t="s">
        <v>4</v>
      </c>
      <c r="C214">
        <v>2006</v>
      </c>
      <c r="H214" s="11" t="s">
        <v>331</v>
      </c>
      <c r="K214" s="26" t="s">
        <v>331</v>
      </c>
      <c r="L214" s="29"/>
    </row>
    <row r="215" spans="1:12" ht="17">
      <c r="A215" t="s">
        <v>145</v>
      </c>
      <c r="B215" t="s">
        <v>4</v>
      </c>
      <c r="C215">
        <v>2017</v>
      </c>
      <c r="H215" s="11" t="s">
        <v>331</v>
      </c>
      <c r="K215" s="26" t="s">
        <v>331</v>
      </c>
      <c r="L215" s="29"/>
    </row>
    <row r="216" spans="1:12" ht="17">
      <c r="A216" t="s">
        <v>146</v>
      </c>
      <c r="B216" t="s">
        <v>4</v>
      </c>
      <c r="C216">
        <v>2017</v>
      </c>
      <c r="H216" s="11" t="s">
        <v>331</v>
      </c>
      <c r="K216" s="26" t="s">
        <v>331</v>
      </c>
      <c r="L216" s="29"/>
    </row>
    <row r="217" spans="1:12" ht="17">
      <c r="A217" t="s">
        <v>165</v>
      </c>
      <c r="B217" t="s">
        <v>4</v>
      </c>
      <c r="C217">
        <v>2015</v>
      </c>
      <c r="H217" s="11" t="s">
        <v>331</v>
      </c>
      <c r="K217" s="26" t="s">
        <v>331</v>
      </c>
      <c r="L217" s="29"/>
    </row>
    <row r="218" spans="1:12" ht="17">
      <c r="A218" t="s">
        <v>229</v>
      </c>
      <c r="B218" t="s">
        <v>4</v>
      </c>
      <c r="C218">
        <v>2016</v>
      </c>
      <c r="H218" s="11" t="s">
        <v>331</v>
      </c>
      <c r="K218" s="26" t="s">
        <v>331</v>
      </c>
      <c r="L218" s="29"/>
    </row>
    <row r="219" spans="1:12" ht="17">
      <c r="A219" t="s">
        <v>235</v>
      </c>
      <c r="B219" t="s">
        <v>4</v>
      </c>
      <c r="C219">
        <v>2016</v>
      </c>
      <c r="H219" s="11" t="s">
        <v>331</v>
      </c>
      <c r="K219" s="26" t="s">
        <v>331</v>
      </c>
      <c r="L219" s="29"/>
    </row>
    <row r="220" spans="1:12" ht="17">
      <c r="A220" t="s">
        <v>258</v>
      </c>
      <c r="B220" t="s">
        <v>4</v>
      </c>
      <c r="C220">
        <v>2015</v>
      </c>
      <c r="H220" s="11" t="s">
        <v>331</v>
      </c>
      <c r="K220" s="26" t="s">
        <v>331</v>
      </c>
      <c r="L220" s="29"/>
    </row>
    <row r="221" spans="1:12" ht="17">
      <c r="A221" t="s">
        <v>282</v>
      </c>
      <c r="B221" t="s">
        <v>4</v>
      </c>
      <c r="C221">
        <v>2008</v>
      </c>
      <c r="H221" s="11" t="s">
        <v>331</v>
      </c>
      <c r="K221" s="26" t="s">
        <v>331</v>
      </c>
      <c r="L221" s="29"/>
    </row>
    <row r="222" spans="1:12" ht="17">
      <c r="A222" t="s">
        <v>285</v>
      </c>
      <c r="B222" t="s">
        <v>4</v>
      </c>
      <c r="C222">
        <v>2011</v>
      </c>
      <c r="H222" s="11" t="s">
        <v>331</v>
      </c>
      <c r="K222" s="26" t="s">
        <v>331</v>
      </c>
      <c r="L222" s="29"/>
    </row>
    <row r="223" spans="1:12" ht="17">
      <c r="A223" t="s">
        <v>288</v>
      </c>
      <c r="B223" t="s">
        <v>4</v>
      </c>
      <c r="C223">
        <v>1998</v>
      </c>
      <c r="H223" s="11" t="s">
        <v>331</v>
      </c>
      <c r="K223" s="26" t="s">
        <v>331</v>
      </c>
      <c r="L223"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873BA-22C0-474B-B7C7-D85F94F2E726}">
  <dimension ref="A1:M171"/>
  <sheetViews>
    <sheetView topLeftCell="A140" workbookViewId="0">
      <selection activeCell="H29" sqref="H29"/>
    </sheetView>
  </sheetViews>
  <sheetFormatPr baseColWidth="10" defaultRowHeight="16"/>
  <cols>
    <col min="1" max="1" width="23" customWidth="1"/>
    <col min="3" max="3" width="25.33203125" customWidth="1"/>
    <col min="8" max="8" width="10.83203125" style="24"/>
    <col min="9" max="9" width="11.5" style="24" customWidth="1"/>
  </cols>
  <sheetData>
    <row r="1" spans="1:13">
      <c r="A1" s="2" t="s">
        <v>1</v>
      </c>
      <c r="B1" s="1" t="s">
        <v>318</v>
      </c>
      <c r="C1" s="9" t="s">
        <v>485</v>
      </c>
      <c r="D1" s="17" t="s">
        <v>319</v>
      </c>
      <c r="E1" s="17" t="s">
        <v>513</v>
      </c>
      <c r="F1" s="17" t="s">
        <v>515</v>
      </c>
      <c r="G1" s="17" t="s">
        <v>325</v>
      </c>
      <c r="H1" s="33" t="s">
        <v>783</v>
      </c>
      <c r="I1" s="33" t="s">
        <v>325</v>
      </c>
      <c r="J1" s="17" t="s">
        <v>516</v>
      </c>
      <c r="K1" s="17" t="s">
        <v>325</v>
      </c>
      <c r="L1" s="17" t="s">
        <v>517</v>
      </c>
      <c r="M1" s="1" t="s">
        <v>325</v>
      </c>
    </row>
    <row r="2" spans="1:13">
      <c r="A2" t="s">
        <v>280</v>
      </c>
      <c r="B2" t="s">
        <v>330</v>
      </c>
      <c r="D2" s="11">
        <v>4</v>
      </c>
      <c r="E2" s="11">
        <v>4</v>
      </c>
      <c r="F2" s="11">
        <f t="shared" ref="F2:F33" si="0">E2*0.5</f>
        <v>2</v>
      </c>
      <c r="G2" s="19" t="s">
        <v>518</v>
      </c>
      <c r="H2" s="34">
        <f>0.4*E2</f>
        <v>1.6</v>
      </c>
      <c r="I2" s="19" t="s">
        <v>518</v>
      </c>
      <c r="J2" s="11">
        <f>0.2*E2</f>
        <v>0.8</v>
      </c>
      <c r="K2" s="19" t="s">
        <v>518</v>
      </c>
      <c r="L2" s="11">
        <f>0.1*E2</f>
        <v>0.4</v>
      </c>
      <c r="M2" s="20" t="s">
        <v>518</v>
      </c>
    </row>
    <row r="3" spans="1:13">
      <c r="A3" t="s">
        <v>183</v>
      </c>
      <c r="B3" t="s">
        <v>363</v>
      </c>
      <c r="D3" s="11">
        <v>52</v>
      </c>
      <c r="E3" s="11">
        <v>52</v>
      </c>
      <c r="F3" s="11">
        <f t="shared" si="0"/>
        <v>26</v>
      </c>
      <c r="G3" s="19" t="s">
        <v>518</v>
      </c>
      <c r="H3" s="34">
        <f t="shared" ref="H3:H66" si="1">0.4*E3</f>
        <v>20.8</v>
      </c>
      <c r="I3" s="19" t="s">
        <v>518</v>
      </c>
      <c r="J3" s="11">
        <f t="shared" ref="J3:J66" si="2">0.2*E3</f>
        <v>10.4</v>
      </c>
      <c r="K3" s="19" t="s">
        <v>518</v>
      </c>
      <c r="L3" s="11">
        <f t="shared" ref="L3:L66" si="3">0.1*E3</f>
        <v>5.2</v>
      </c>
      <c r="M3" s="20" t="s">
        <v>518</v>
      </c>
    </row>
    <row r="4" spans="1:13">
      <c r="A4" t="s">
        <v>179</v>
      </c>
      <c r="B4" t="s">
        <v>363</v>
      </c>
      <c r="D4" s="11">
        <v>54</v>
      </c>
      <c r="E4" s="11">
        <v>54</v>
      </c>
      <c r="F4" s="11">
        <f t="shared" si="0"/>
        <v>27</v>
      </c>
      <c r="G4" s="19" t="s">
        <v>518</v>
      </c>
      <c r="H4" s="34">
        <f t="shared" si="1"/>
        <v>21.6</v>
      </c>
      <c r="I4" s="19" t="s">
        <v>518</v>
      </c>
      <c r="J4" s="11">
        <f t="shared" si="2"/>
        <v>10.8</v>
      </c>
      <c r="K4" s="19" t="s">
        <v>518</v>
      </c>
      <c r="L4" s="11">
        <f t="shared" si="3"/>
        <v>5.4</v>
      </c>
      <c r="M4" s="20" t="s">
        <v>518</v>
      </c>
    </row>
    <row r="5" spans="1:13">
      <c r="A5" t="s">
        <v>28</v>
      </c>
      <c r="B5" t="s">
        <v>362</v>
      </c>
      <c r="D5" s="11">
        <v>60</v>
      </c>
      <c r="E5" s="11">
        <v>60</v>
      </c>
      <c r="F5" s="11">
        <f t="shared" si="0"/>
        <v>30</v>
      </c>
      <c r="G5" s="19" t="s">
        <v>518</v>
      </c>
      <c r="H5" s="34">
        <f t="shared" si="1"/>
        <v>24</v>
      </c>
      <c r="I5" s="19" t="s">
        <v>518</v>
      </c>
      <c r="J5" s="11">
        <f t="shared" si="2"/>
        <v>12</v>
      </c>
      <c r="K5" s="19" t="s">
        <v>518</v>
      </c>
      <c r="L5" s="11">
        <f t="shared" si="3"/>
        <v>6</v>
      </c>
      <c r="M5" s="20" t="s">
        <v>518</v>
      </c>
    </row>
    <row r="6" spans="1:13">
      <c r="A6" t="s">
        <v>42</v>
      </c>
      <c r="B6" t="s">
        <v>362</v>
      </c>
      <c r="D6" s="11">
        <v>60</v>
      </c>
      <c r="E6" s="11">
        <v>60</v>
      </c>
      <c r="F6" s="11">
        <f t="shared" si="0"/>
        <v>30</v>
      </c>
      <c r="G6" s="19" t="s">
        <v>518</v>
      </c>
      <c r="H6" s="34">
        <f t="shared" si="1"/>
        <v>24</v>
      </c>
      <c r="I6" s="19" t="s">
        <v>518</v>
      </c>
      <c r="J6" s="11">
        <f t="shared" si="2"/>
        <v>12</v>
      </c>
      <c r="K6" s="19" t="s">
        <v>518</v>
      </c>
      <c r="L6" s="11">
        <f t="shared" si="3"/>
        <v>6</v>
      </c>
      <c r="M6" s="20" t="s">
        <v>518</v>
      </c>
    </row>
    <row r="7" spans="1:13">
      <c r="A7" t="s">
        <v>194</v>
      </c>
      <c r="B7" t="s">
        <v>363</v>
      </c>
      <c r="D7" s="11">
        <v>60</v>
      </c>
      <c r="E7" s="11">
        <v>60</v>
      </c>
      <c r="F7" s="11">
        <f t="shared" si="0"/>
        <v>30</v>
      </c>
      <c r="G7" s="19" t="s">
        <v>518</v>
      </c>
      <c r="H7" s="34">
        <f t="shared" si="1"/>
        <v>24</v>
      </c>
      <c r="I7" s="19" t="s">
        <v>518</v>
      </c>
      <c r="J7" s="11">
        <f t="shared" si="2"/>
        <v>12</v>
      </c>
      <c r="K7" s="19" t="s">
        <v>518</v>
      </c>
      <c r="L7" s="11">
        <f t="shared" si="3"/>
        <v>6</v>
      </c>
      <c r="M7" s="20" t="s">
        <v>518</v>
      </c>
    </row>
    <row r="8" spans="1:13">
      <c r="A8" t="s">
        <v>214</v>
      </c>
      <c r="B8" t="s">
        <v>363</v>
      </c>
      <c r="D8" s="11">
        <v>60</v>
      </c>
      <c r="E8" s="11">
        <v>60</v>
      </c>
      <c r="F8" s="11">
        <f t="shared" si="0"/>
        <v>30</v>
      </c>
      <c r="G8" s="19" t="s">
        <v>518</v>
      </c>
      <c r="H8" s="34">
        <f t="shared" si="1"/>
        <v>24</v>
      </c>
      <c r="I8" s="19" t="s">
        <v>518</v>
      </c>
      <c r="J8" s="11">
        <f t="shared" si="2"/>
        <v>12</v>
      </c>
      <c r="K8" s="19" t="s">
        <v>518</v>
      </c>
      <c r="L8" s="11">
        <f t="shared" si="3"/>
        <v>6</v>
      </c>
      <c r="M8" s="20" t="s">
        <v>518</v>
      </c>
    </row>
    <row r="9" spans="1:13">
      <c r="A9" t="s">
        <v>176</v>
      </c>
      <c r="B9" t="s">
        <v>363</v>
      </c>
      <c r="D9" s="11" t="s">
        <v>392</v>
      </c>
      <c r="E9" s="11">
        <v>60</v>
      </c>
      <c r="F9" s="11">
        <f t="shared" si="0"/>
        <v>30</v>
      </c>
      <c r="G9" s="19" t="s">
        <v>518</v>
      </c>
      <c r="H9" s="34">
        <f t="shared" si="1"/>
        <v>24</v>
      </c>
      <c r="I9" s="19" t="s">
        <v>518</v>
      </c>
      <c r="J9" s="11">
        <f t="shared" si="2"/>
        <v>12</v>
      </c>
      <c r="K9" s="19" t="s">
        <v>518</v>
      </c>
      <c r="L9" s="11">
        <f t="shared" si="3"/>
        <v>6</v>
      </c>
      <c r="M9" s="20" t="s">
        <v>518</v>
      </c>
    </row>
    <row r="10" spans="1:13">
      <c r="A10" t="s">
        <v>204</v>
      </c>
      <c r="B10" t="s">
        <v>363</v>
      </c>
      <c r="D10" s="11">
        <v>70</v>
      </c>
      <c r="E10" s="11">
        <v>70</v>
      </c>
      <c r="F10" s="11">
        <f t="shared" si="0"/>
        <v>35</v>
      </c>
      <c r="G10" s="19" t="s">
        <v>518</v>
      </c>
      <c r="H10" s="34">
        <f t="shared" si="1"/>
        <v>28</v>
      </c>
      <c r="I10" s="19" t="s">
        <v>518</v>
      </c>
      <c r="J10" s="11">
        <f t="shared" si="2"/>
        <v>14</v>
      </c>
      <c r="K10" s="19" t="s">
        <v>518</v>
      </c>
      <c r="L10" s="11">
        <f t="shared" si="3"/>
        <v>7</v>
      </c>
      <c r="M10" s="20" t="s">
        <v>518</v>
      </c>
    </row>
    <row r="11" spans="1:13">
      <c r="A11" t="s">
        <v>213</v>
      </c>
      <c r="B11" t="s">
        <v>363</v>
      </c>
      <c r="D11" s="11">
        <v>70</v>
      </c>
      <c r="E11" s="11">
        <v>70</v>
      </c>
      <c r="F11" s="11">
        <f t="shared" si="0"/>
        <v>35</v>
      </c>
      <c r="G11" s="19" t="s">
        <v>518</v>
      </c>
      <c r="H11" s="34">
        <f t="shared" si="1"/>
        <v>28</v>
      </c>
      <c r="I11" s="19" t="s">
        <v>518</v>
      </c>
      <c r="J11" s="11">
        <f t="shared" si="2"/>
        <v>14</v>
      </c>
      <c r="K11" s="19" t="s">
        <v>518</v>
      </c>
      <c r="L11" s="11">
        <f t="shared" si="3"/>
        <v>7</v>
      </c>
      <c r="M11" s="20" t="s">
        <v>518</v>
      </c>
    </row>
    <row r="12" spans="1:13">
      <c r="A12" t="s">
        <v>192</v>
      </c>
      <c r="B12" t="s">
        <v>363</v>
      </c>
      <c r="D12" s="11" t="s">
        <v>388</v>
      </c>
      <c r="E12" s="11">
        <v>74</v>
      </c>
      <c r="F12" s="11">
        <f t="shared" si="0"/>
        <v>37</v>
      </c>
      <c r="G12" s="19" t="s">
        <v>518</v>
      </c>
      <c r="H12" s="34">
        <f t="shared" si="1"/>
        <v>29.6</v>
      </c>
      <c r="I12" s="19" t="s">
        <v>518</v>
      </c>
      <c r="J12" s="11">
        <f t="shared" si="2"/>
        <v>14.8</v>
      </c>
      <c r="K12" s="19" t="s">
        <v>518</v>
      </c>
      <c r="L12" s="11">
        <f t="shared" si="3"/>
        <v>7.4</v>
      </c>
      <c r="M12" s="20" t="s">
        <v>518</v>
      </c>
    </row>
    <row r="13" spans="1:13">
      <c r="A13" t="s">
        <v>10</v>
      </c>
      <c r="B13" s="24" t="s">
        <v>360</v>
      </c>
      <c r="C13" s="24" t="s">
        <v>502</v>
      </c>
      <c r="D13" s="11">
        <v>80</v>
      </c>
      <c r="E13" s="11">
        <v>80</v>
      </c>
      <c r="F13" s="11">
        <f t="shared" si="0"/>
        <v>40</v>
      </c>
      <c r="G13" s="19" t="s">
        <v>518</v>
      </c>
      <c r="H13" s="34">
        <f t="shared" si="1"/>
        <v>32</v>
      </c>
      <c r="I13" s="19" t="s">
        <v>518</v>
      </c>
      <c r="J13" s="11">
        <f t="shared" si="2"/>
        <v>16</v>
      </c>
      <c r="K13" s="19" t="s">
        <v>518</v>
      </c>
      <c r="L13" s="11">
        <f t="shared" si="3"/>
        <v>8</v>
      </c>
      <c r="M13" s="20" t="s">
        <v>518</v>
      </c>
    </row>
    <row r="14" spans="1:13">
      <c r="A14" t="s">
        <v>139</v>
      </c>
      <c r="B14" t="s">
        <v>330</v>
      </c>
      <c r="D14" s="11">
        <v>80</v>
      </c>
      <c r="E14" s="11">
        <v>80</v>
      </c>
      <c r="F14" s="11">
        <f t="shared" si="0"/>
        <v>40</v>
      </c>
      <c r="G14" s="19" t="s">
        <v>518</v>
      </c>
      <c r="H14" s="34">
        <f t="shared" si="1"/>
        <v>32</v>
      </c>
      <c r="I14" s="19" t="s">
        <v>518</v>
      </c>
      <c r="J14" s="11">
        <f t="shared" si="2"/>
        <v>16</v>
      </c>
      <c r="K14" s="19" t="s">
        <v>518</v>
      </c>
      <c r="L14" s="11">
        <f t="shared" si="3"/>
        <v>8</v>
      </c>
      <c r="M14" s="20" t="s">
        <v>518</v>
      </c>
    </row>
    <row r="15" spans="1:13">
      <c r="A15" t="s">
        <v>316</v>
      </c>
      <c r="B15" t="s">
        <v>330</v>
      </c>
      <c r="D15" s="11">
        <v>86</v>
      </c>
      <c r="E15" s="11">
        <v>86</v>
      </c>
      <c r="F15" s="11">
        <f t="shared" si="0"/>
        <v>43</v>
      </c>
      <c r="G15" s="19" t="s">
        <v>518</v>
      </c>
      <c r="H15" s="34">
        <f t="shared" si="1"/>
        <v>34.4</v>
      </c>
      <c r="I15" s="19" t="s">
        <v>518</v>
      </c>
      <c r="J15" s="11">
        <f t="shared" si="2"/>
        <v>17.2</v>
      </c>
      <c r="K15" s="19" t="s">
        <v>518</v>
      </c>
      <c r="L15" s="11">
        <f t="shared" si="3"/>
        <v>8.6</v>
      </c>
      <c r="M15" s="20" t="s">
        <v>518</v>
      </c>
    </row>
    <row r="16" spans="1:13">
      <c r="A16" t="s">
        <v>14</v>
      </c>
      <c r="B16" t="s">
        <v>330</v>
      </c>
      <c r="D16" s="11">
        <v>90</v>
      </c>
      <c r="E16" s="11">
        <v>90</v>
      </c>
      <c r="F16" s="11">
        <f t="shared" si="0"/>
        <v>45</v>
      </c>
      <c r="G16" s="19" t="s">
        <v>518</v>
      </c>
      <c r="H16" s="34">
        <f t="shared" si="1"/>
        <v>36</v>
      </c>
      <c r="I16" s="19" t="s">
        <v>518</v>
      </c>
      <c r="J16" s="11">
        <f t="shared" si="2"/>
        <v>18</v>
      </c>
      <c r="K16" s="19" t="s">
        <v>518</v>
      </c>
      <c r="L16" s="11">
        <f t="shared" si="3"/>
        <v>9</v>
      </c>
      <c r="M16" s="20" t="s">
        <v>518</v>
      </c>
    </row>
    <row r="17" spans="1:13">
      <c r="A17" t="s">
        <v>160</v>
      </c>
      <c r="B17" t="s">
        <v>328</v>
      </c>
      <c r="D17" s="11">
        <v>90</v>
      </c>
      <c r="E17" s="11">
        <v>90</v>
      </c>
      <c r="F17" s="11">
        <f t="shared" si="0"/>
        <v>45</v>
      </c>
      <c r="G17" s="19" t="s">
        <v>518</v>
      </c>
      <c r="H17" s="34">
        <f t="shared" si="1"/>
        <v>36</v>
      </c>
      <c r="I17" s="19" t="s">
        <v>518</v>
      </c>
      <c r="J17" s="11">
        <f t="shared" si="2"/>
        <v>18</v>
      </c>
      <c r="K17" s="19" t="s">
        <v>518</v>
      </c>
      <c r="L17" s="11">
        <f t="shared" si="3"/>
        <v>9</v>
      </c>
      <c r="M17" s="20" t="s">
        <v>518</v>
      </c>
    </row>
    <row r="18" spans="1:13">
      <c r="A18" t="s">
        <v>312</v>
      </c>
      <c r="B18" t="s">
        <v>338</v>
      </c>
      <c r="D18" s="11">
        <v>92</v>
      </c>
      <c r="E18" s="11">
        <v>92</v>
      </c>
      <c r="F18" s="11">
        <f t="shared" si="0"/>
        <v>46</v>
      </c>
      <c r="G18" s="19" t="s">
        <v>518</v>
      </c>
      <c r="H18" s="34">
        <f>0.4*E18</f>
        <v>36.800000000000004</v>
      </c>
      <c r="I18" s="19" t="s">
        <v>518</v>
      </c>
      <c r="J18" s="11">
        <f t="shared" si="2"/>
        <v>18.400000000000002</v>
      </c>
      <c r="K18" s="19" t="s">
        <v>518</v>
      </c>
      <c r="L18" s="11">
        <f t="shared" si="3"/>
        <v>9.2000000000000011</v>
      </c>
      <c r="M18" s="20" t="s">
        <v>518</v>
      </c>
    </row>
    <row r="19" spans="1:13">
      <c r="A19" t="s">
        <v>18</v>
      </c>
      <c r="B19" t="s">
        <v>362</v>
      </c>
      <c r="D19" s="11">
        <v>99</v>
      </c>
      <c r="E19" s="11">
        <v>99</v>
      </c>
      <c r="F19" s="11">
        <f t="shared" si="0"/>
        <v>49.5</v>
      </c>
      <c r="G19" s="19" t="s">
        <v>518</v>
      </c>
      <c r="H19" s="34">
        <f t="shared" si="1"/>
        <v>39.6</v>
      </c>
      <c r="I19" s="19" t="s">
        <v>518</v>
      </c>
      <c r="J19" s="11">
        <f t="shared" si="2"/>
        <v>19.8</v>
      </c>
      <c r="K19" s="19" t="s">
        <v>518</v>
      </c>
      <c r="L19" s="11">
        <f t="shared" si="3"/>
        <v>9.9</v>
      </c>
      <c r="M19" s="20" t="s">
        <v>518</v>
      </c>
    </row>
    <row r="20" spans="1:13">
      <c r="A20" t="s">
        <v>236</v>
      </c>
      <c r="B20" t="s">
        <v>330</v>
      </c>
      <c r="D20" s="11">
        <v>99</v>
      </c>
      <c r="E20" s="11">
        <v>99</v>
      </c>
      <c r="F20" s="11">
        <f t="shared" si="0"/>
        <v>49.5</v>
      </c>
      <c r="G20" s="19" t="s">
        <v>518</v>
      </c>
      <c r="H20" s="34">
        <f t="shared" si="1"/>
        <v>39.6</v>
      </c>
      <c r="I20" s="19" t="s">
        <v>518</v>
      </c>
      <c r="J20" s="11">
        <f t="shared" si="2"/>
        <v>19.8</v>
      </c>
      <c r="K20" s="19" t="s">
        <v>518</v>
      </c>
      <c r="L20" s="11">
        <f t="shared" si="3"/>
        <v>9.9</v>
      </c>
      <c r="M20" s="20" t="s">
        <v>518</v>
      </c>
    </row>
    <row r="21" spans="1:13">
      <c r="A21" t="s">
        <v>25</v>
      </c>
      <c r="B21" t="s">
        <v>362</v>
      </c>
      <c r="D21" s="12" t="s">
        <v>394</v>
      </c>
      <c r="E21" s="12" t="s">
        <v>514</v>
      </c>
      <c r="F21" s="11">
        <f t="shared" si="0"/>
        <v>49.5</v>
      </c>
      <c r="G21" s="19" t="s">
        <v>518</v>
      </c>
      <c r="H21" s="34">
        <f t="shared" si="1"/>
        <v>39.6</v>
      </c>
      <c r="I21" s="19" t="s">
        <v>518</v>
      </c>
      <c r="J21" s="11">
        <f t="shared" si="2"/>
        <v>19.8</v>
      </c>
      <c r="K21" s="19" t="s">
        <v>518</v>
      </c>
      <c r="L21" s="11">
        <f t="shared" si="3"/>
        <v>9.9</v>
      </c>
      <c r="M21" s="20" t="s">
        <v>518</v>
      </c>
    </row>
    <row r="22" spans="1:13">
      <c r="A22" t="s">
        <v>269</v>
      </c>
      <c r="B22" t="s">
        <v>330</v>
      </c>
      <c r="D22" s="11" t="s">
        <v>371</v>
      </c>
      <c r="E22" s="11">
        <v>99</v>
      </c>
      <c r="F22" s="11">
        <f t="shared" si="0"/>
        <v>49.5</v>
      </c>
      <c r="G22" s="19" t="s">
        <v>518</v>
      </c>
      <c r="H22" s="34">
        <f t="shared" si="1"/>
        <v>39.6</v>
      </c>
      <c r="I22" s="19" t="s">
        <v>518</v>
      </c>
      <c r="J22" s="11">
        <f t="shared" si="2"/>
        <v>19.8</v>
      </c>
      <c r="K22" s="19" t="s">
        <v>518</v>
      </c>
      <c r="L22" s="11">
        <f t="shared" si="3"/>
        <v>9.9</v>
      </c>
      <c r="M22" s="20" t="s">
        <v>518</v>
      </c>
    </row>
    <row r="23" spans="1:13">
      <c r="A23" t="s">
        <v>234</v>
      </c>
      <c r="B23" t="s">
        <v>381</v>
      </c>
      <c r="D23" s="11">
        <v>100</v>
      </c>
      <c r="E23" s="11">
        <v>100</v>
      </c>
      <c r="F23" s="11">
        <f t="shared" si="0"/>
        <v>50</v>
      </c>
      <c r="G23" s="11" t="s">
        <v>519</v>
      </c>
      <c r="H23" s="34">
        <f t="shared" si="1"/>
        <v>40</v>
      </c>
      <c r="I23" s="19" t="s">
        <v>518</v>
      </c>
      <c r="J23" s="11">
        <f t="shared" si="2"/>
        <v>20</v>
      </c>
      <c r="K23" s="19" t="s">
        <v>518</v>
      </c>
      <c r="L23" s="11">
        <f t="shared" si="3"/>
        <v>10</v>
      </c>
      <c r="M23" s="20" t="s">
        <v>518</v>
      </c>
    </row>
    <row r="24" spans="1:13">
      <c r="A24" t="s">
        <v>255</v>
      </c>
      <c r="B24" t="s">
        <v>363</v>
      </c>
      <c r="D24" s="11">
        <v>100</v>
      </c>
      <c r="E24" s="11">
        <v>100</v>
      </c>
      <c r="F24" s="11">
        <f t="shared" si="0"/>
        <v>50</v>
      </c>
      <c r="G24" s="11" t="s">
        <v>519</v>
      </c>
      <c r="H24" s="34">
        <f t="shared" si="1"/>
        <v>40</v>
      </c>
      <c r="I24" s="19" t="s">
        <v>518</v>
      </c>
      <c r="J24" s="11">
        <f t="shared" si="2"/>
        <v>20</v>
      </c>
      <c r="K24" s="19" t="s">
        <v>518</v>
      </c>
      <c r="L24" s="11">
        <f t="shared" si="3"/>
        <v>10</v>
      </c>
      <c r="M24" s="20" t="s">
        <v>518</v>
      </c>
    </row>
    <row r="25" spans="1:13">
      <c r="A25" t="s">
        <v>5</v>
      </c>
      <c r="B25" t="s">
        <v>330</v>
      </c>
      <c r="D25" s="11">
        <v>100</v>
      </c>
      <c r="E25" s="11">
        <v>100</v>
      </c>
      <c r="F25" s="11">
        <f t="shared" si="0"/>
        <v>50</v>
      </c>
      <c r="G25" s="11" t="s">
        <v>519</v>
      </c>
      <c r="H25" s="34">
        <f t="shared" si="1"/>
        <v>40</v>
      </c>
      <c r="I25" s="19" t="s">
        <v>518</v>
      </c>
      <c r="J25" s="11">
        <f t="shared" si="2"/>
        <v>20</v>
      </c>
      <c r="K25" s="19" t="s">
        <v>518</v>
      </c>
      <c r="L25" s="11">
        <f t="shared" si="3"/>
        <v>10</v>
      </c>
      <c r="M25" s="20" t="s">
        <v>518</v>
      </c>
    </row>
    <row r="26" spans="1:13">
      <c r="A26" t="s">
        <v>37</v>
      </c>
      <c r="B26" t="s">
        <v>330</v>
      </c>
      <c r="D26" s="11">
        <v>100</v>
      </c>
      <c r="E26" s="11">
        <v>100</v>
      </c>
      <c r="F26" s="11">
        <f t="shared" si="0"/>
        <v>50</v>
      </c>
      <c r="G26" s="11" t="s">
        <v>519</v>
      </c>
      <c r="H26" s="34">
        <f t="shared" si="1"/>
        <v>40</v>
      </c>
      <c r="I26" s="19" t="s">
        <v>518</v>
      </c>
      <c r="J26" s="11">
        <f t="shared" si="2"/>
        <v>20</v>
      </c>
      <c r="K26" s="19" t="s">
        <v>518</v>
      </c>
      <c r="L26" s="11">
        <f t="shared" si="3"/>
        <v>10</v>
      </c>
      <c r="M26" s="20" t="s">
        <v>518</v>
      </c>
    </row>
    <row r="27" spans="1:13">
      <c r="A27" t="s">
        <v>138</v>
      </c>
      <c r="B27" t="s">
        <v>330</v>
      </c>
      <c r="D27" s="11">
        <v>100</v>
      </c>
      <c r="E27" s="11">
        <v>100</v>
      </c>
      <c r="F27" s="11">
        <f t="shared" si="0"/>
        <v>50</v>
      </c>
      <c r="G27" s="11" t="s">
        <v>519</v>
      </c>
      <c r="H27" s="34">
        <f t="shared" si="1"/>
        <v>40</v>
      </c>
      <c r="I27" s="19" t="s">
        <v>518</v>
      </c>
      <c r="J27" s="11">
        <f t="shared" si="2"/>
        <v>20</v>
      </c>
      <c r="K27" s="19" t="s">
        <v>518</v>
      </c>
      <c r="L27" s="11">
        <f t="shared" si="3"/>
        <v>10</v>
      </c>
      <c r="M27" s="20" t="s">
        <v>518</v>
      </c>
    </row>
    <row r="28" spans="1:13">
      <c r="A28" t="s">
        <v>200</v>
      </c>
      <c r="B28" t="s">
        <v>330</v>
      </c>
      <c r="D28" s="11">
        <v>100</v>
      </c>
      <c r="E28" s="11">
        <v>100</v>
      </c>
      <c r="F28" s="11">
        <f t="shared" si="0"/>
        <v>50</v>
      </c>
      <c r="G28" s="11" t="s">
        <v>519</v>
      </c>
      <c r="H28" s="34">
        <f t="shared" si="1"/>
        <v>40</v>
      </c>
      <c r="I28" s="19" t="s">
        <v>518</v>
      </c>
      <c r="J28" s="11">
        <f t="shared" si="2"/>
        <v>20</v>
      </c>
      <c r="K28" s="19" t="s">
        <v>518</v>
      </c>
      <c r="L28" s="11">
        <f t="shared" si="3"/>
        <v>10</v>
      </c>
      <c r="M28" s="20" t="s">
        <v>518</v>
      </c>
    </row>
    <row r="29" spans="1:13">
      <c r="A29" t="s">
        <v>206</v>
      </c>
      <c r="B29" t="s">
        <v>363</v>
      </c>
      <c r="D29" s="11">
        <v>100</v>
      </c>
      <c r="E29" s="11">
        <v>100</v>
      </c>
      <c r="F29" s="11">
        <f t="shared" si="0"/>
        <v>50</v>
      </c>
      <c r="G29" s="11" t="s">
        <v>519</v>
      </c>
      <c r="H29" s="34">
        <f t="shared" si="1"/>
        <v>40</v>
      </c>
      <c r="I29" s="19" t="s">
        <v>518</v>
      </c>
      <c r="J29" s="11">
        <f t="shared" si="2"/>
        <v>20</v>
      </c>
      <c r="K29" s="19" t="s">
        <v>518</v>
      </c>
      <c r="L29" s="11">
        <f t="shared" si="3"/>
        <v>10</v>
      </c>
      <c r="M29" s="20" t="s">
        <v>518</v>
      </c>
    </row>
    <row r="30" spans="1:13">
      <c r="A30" t="s">
        <v>207</v>
      </c>
      <c r="B30" t="s">
        <v>363</v>
      </c>
      <c r="D30" s="11">
        <v>100</v>
      </c>
      <c r="E30" s="11">
        <v>100</v>
      </c>
      <c r="F30" s="11">
        <f t="shared" si="0"/>
        <v>50</v>
      </c>
      <c r="G30" s="11" t="s">
        <v>519</v>
      </c>
      <c r="H30" s="34">
        <f t="shared" si="1"/>
        <v>40</v>
      </c>
      <c r="I30" s="19" t="s">
        <v>518</v>
      </c>
      <c r="J30" s="11">
        <f t="shared" si="2"/>
        <v>20</v>
      </c>
      <c r="K30" s="19" t="s">
        <v>518</v>
      </c>
      <c r="L30" s="11">
        <f t="shared" si="3"/>
        <v>10</v>
      </c>
      <c r="M30" s="20" t="s">
        <v>518</v>
      </c>
    </row>
    <row r="31" spans="1:13">
      <c r="A31" t="s">
        <v>211</v>
      </c>
      <c r="B31" t="s">
        <v>363</v>
      </c>
      <c r="D31" s="11">
        <v>100</v>
      </c>
      <c r="E31" s="11">
        <v>100</v>
      </c>
      <c r="F31" s="11">
        <f t="shared" si="0"/>
        <v>50</v>
      </c>
      <c r="G31" s="11" t="s">
        <v>519</v>
      </c>
      <c r="H31" s="34">
        <f t="shared" si="1"/>
        <v>40</v>
      </c>
      <c r="I31" s="19" t="s">
        <v>518</v>
      </c>
      <c r="J31" s="11">
        <f t="shared" si="2"/>
        <v>20</v>
      </c>
      <c r="K31" s="19" t="s">
        <v>518</v>
      </c>
      <c r="L31" s="11">
        <f t="shared" si="3"/>
        <v>10</v>
      </c>
      <c r="M31" s="20" t="s">
        <v>518</v>
      </c>
    </row>
    <row r="32" spans="1:13">
      <c r="A32" t="s">
        <v>219</v>
      </c>
      <c r="B32" t="s">
        <v>363</v>
      </c>
      <c r="D32" s="11">
        <v>100</v>
      </c>
      <c r="E32" s="11">
        <v>100</v>
      </c>
      <c r="F32" s="11">
        <f t="shared" si="0"/>
        <v>50</v>
      </c>
      <c r="G32" s="11" t="s">
        <v>519</v>
      </c>
      <c r="H32" s="34">
        <f t="shared" si="1"/>
        <v>40</v>
      </c>
      <c r="I32" s="19" t="s">
        <v>518</v>
      </c>
      <c r="J32" s="11">
        <f t="shared" si="2"/>
        <v>20</v>
      </c>
      <c r="K32" s="19" t="s">
        <v>518</v>
      </c>
      <c r="L32" s="11">
        <f t="shared" si="3"/>
        <v>10</v>
      </c>
      <c r="M32" s="20" t="s">
        <v>518</v>
      </c>
    </row>
    <row r="33" spans="1:13">
      <c r="A33" t="s">
        <v>275</v>
      </c>
      <c r="B33" t="s">
        <v>330</v>
      </c>
      <c r="D33" s="11" t="s">
        <v>342</v>
      </c>
      <c r="E33" s="11">
        <v>100</v>
      </c>
      <c r="F33" s="11">
        <f t="shared" si="0"/>
        <v>50</v>
      </c>
      <c r="G33" s="11" t="s">
        <v>519</v>
      </c>
      <c r="H33" s="34">
        <f>0.4*E33</f>
        <v>40</v>
      </c>
      <c r="I33" s="19" t="s">
        <v>518</v>
      </c>
      <c r="J33" s="11">
        <f t="shared" si="2"/>
        <v>20</v>
      </c>
      <c r="K33" s="19" t="s">
        <v>518</v>
      </c>
      <c r="L33" s="11">
        <f t="shared" si="3"/>
        <v>10</v>
      </c>
      <c r="M33" s="20" t="s">
        <v>518</v>
      </c>
    </row>
    <row r="34" spans="1:13">
      <c r="A34" t="s">
        <v>263</v>
      </c>
      <c r="B34" t="s">
        <v>330</v>
      </c>
      <c r="D34" s="11" t="s">
        <v>342</v>
      </c>
      <c r="E34" s="11">
        <v>100</v>
      </c>
      <c r="F34" s="11">
        <f t="shared" ref="F34:F65" si="4">E34*0.5</f>
        <v>50</v>
      </c>
      <c r="G34" s="11" t="s">
        <v>519</v>
      </c>
      <c r="H34" s="34">
        <f t="shared" si="1"/>
        <v>40</v>
      </c>
      <c r="I34" s="19" t="s">
        <v>518</v>
      </c>
      <c r="J34" s="11">
        <f t="shared" si="2"/>
        <v>20</v>
      </c>
      <c r="K34" s="19" t="s">
        <v>518</v>
      </c>
      <c r="L34" s="11">
        <f t="shared" si="3"/>
        <v>10</v>
      </c>
      <c r="M34" s="20" t="s">
        <v>518</v>
      </c>
    </row>
    <row r="35" spans="1:13">
      <c r="A35" t="s">
        <v>298</v>
      </c>
      <c r="B35" t="s">
        <v>363</v>
      </c>
      <c r="D35" s="11" t="s">
        <v>342</v>
      </c>
      <c r="E35" s="11">
        <v>100</v>
      </c>
      <c r="F35" s="11">
        <f t="shared" si="4"/>
        <v>50</v>
      </c>
      <c r="G35" s="11" t="s">
        <v>519</v>
      </c>
      <c r="H35" s="34">
        <f t="shared" si="1"/>
        <v>40</v>
      </c>
      <c r="I35" s="19" t="s">
        <v>518</v>
      </c>
      <c r="J35" s="11">
        <f t="shared" si="2"/>
        <v>20</v>
      </c>
      <c r="K35" s="19" t="s">
        <v>518</v>
      </c>
      <c r="L35" s="11">
        <f t="shared" si="3"/>
        <v>10</v>
      </c>
      <c r="M35" s="20" t="s">
        <v>518</v>
      </c>
    </row>
    <row r="36" spans="1:13">
      <c r="A36" t="s">
        <v>72</v>
      </c>
      <c r="B36" t="s">
        <v>330</v>
      </c>
      <c r="D36" s="11" t="s">
        <v>342</v>
      </c>
      <c r="E36" s="11">
        <v>100</v>
      </c>
      <c r="F36" s="11">
        <f t="shared" si="4"/>
        <v>50</v>
      </c>
      <c r="G36" s="11" t="s">
        <v>519</v>
      </c>
      <c r="H36" s="34">
        <f t="shared" si="1"/>
        <v>40</v>
      </c>
      <c r="I36" s="19" t="s">
        <v>518</v>
      </c>
      <c r="J36" s="11">
        <f t="shared" si="2"/>
        <v>20</v>
      </c>
      <c r="K36" s="19" t="s">
        <v>518</v>
      </c>
      <c r="L36" s="11">
        <f t="shared" si="3"/>
        <v>10</v>
      </c>
      <c r="M36" s="20" t="s">
        <v>518</v>
      </c>
    </row>
    <row r="37" spans="1:13">
      <c r="A37" t="s">
        <v>232</v>
      </c>
      <c r="B37" t="s">
        <v>330</v>
      </c>
      <c r="D37" s="11" t="s">
        <v>342</v>
      </c>
      <c r="E37" s="11">
        <v>100</v>
      </c>
      <c r="F37" s="11">
        <f t="shared" si="4"/>
        <v>50</v>
      </c>
      <c r="G37" s="11" t="s">
        <v>519</v>
      </c>
      <c r="H37" s="34">
        <f t="shared" si="1"/>
        <v>40</v>
      </c>
      <c r="I37" s="19" t="s">
        <v>518</v>
      </c>
      <c r="J37" s="11">
        <f t="shared" si="2"/>
        <v>20</v>
      </c>
      <c r="K37" s="19" t="s">
        <v>518</v>
      </c>
      <c r="L37" s="11">
        <f t="shared" si="3"/>
        <v>10</v>
      </c>
      <c r="M37" s="20" t="s">
        <v>518</v>
      </c>
    </row>
    <row r="38" spans="1:13">
      <c r="A38" t="s">
        <v>253</v>
      </c>
      <c r="B38" t="s">
        <v>363</v>
      </c>
      <c r="D38" s="11" t="s">
        <v>375</v>
      </c>
      <c r="E38" s="11">
        <v>100</v>
      </c>
      <c r="F38" s="11">
        <f t="shared" si="4"/>
        <v>50</v>
      </c>
      <c r="G38" s="11" t="s">
        <v>519</v>
      </c>
      <c r="H38" s="34">
        <f t="shared" si="1"/>
        <v>40</v>
      </c>
      <c r="I38" s="19" t="s">
        <v>518</v>
      </c>
      <c r="J38" s="11">
        <f t="shared" si="2"/>
        <v>20</v>
      </c>
      <c r="K38" s="19" t="s">
        <v>518</v>
      </c>
      <c r="L38" s="11">
        <f t="shared" si="3"/>
        <v>10</v>
      </c>
      <c r="M38" s="20" t="s">
        <v>518</v>
      </c>
    </row>
    <row r="39" spans="1:13">
      <c r="A39" t="s">
        <v>184</v>
      </c>
      <c r="B39" t="s">
        <v>363</v>
      </c>
      <c r="D39" s="11" t="s">
        <v>375</v>
      </c>
      <c r="E39" s="11">
        <v>100</v>
      </c>
      <c r="F39" s="11">
        <f t="shared" si="4"/>
        <v>50</v>
      </c>
      <c r="G39" s="11" t="s">
        <v>519</v>
      </c>
      <c r="H39" s="34">
        <f t="shared" si="1"/>
        <v>40</v>
      </c>
      <c r="I39" s="19" t="s">
        <v>518</v>
      </c>
      <c r="J39" s="11">
        <f t="shared" si="2"/>
        <v>20</v>
      </c>
      <c r="K39" s="19" t="s">
        <v>518</v>
      </c>
      <c r="L39" s="11">
        <f t="shared" si="3"/>
        <v>10</v>
      </c>
      <c r="M39" s="20" t="s">
        <v>518</v>
      </c>
    </row>
    <row r="40" spans="1:13">
      <c r="A40" t="s">
        <v>170</v>
      </c>
      <c r="B40" t="s">
        <v>330</v>
      </c>
      <c r="D40" s="11" t="s">
        <v>396</v>
      </c>
      <c r="E40" s="11">
        <v>100</v>
      </c>
      <c r="F40" s="11">
        <f t="shared" si="4"/>
        <v>50</v>
      </c>
      <c r="G40" s="11" t="s">
        <v>519</v>
      </c>
      <c r="H40" s="34">
        <f t="shared" si="1"/>
        <v>40</v>
      </c>
      <c r="I40" s="19" t="s">
        <v>518</v>
      </c>
      <c r="J40" s="11">
        <f t="shared" si="2"/>
        <v>20</v>
      </c>
      <c r="K40" s="19" t="s">
        <v>518</v>
      </c>
      <c r="L40" s="11">
        <f t="shared" si="3"/>
        <v>10</v>
      </c>
      <c r="M40" s="20" t="s">
        <v>518</v>
      </c>
    </row>
    <row r="41" spans="1:13">
      <c r="A41" t="s">
        <v>188</v>
      </c>
      <c r="B41" t="s">
        <v>363</v>
      </c>
      <c r="D41" s="11" t="s">
        <v>390</v>
      </c>
      <c r="E41" s="11">
        <v>100</v>
      </c>
      <c r="F41" s="11">
        <f t="shared" si="4"/>
        <v>50</v>
      </c>
      <c r="G41" s="11" t="s">
        <v>519</v>
      </c>
      <c r="H41" s="34">
        <f>0.4*E41</f>
        <v>40</v>
      </c>
      <c r="I41" s="19" t="s">
        <v>518</v>
      </c>
      <c r="J41" s="11">
        <f t="shared" si="2"/>
        <v>20</v>
      </c>
      <c r="K41" s="19" t="s">
        <v>518</v>
      </c>
      <c r="L41" s="11">
        <f t="shared" si="3"/>
        <v>10</v>
      </c>
      <c r="M41" s="20" t="s">
        <v>518</v>
      </c>
    </row>
    <row r="42" spans="1:13">
      <c r="A42" t="s">
        <v>127</v>
      </c>
      <c r="B42" t="s">
        <v>330</v>
      </c>
      <c r="D42" s="11">
        <v>112</v>
      </c>
      <c r="E42" s="11">
        <v>112</v>
      </c>
      <c r="F42" s="11">
        <f t="shared" si="4"/>
        <v>56</v>
      </c>
      <c r="G42" s="11" t="s">
        <v>519</v>
      </c>
      <c r="H42" s="34">
        <f t="shared" si="1"/>
        <v>44.800000000000004</v>
      </c>
      <c r="I42" s="19" t="s">
        <v>518</v>
      </c>
      <c r="J42" s="11">
        <f t="shared" si="2"/>
        <v>22.400000000000002</v>
      </c>
      <c r="K42" s="19" t="s">
        <v>518</v>
      </c>
      <c r="L42" s="11">
        <f t="shared" si="3"/>
        <v>11.200000000000001</v>
      </c>
      <c r="M42" s="20" t="s">
        <v>518</v>
      </c>
    </row>
    <row r="43" spans="1:13">
      <c r="A43" t="s">
        <v>178</v>
      </c>
      <c r="B43" t="s">
        <v>363</v>
      </c>
      <c r="D43" s="11">
        <v>122</v>
      </c>
      <c r="E43" s="11">
        <v>122</v>
      </c>
      <c r="F43" s="11">
        <f t="shared" si="4"/>
        <v>61</v>
      </c>
      <c r="G43" s="11" t="s">
        <v>519</v>
      </c>
      <c r="H43" s="34">
        <f t="shared" si="1"/>
        <v>48.800000000000004</v>
      </c>
      <c r="I43" s="19" t="s">
        <v>518</v>
      </c>
      <c r="J43" s="11">
        <f t="shared" si="2"/>
        <v>24.400000000000002</v>
      </c>
      <c r="K43" s="19" t="s">
        <v>518</v>
      </c>
      <c r="L43" s="11">
        <f t="shared" si="3"/>
        <v>12.200000000000001</v>
      </c>
      <c r="M43" s="20" t="s">
        <v>518</v>
      </c>
    </row>
    <row r="44" spans="1:13">
      <c r="A44" t="s">
        <v>129</v>
      </c>
      <c r="B44" t="s">
        <v>330</v>
      </c>
      <c r="D44" s="11">
        <v>130</v>
      </c>
      <c r="E44" s="11">
        <v>130</v>
      </c>
      <c r="F44" s="11">
        <f t="shared" si="4"/>
        <v>65</v>
      </c>
      <c r="G44" s="11" t="s">
        <v>519</v>
      </c>
      <c r="H44" s="34">
        <f t="shared" si="1"/>
        <v>52</v>
      </c>
      <c r="I44" s="34" t="s">
        <v>519</v>
      </c>
      <c r="J44" s="11">
        <f t="shared" si="2"/>
        <v>26</v>
      </c>
      <c r="K44" s="19" t="s">
        <v>518</v>
      </c>
      <c r="L44" s="11">
        <f t="shared" si="3"/>
        <v>13</v>
      </c>
      <c r="M44" s="20" t="s">
        <v>518</v>
      </c>
    </row>
    <row r="45" spans="1:13">
      <c r="A45" t="s">
        <v>64</v>
      </c>
      <c r="B45" t="s">
        <v>330</v>
      </c>
      <c r="D45" s="11">
        <v>135</v>
      </c>
      <c r="E45" s="11">
        <v>135</v>
      </c>
      <c r="F45" s="11">
        <f t="shared" si="4"/>
        <v>67.5</v>
      </c>
      <c r="G45" s="11" t="s">
        <v>519</v>
      </c>
      <c r="H45" s="34">
        <f t="shared" si="1"/>
        <v>54</v>
      </c>
      <c r="I45" s="34" t="s">
        <v>519</v>
      </c>
      <c r="J45" s="11">
        <f t="shared" si="2"/>
        <v>27</v>
      </c>
      <c r="K45" s="19" t="s">
        <v>518</v>
      </c>
      <c r="L45" s="11">
        <f t="shared" si="3"/>
        <v>13.5</v>
      </c>
      <c r="M45" s="20" t="s">
        <v>518</v>
      </c>
    </row>
    <row r="46" spans="1:13">
      <c r="A46" t="s">
        <v>29</v>
      </c>
      <c r="B46" t="s">
        <v>362</v>
      </c>
      <c r="D46" s="11">
        <v>140</v>
      </c>
      <c r="E46" s="11">
        <v>140</v>
      </c>
      <c r="F46" s="11">
        <f t="shared" si="4"/>
        <v>70</v>
      </c>
      <c r="G46" s="11" t="s">
        <v>519</v>
      </c>
      <c r="H46" s="34">
        <f t="shared" si="1"/>
        <v>56</v>
      </c>
      <c r="I46" s="34" t="s">
        <v>519</v>
      </c>
      <c r="J46" s="11">
        <f t="shared" si="2"/>
        <v>28</v>
      </c>
      <c r="K46" s="19" t="s">
        <v>518</v>
      </c>
      <c r="L46" s="11">
        <f t="shared" si="3"/>
        <v>14</v>
      </c>
      <c r="M46" s="20" t="s">
        <v>518</v>
      </c>
    </row>
    <row r="47" spans="1:13">
      <c r="A47" t="s">
        <v>53</v>
      </c>
      <c r="B47" s="24" t="s">
        <v>387</v>
      </c>
      <c r="C47" s="24" t="s">
        <v>499</v>
      </c>
      <c r="D47" s="11">
        <v>149</v>
      </c>
      <c r="E47" s="11">
        <v>149</v>
      </c>
      <c r="F47" s="11">
        <f t="shared" si="4"/>
        <v>74.5</v>
      </c>
      <c r="G47" s="11" t="s">
        <v>519</v>
      </c>
      <c r="H47" s="34">
        <f t="shared" si="1"/>
        <v>59.6</v>
      </c>
      <c r="I47" s="34" t="s">
        <v>519</v>
      </c>
      <c r="J47" s="11">
        <f t="shared" si="2"/>
        <v>29.8</v>
      </c>
      <c r="K47" s="19" t="s">
        <v>518</v>
      </c>
      <c r="L47" s="11">
        <f t="shared" si="3"/>
        <v>14.9</v>
      </c>
      <c r="M47" s="20" t="s">
        <v>518</v>
      </c>
    </row>
    <row r="48" spans="1:13">
      <c r="A48" t="s">
        <v>256</v>
      </c>
      <c r="B48" t="s">
        <v>374</v>
      </c>
      <c r="D48" s="11">
        <v>150</v>
      </c>
      <c r="E48" s="11">
        <v>150</v>
      </c>
      <c r="F48" s="11">
        <f t="shared" si="4"/>
        <v>75</v>
      </c>
      <c r="G48" s="11" t="s">
        <v>519</v>
      </c>
      <c r="H48" s="34">
        <f t="shared" si="1"/>
        <v>60</v>
      </c>
      <c r="I48" s="34" t="s">
        <v>519</v>
      </c>
      <c r="J48" s="11">
        <f t="shared" si="2"/>
        <v>30</v>
      </c>
      <c r="K48" s="19" t="s">
        <v>518</v>
      </c>
      <c r="L48" s="11">
        <f t="shared" si="3"/>
        <v>15</v>
      </c>
      <c r="M48" s="20" t="s">
        <v>518</v>
      </c>
    </row>
    <row r="49" spans="1:13">
      <c r="A49" t="s">
        <v>140</v>
      </c>
      <c r="B49" t="s">
        <v>374</v>
      </c>
      <c r="D49" s="11">
        <v>150</v>
      </c>
      <c r="E49" s="11">
        <v>150</v>
      </c>
      <c r="F49" s="11">
        <f t="shared" si="4"/>
        <v>75</v>
      </c>
      <c r="G49" s="11" t="s">
        <v>519</v>
      </c>
      <c r="H49" s="34">
        <f t="shared" si="1"/>
        <v>60</v>
      </c>
      <c r="I49" s="34" t="s">
        <v>519</v>
      </c>
      <c r="J49" s="11">
        <f t="shared" si="2"/>
        <v>30</v>
      </c>
      <c r="K49" s="19" t="s">
        <v>518</v>
      </c>
      <c r="L49" s="11">
        <f t="shared" si="3"/>
        <v>15</v>
      </c>
      <c r="M49" s="20" t="s">
        <v>518</v>
      </c>
    </row>
    <row r="50" spans="1:13">
      <c r="A50" t="s">
        <v>27</v>
      </c>
      <c r="B50" t="s">
        <v>362</v>
      </c>
      <c r="D50" s="11">
        <v>150</v>
      </c>
      <c r="E50" s="11">
        <v>150</v>
      </c>
      <c r="F50" s="11">
        <f t="shared" si="4"/>
        <v>75</v>
      </c>
      <c r="G50" s="11" t="s">
        <v>519</v>
      </c>
      <c r="H50" s="34">
        <f t="shared" si="1"/>
        <v>60</v>
      </c>
      <c r="I50" s="34" t="s">
        <v>519</v>
      </c>
      <c r="J50" s="11">
        <f t="shared" si="2"/>
        <v>30</v>
      </c>
      <c r="K50" s="19" t="s">
        <v>518</v>
      </c>
      <c r="L50" s="11">
        <f t="shared" si="3"/>
        <v>15</v>
      </c>
      <c r="M50" s="20" t="s">
        <v>518</v>
      </c>
    </row>
    <row r="51" spans="1:13">
      <c r="A51" t="s">
        <v>76</v>
      </c>
      <c r="B51" t="s">
        <v>330</v>
      </c>
      <c r="D51" s="11">
        <v>150</v>
      </c>
      <c r="E51" s="11">
        <v>150</v>
      </c>
      <c r="F51" s="11">
        <f t="shared" si="4"/>
        <v>75</v>
      </c>
      <c r="G51" s="11" t="s">
        <v>519</v>
      </c>
      <c r="H51" s="34">
        <f t="shared" si="1"/>
        <v>60</v>
      </c>
      <c r="I51" s="34" t="s">
        <v>519</v>
      </c>
      <c r="J51" s="11">
        <f t="shared" si="2"/>
        <v>30</v>
      </c>
      <c r="K51" s="19" t="s">
        <v>518</v>
      </c>
      <c r="L51" s="11">
        <f t="shared" si="3"/>
        <v>15</v>
      </c>
      <c r="M51" s="20" t="s">
        <v>518</v>
      </c>
    </row>
    <row r="52" spans="1:13">
      <c r="A52" t="s">
        <v>193</v>
      </c>
      <c r="B52" t="s">
        <v>363</v>
      </c>
      <c r="D52" s="11">
        <v>150</v>
      </c>
      <c r="E52" s="11">
        <v>150</v>
      </c>
      <c r="F52" s="11">
        <f t="shared" si="4"/>
        <v>75</v>
      </c>
      <c r="G52" s="11" t="s">
        <v>519</v>
      </c>
      <c r="H52" s="34">
        <f t="shared" si="1"/>
        <v>60</v>
      </c>
      <c r="I52" s="34" t="s">
        <v>519</v>
      </c>
      <c r="J52" s="11">
        <f t="shared" si="2"/>
        <v>30</v>
      </c>
      <c r="K52" s="19" t="s">
        <v>518</v>
      </c>
      <c r="L52" s="11">
        <f t="shared" si="3"/>
        <v>15</v>
      </c>
      <c r="M52" s="20" t="s">
        <v>518</v>
      </c>
    </row>
    <row r="53" spans="1:13">
      <c r="A53" t="s">
        <v>196</v>
      </c>
      <c r="B53" t="s">
        <v>363</v>
      </c>
      <c r="D53" s="11">
        <v>150</v>
      </c>
      <c r="E53" s="11">
        <v>150</v>
      </c>
      <c r="F53" s="11">
        <f t="shared" si="4"/>
        <v>75</v>
      </c>
      <c r="G53" s="11" t="s">
        <v>519</v>
      </c>
      <c r="H53" s="34">
        <f t="shared" si="1"/>
        <v>60</v>
      </c>
      <c r="I53" s="34" t="s">
        <v>519</v>
      </c>
      <c r="J53" s="11">
        <f t="shared" si="2"/>
        <v>30</v>
      </c>
      <c r="K53" s="19" t="s">
        <v>518</v>
      </c>
      <c r="L53" s="11">
        <f t="shared" si="3"/>
        <v>15</v>
      </c>
      <c r="M53" s="20" t="s">
        <v>518</v>
      </c>
    </row>
    <row r="54" spans="1:13">
      <c r="A54" t="s">
        <v>215</v>
      </c>
      <c r="B54" t="s">
        <v>363</v>
      </c>
      <c r="D54" s="11">
        <v>150</v>
      </c>
      <c r="E54" s="11">
        <v>150</v>
      </c>
      <c r="F54" s="11">
        <f t="shared" si="4"/>
        <v>75</v>
      </c>
      <c r="G54" s="11" t="s">
        <v>519</v>
      </c>
      <c r="H54" s="34">
        <f t="shared" si="1"/>
        <v>60</v>
      </c>
      <c r="I54" s="34" t="s">
        <v>519</v>
      </c>
      <c r="J54" s="11">
        <f t="shared" si="2"/>
        <v>30</v>
      </c>
      <c r="K54" s="19" t="s">
        <v>518</v>
      </c>
      <c r="L54" s="11">
        <f t="shared" si="3"/>
        <v>15</v>
      </c>
      <c r="M54" s="20" t="s">
        <v>518</v>
      </c>
    </row>
    <row r="55" spans="1:13">
      <c r="A55" t="s">
        <v>136</v>
      </c>
      <c r="B55" t="s">
        <v>330</v>
      </c>
      <c r="D55" s="11" t="s">
        <v>386</v>
      </c>
      <c r="E55" s="11">
        <v>150</v>
      </c>
      <c r="F55" s="11">
        <f t="shared" si="4"/>
        <v>75</v>
      </c>
      <c r="G55" s="11" t="s">
        <v>519</v>
      </c>
      <c r="H55" s="34">
        <f t="shared" si="1"/>
        <v>60</v>
      </c>
      <c r="I55" s="34" t="s">
        <v>519</v>
      </c>
      <c r="J55" s="11">
        <f t="shared" si="2"/>
        <v>30</v>
      </c>
      <c r="K55" s="19" t="s">
        <v>518</v>
      </c>
      <c r="L55" s="11">
        <f t="shared" si="3"/>
        <v>15</v>
      </c>
      <c r="M55" s="20" t="s">
        <v>518</v>
      </c>
    </row>
    <row r="56" spans="1:13">
      <c r="A56" t="s">
        <v>221</v>
      </c>
      <c r="B56" t="s">
        <v>363</v>
      </c>
      <c r="D56" s="11" t="s">
        <v>386</v>
      </c>
      <c r="E56" s="11">
        <v>150</v>
      </c>
      <c r="F56" s="11">
        <f t="shared" si="4"/>
        <v>75</v>
      </c>
      <c r="G56" s="11" t="s">
        <v>519</v>
      </c>
      <c r="H56" s="34">
        <f t="shared" si="1"/>
        <v>60</v>
      </c>
      <c r="I56" s="34" t="s">
        <v>519</v>
      </c>
      <c r="J56" s="11">
        <f t="shared" si="2"/>
        <v>30</v>
      </c>
      <c r="K56" s="19" t="s">
        <v>518</v>
      </c>
      <c r="L56" s="11">
        <f t="shared" si="3"/>
        <v>15</v>
      </c>
      <c r="M56" s="20" t="s">
        <v>518</v>
      </c>
    </row>
    <row r="57" spans="1:13">
      <c r="A57" t="s">
        <v>65</v>
      </c>
      <c r="B57" t="s">
        <v>328</v>
      </c>
      <c r="D57" s="11" t="s">
        <v>401</v>
      </c>
      <c r="E57" s="11">
        <v>150</v>
      </c>
      <c r="F57" s="11">
        <f t="shared" si="4"/>
        <v>75</v>
      </c>
      <c r="G57" s="11" t="s">
        <v>519</v>
      </c>
      <c r="H57" s="34">
        <f t="shared" si="1"/>
        <v>60</v>
      </c>
      <c r="I57" s="34" t="s">
        <v>519</v>
      </c>
      <c r="J57" s="11">
        <f t="shared" si="2"/>
        <v>30</v>
      </c>
      <c r="K57" s="19" t="s">
        <v>518</v>
      </c>
      <c r="L57" s="11">
        <f t="shared" si="3"/>
        <v>15</v>
      </c>
      <c r="M57" s="20" t="s">
        <v>518</v>
      </c>
    </row>
    <row r="58" spans="1:13">
      <c r="A58" t="s">
        <v>147</v>
      </c>
      <c r="B58" s="24" t="s">
        <v>398</v>
      </c>
      <c r="C58" s="24" t="s">
        <v>491</v>
      </c>
      <c r="D58" s="11">
        <v>156</v>
      </c>
      <c r="E58" s="11">
        <v>156</v>
      </c>
      <c r="F58" s="11">
        <f t="shared" si="4"/>
        <v>78</v>
      </c>
      <c r="G58" s="11" t="s">
        <v>519</v>
      </c>
      <c r="H58" s="34">
        <f t="shared" si="1"/>
        <v>62.400000000000006</v>
      </c>
      <c r="I58" s="34" t="s">
        <v>519</v>
      </c>
      <c r="J58" s="11">
        <f t="shared" si="2"/>
        <v>31.200000000000003</v>
      </c>
      <c r="K58" s="19" t="s">
        <v>518</v>
      </c>
      <c r="L58" s="11">
        <f t="shared" si="3"/>
        <v>15.600000000000001</v>
      </c>
      <c r="M58" s="20" t="s">
        <v>518</v>
      </c>
    </row>
    <row r="59" spans="1:13">
      <c r="A59" t="s">
        <v>313</v>
      </c>
      <c r="B59" t="s">
        <v>338</v>
      </c>
      <c r="D59" s="11">
        <v>160</v>
      </c>
      <c r="E59" s="11">
        <v>160</v>
      </c>
      <c r="F59" s="11">
        <f t="shared" si="4"/>
        <v>80</v>
      </c>
      <c r="G59" s="11" t="s">
        <v>519</v>
      </c>
      <c r="H59" s="34">
        <f t="shared" si="1"/>
        <v>64</v>
      </c>
      <c r="I59" s="34" t="s">
        <v>519</v>
      </c>
      <c r="J59" s="11">
        <f t="shared" si="2"/>
        <v>32</v>
      </c>
      <c r="K59" s="19" t="s">
        <v>518</v>
      </c>
      <c r="L59" s="11">
        <f t="shared" si="3"/>
        <v>16</v>
      </c>
      <c r="M59" s="20" t="s">
        <v>518</v>
      </c>
    </row>
    <row r="60" spans="1:13">
      <c r="A60" t="s">
        <v>135</v>
      </c>
      <c r="B60" t="s">
        <v>330</v>
      </c>
      <c r="D60" s="11" t="s">
        <v>402</v>
      </c>
      <c r="E60" s="11">
        <v>160</v>
      </c>
      <c r="F60" s="11">
        <f t="shared" si="4"/>
        <v>80</v>
      </c>
      <c r="G60" s="11" t="s">
        <v>519</v>
      </c>
      <c r="H60" s="34">
        <f t="shared" si="1"/>
        <v>64</v>
      </c>
      <c r="I60" s="34" t="s">
        <v>519</v>
      </c>
      <c r="J60" s="11">
        <f t="shared" si="2"/>
        <v>32</v>
      </c>
      <c r="K60" s="19" t="s">
        <v>518</v>
      </c>
      <c r="L60" s="11">
        <f t="shared" si="3"/>
        <v>16</v>
      </c>
      <c r="M60" s="20" t="s">
        <v>518</v>
      </c>
    </row>
    <row r="61" spans="1:13">
      <c r="A61" t="s">
        <v>177</v>
      </c>
      <c r="B61" t="s">
        <v>363</v>
      </c>
      <c r="D61" s="11">
        <v>170</v>
      </c>
      <c r="E61" s="11">
        <v>170</v>
      </c>
      <c r="F61" s="11">
        <f t="shared" si="4"/>
        <v>85</v>
      </c>
      <c r="G61" s="11" t="s">
        <v>519</v>
      </c>
      <c r="H61" s="34">
        <f t="shared" si="1"/>
        <v>68</v>
      </c>
      <c r="I61" s="34" t="s">
        <v>519</v>
      </c>
      <c r="J61" s="11">
        <f t="shared" si="2"/>
        <v>34</v>
      </c>
      <c r="K61" s="19" t="s">
        <v>518</v>
      </c>
      <c r="L61" s="11">
        <f t="shared" si="3"/>
        <v>17</v>
      </c>
      <c r="M61" s="20" t="s">
        <v>518</v>
      </c>
    </row>
    <row r="62" spans="1:13">
      <c r="A62" t="s">
        <v>257</v>
      </c>
      <c r="B62" t="s">
        <v>373</v>
      </c>
      <c r="D62" s="11">
        <v>178</v>
      </c>
      <c r="E62" s="11">
        <v>178</v>
      </c>
      <c r="F62" s="11">
        <f t="shared" si="4"/>
        <v>89</v>
      </c>
      <c r="G62" s="11" t="s">
        <v>519</v>
      </c>
      <c r="H62" s="34">
        <f t="shared" si="1"/>
        <v>71.2</v>
      </c>
      <c r="I62" s="34" t="s">
        <v>519</v>
      </c>
      <c r="J62" s="11">
        <f t="shared" si="2"/>
        <v>35.6</v>
      </c>
      <c r="K62" s="19" t="s">
        <v>518</v>
      </c>
      <c r="L62" s="11">
        <f t="shared" si="3"/>
        <v>17.8</v>
      </c>
      <c r="M62" s="20" t="s">
        <v>518</v>
      </c>
    </row>
    <row r="63" spans="1:13">
      <c r="A63" t="s">
        <v>273</v>
      </c>
      <c r="B63" t="s">
        <v>330</v>
      </c>
      <c r="D63" s="11">
        <v>178</v>
      </c>
      <c r="E63" s="11">
        <v>178</v>
      </c>
      <c r="F63" s="11">
        <f t="shared" si="4"/>
        <v>89</v>
      </c>
      <c r="G63" s="11" t="s">
        <v>519</v>
      </c>
      <c r="H63" s="34">
        <f t="shared" si="1"/>
        <v>71.2</v>
      </c>
      <c r="I63" s="34" t="s">
        <v>519</v>
      </c>
      <c r="J63" s="11">
        <f t="shared" si="2"/>
        <v>35.6</v>
      </c>
      <c r="K63" s="19" t="s">
        <v>518</v>
      </c>
      <c r="L63" s="11">
        <f t="shared" si="3"/>
        <v>17.8</v>
      </c>
      <c r="M63" s="20" t="s">
        <v>518</v>
      </c>
    </row>
    <row r="64" spans="1:13">
      <c r="A64" t="s">
        <v>277</v>
      </c>
      <c r="B64" t="s">
        <v>338</v>
      </c>
      <c r="D64" s="11">
        <v>180</v>
      </c>
      <c r="E64" s="11">
        <v>180</v>
      </c>
      <c r="F64" s="11">
        <f t="shared" si="4"/>
        <v>90</v>
      </c>
      <c r="G64" s="11" t="s">
        <v>519</v>
      </c>
      <c r="H64" s="34">
        <f t="shared" si="1"/>
        <v>72</v>
      </c>
      <c r="I64" s="34" t="s">
        <v>519</v>
      </c>
      <c r="J64" s="11">
        <f t="shared" si="2"/>
        <v>36</v>
      </c>
      <c r="K64" s="19" t="s">
        <v>518</v>
      </c>
      <c r="L64" s="11">
        <f t="shared" si="3"/>
        <v>18</v>
      </c>
      <c r="M64" s="20" t="s">
        <v>518</v>
      </c>
    </row>
    <row r="65" spans="1:13">
      <c r="A65" t="s">
        <v>278</v>
      </c>
      <c r="B65" t="s">
        <v>338</v>
      </c>
      <c r="D65" s="11">
        <v>190</v>
      </c>
      <c r="E65" s="11">
        <v>190</v>
      </c>
      <c r="F65" s="11">
        <f t="shared" si="4"/>
        <v>95</v>
      </c>
      <c r="G65" s="11" t="s">
        <v>519</v>
      </c>
      <c r="H65" s="34">
        <f t="shared" si="1"/>
        <v>76</v>
      </c>
      <c r="I65" s="34" t="s">
        <v>519</v>
      </c>
      <c r="J65" s="11">
        <f t="shared" si="2"/>
        <v>38</v>
      </c>
      <c r="K65" s="19" t="s">
        <v>518</v>
      </c>
      <c r="L65" s="11">
        <f t="shared" si="3"/>
        <v>19</v>
      </c>
      <c r="M65" s="20" t="s">
        <v>518</v>
      </c>
    </row>
    <row r="66" spans="1:13">
      <c r="A66" t="s">
        <v>93</v>
      </c>
      <c r="B66" t="s">
        <v>330</v>
      </c>
      <c r="D66" s="11">
        <v>190</v>
      </c>
      <c r="E66" s="11">
        <v>190</v>
      </c>
      <c r="F66" s="11">
        <f t="shared" ref="F66:F97" si="5">E66*0.5</f>
        <v>95</v>
      </c>
      <c r="G66" s="11" t="s">
        <v>519</v>
      </c>
      <c r="H66" s="34">
        <f t="shared" si="1"/>
        <v>76</v>
      </c>
      <c r="I66" s="34" t="s">
        <v>519</v>
      </c>
      <c r="J66" s="11">
        <f t="shared" si="2"/>
        <v>38</v>
      </c>
      <c r="K66" s="19" t="s">
        <v>518</v>
      </c>
      <c r="L66" s="11">
        <f t="shared" si="3"/>
        <v>19</v>
      </c>
      <c r="M66" s="20" t="s">
        <v>518</v>
      </c>
    </row>
    <row r="67" spans="1:13">
      <c r="A67" t="s">
        <v>314</v>
      </c>
      <c r="B67" s="24" t="s">
        <v>338</v>
      </c>
      <c r="C67" s="24" t="s">
        <v>497</v>
      </c>
      <c r="D67" s="11">
        <v>196</v>
      </c>
      <c r="E67" s="11">
        <v>196</v>
      </c>
      <c r="F67" s="11">
        <f t="shared" si="5"/>
        <v>98</v>
      </c>
      <c r="G67" s="11" t="s">
        <v>519</v>
      </c>
      <c r="H67" s="34">
        <f t="shared" ref="H67:H129" si="6">0.4*E67</f>
        <v>78.400000000000006</v>
      </c>
      <c r="I67" s="34" t="s">
        <v>519</v>
      </c>
      <c r="J67" s="11">
        <f t="shared" ref="J67:J129" si="7">0.2*E67</f>
        <v>39.200000000000003</v>
      </c>
      <c r="K67" s="19" t="s">
        <v>518</v>
      </c>
      <c r="L67" s="11">
        <f t="shared" ref="L67:L129" si="8">0.1*E67</f>
        <v>19.600000000000001</v>
      </c>
      <c r="M67" s="20" t="s">
        <v>518</v>
      </c>
    </row>
    <row r="68" spans="1:13">
      <c r="A68" t="s">
        <v>15</v>
      </c>
      <c r="B68" t="s">
        <v>362</v>
      </c>
      <c r="D68" s="11" t="s">
        <v>393</v>
      </c>
      <c r="E68" s="11">
        <v>199</v>
      </c>
      <c r="F68" s="11">
        <f t="shared" si="5"/>
        <v>99.5</v>
      </c>
      <c r="G68" s="11" t="s">
        <v>519</v>
      </c>
      <c r="H68" s="34">
        <f t="shared" si="6"/>
        <v>79.600000000000009</v>
      </c>
      <c r="I68" s="34" t="s">
        <v>519</v>
      </c>
      <c r="J68" s="11">
        <f t="shared" si="7"/>
        <v>39.800000000000004</v>
      </c>
      <c r="K68" s="19" t="s">
        <v>518</v>
      </c>
      <c r="L68" s="11">
        <f t="shared" si="8"/>
        <v>19.900000000000002</v>
      </c>
      <c r="M68" s="20" t="s">
        <v>518</v>
      </c>
    </row>
    <row r="69" spans="1:13">
      <c r="A69" t="s">
        <v>230</v>
      </c>
      <c r="B69" s="24" t="s">
        <v>384</v>
      </c>
      <c r="C69" s="24" t="s">
        <v>498</v>
      </c>
      <c r="D69" s="11">
        <v>200</v>
      </c>
      <c r="E69" s="11">
        <v>200</v>
      </c>
      <c r="F69" s="11">
        <f t="shared" si="5"/>
        <v>100</v>
      </c>
      <c r="G69" s="11" t="s">
        <v>519</v>
      </c>
      <c r="H69" s="34">
        <f t="shared" si="6"/>
        <v>80</v>
      </c>
      <c r="I69" s="34" t="s">
        <v>519</v>
      </c>
      <c r="J69" s="11">
        <f t="shared" si="7"/>
        <v>40</v>
      </c>
      <c r="K69" s="19" t="s">
        <v>518</v>
      </c>
      <c r="L69" s="11">
        <f t="shared" si="8"/>
        <v>20</v>
      </c>
      <c r="M69" s="20" t="s">
        <v>518</v>
      </c>
    </row>
    <row r="70" spans="1:13">
      <c r="A70" t="s">
        <v>286</v>
      </c>
      <c r="B70" t="s">
        <v>330</v>
      </c>
      <c r="D70" s="11">
        <v>200</v>
      </c>
      <c r="E70" s="11">
        <v>200</v>
      </c>
      <c r="F70" s="11">
        <f t="shared" si="5"/>
        <v>100</v>
      </c>
      <c r="G70" s="11" t="s">
        <v>519</v>
      </c>
      <c r="H70" s="34">
        <f t="shared" si="6"/>
        <v>80</v>
      </c>
      <c r="I70" s="34" t="s">
        <v>519</v>
      </c>
      <c r="J70" s="11">
        <f t="shared" si="7"/>
        <v>40</v>
      </c>
      <c r="K70" s="19" t="s">
        <v>518</v>
      </c>
      <c r="L70" s="11">
        <f t="shared" si="8"/>
        <v>20</v>
      </c>
      <c r="M70" s="20" t="s">
        <v>518</v>
      </c>
    </row>
    <row r="71" spans="1:13">
      <c r="A71" t="s">
        <v>171</v>
      </c>
      <c r="B71" t="s">
        <v>395</v>
      </c>
      <c r="D71" s="11">
        <v>200</v>
      </c>
      <c r="E71" s="11">
        <v>200</v>
      </c>
      <c r="F71" s="11">
        <f t="shared" si="5"/>
        <v>100</v>
      </c>
      <c r="G71" s="11" t="s">
        <v>519</v>
      </c>
      <c r="H71" s="34">
        <f t="shared" si="6"/>
        <v>80</v>
      </c>
      <c r="I71" s="34" t="s">
        <v>519</v>
      </c>
      <c r="J71" s="11">
        <f t="shared" si="7"/>
        <v>40</v>
      </c>
      <c r="K71" s="19" t="s">
        <v>518</v>
      </c>
      <c r="L71" s="11">
        <f t="shared" si="8"/>
        <v>20</v>
      </c>
      <c r="M71" s="20" t="s">
        <v>518</v>
      </c>
    </row>
    <row r="72" spans="1:13">
      <c r="A72" t="s">
        <v>308</v>
      </c>
      <c r="B72" t="s">
        <v>338</v>
      </c>
      <c r="D72" s="11">
        <v>200</v>
      </c>
      <c r="E72" s="11">
        <v>200</v>
      </c>
      <c r="F72" s="11">
        <f t="shared" si="5"/>
        <v>100</v>
      </c>
      <c r="G72" s="11" t="s">
        <v>519</v>
      </c>
      <c r="H72" s="34">
        <f t="shared" si="6"/>
        <v>80</v>
      </c>
      <c r="I72" s="34" t="s">
        <v>519</v>
      </c>
      <c r="J72" s="11">
        <f t="shared" si="7"/>
        <v>40</v>
      </c>
      <c r="K72" s="19" t="s">
        <v>518</v>
      </c>
      <c r="L72" s="11">
        <f t="shared" si="8"/>
        <v>20</v>
      </c>
      <c r="M72" s="20" t="s">
        <v>518</v>
      </c>
    </row>
    <row r="73" spans="1:13">
      <c r="A73" t="s">
        <v>12</v>
      </c>
      <c r="B73" t="s">
        <v>330</v>
      </c>
      <c r="D73" s="11">
        <v>200</v>
      </c>
      <c r="E73" s="11">
        <v>200</v>
      </c>
      <c r="F73" s="11">
        <f t="shared" si="5"/>
        <v>100</v>
      </c>
      <c r="G73" s="11" t="s">
        <v>519</v>
      </c>
      <c r="H73" s="34">
        <f t="shared" si="6"/>
        <v>80</v>
      </c>
      <c r="I73" s="34" t="s">
        <v>519</v>
      </c>
      <c r="J73" s="11">
        <f t="shared" si="7"/>
        <v>40</v>
      </c>
      <c r="K73" s="19" t="s">
        <v>518</v>
      </c>
      <c r="L73" s="11">
        <f t="shared" si="8"/>
        <v>20</v>
      </c>
      <c r="M73" s="20" t="s">
        <v>518</v>
      </c>
    </row>
    <row r="74" spans="1:13">
      <c r="A74" t="s">
        <v>23</v>
      </c>
      <c r="B74" t="s">
        <v>362</v>
      </c>
      <c r="D74" s="11">
        <v>200</v>
      </c>
      <c r="E74" s="11">
        <v>200</v>
      </c>
      <c r="F74" s="11">
        <f t="shared" si="5"/>
        <v>100</v>
      </c>
      <c r="G74" s="11" t="s">
        <v>519</v>
      </c>
      <c r="H74" s="34">
        <f t="shared" si="6"/>
        <v>80</v>
      </c>
      <c r="I74" s="34" t="s">
        <v>519</v>
      </c>
      <c r="J74" s="11">
        <f t="shared" si="7"/>
        <v>40</v>
      </c>
      <c r="K74" s="19" t="s">
        <v>518</v>
      </c>
      <c r="L74" s="11">
        <f t="shared" si="8"/>
        <v>20</v>
      </c>
      <c r="M74" s="20" t="s">
        <v>518</v>
      </c>
    </row>
    <row r="75" spans="1:13">
      <c r="A75" t="s">
        <v>38</v>
      </c>
      <c r="B75" t="s">
        <v>330</v>
      </c>
      <c r="D75" s="11">
        <v>200</v>
      </c>
      <c r="E75" s="11">
        <v>200</v>
      </c>
      <c r="F75" s="11">
        <f t="shared" si="5"/>
        <v>100</v>
      </c>
      <c r="G75" s="11" t="s">
        <v>519</v>
      </c>
      <c r="H75" s="34">
        <f t="shared" si="6"/>
        <v>80</v>
      </c>
      <c r="I75" s="34" t="s">
        <v>519</v>
      </c>
      <c r="J75" s="11">
        <f t="shared" si="7"/>
        <v>40</v>
      </c>
      <c r="K75" s="19" t="s">
        <v>518</v>
      </c>
      <c r="L75" s="11">
        <f t="shared" si="8"/>
        <v>20</v>
      </c>
      <c r="M75" s="20" t="s">
        <v>518</v>
      </c>
    </row>
    <row r="76" spans="1:13">
      <c r="A76" t="s">
        <v>48</v>
      </c>
      <c r="B76" t="s">
        <v>328</v>
      </c>
      <c r="D76" s="11">
        <v>200</v>
      </c>
      <c r="E76" s="11">
        <v>200</v>
      </c>
      <c r="F76" s="11">
        <f t="shared" si="5"/>
        <v>100</v>
      </c>
      <c r="G76" s="11" t="s">
        <v>519</v>
      </c>
      <c r="H76" s="34">
        <f t="shared" si="6"/>
        <v>80</v>
      </c>
      <c r="I76" s="34" t="s">
        <v>519</v>
      </c>
      <c r="J76" s="11">
        <f t="shared" si="7"/>
        <v>40</v>
      </c>
      <c r="K76" s="19" t="s">
        <v>518</v>
      </c>
      <c r="L76" s="11">
        <f t="shared" si="8"/>
        <v>20</v>
      </c>
      <c r="M76" s="20" t="s">
        <v>518</v>
      </c>
    </row>
    <row r="77" spans="1:13">
      <c r="A77" t="s">
        <v>49</v>
      </c>
      <c r="B77" t="s">
        <v>328</v>
      </c>
      <c r="D77" s="11">
        <v>200</v>
      </c>
      <c r="E77" s="11">
        <v>200</v>
      </c>
      <c r="F77" s="11">
        <f t="shared" si="5"/>
        <v>100</v>
      </c>
      <c r="G77" s="11" t="s">
        <v>519</v>
      </c>
      <c r="H77" s="34">
        <f t="shared" si="6"/>
        <v>80</v>
      </c>
      <c r="I77" s="34" t="s">
        <v>519</v>
      </c>
      <c r="J77" s="11">
        <f t="shared" si="7"/>
        <v>40</v>
      </c>
      <c r="K77" s="19" t="s">
        <v>518</v>
      </c>
      <c r="L77" s="11">
        <f t="shared" si="8"/>
        <v>20</v>
      </c>
      <c r="M77" s="20" t="s">
        <v>518</v>
      </c>
    </row>
    <row r="78" spans="1:13">
      <c r="A78" t="s">
        <v>60</v>
      </c>
      <c r="B78" t="s">
        <v>330</v>
      </c>
      <c r="D78" s="11">
        <v>200</v>
      </c>
      <c r="E78" s="11">
        <v>200</v>
      </c>
      <c r="F78" s="11">
        <f t="shared" si="5"/>
        <v>100</v>
      </c>
      <c r="G78" s="11" t="s">
        <v>519</v>
      </c>
      <c r="H78" s="34">
        <f t="shared" si="6"/>
        <v>80</v>
      </c>
      <c r="I78" s="34" t="s">
        <v>519</v>
      </c>
      <c r="J78" s="11">
        <f t="shared" si="7"/>
        <v>40</v>
      </c>
      <c r="K78" s="19" t="s">
        <v>518</v>
      </c>
      <c r="L78" s="11">
        <f t="shared" si="8"/>
        <v>20</v>
      </c>
      <c r="M78" s="20" t="s">
        <v>518</v>
      </c>
    </row>
    <row r="79" spans="1:13">
      <c r="A79" t="s">
        <v>128</v>
      </c>
      <c r="B79" t="s">
        <v>330</v>
      </c>
      <c r="D79" s="11">
        <v>200</v>
      </c>
      <c r="E79" s="11">
        <v>200</v>
      </c>
      <c r="F79" s="11">
        <f t="shared" si="5"/>
        <v>100</v>
      </c>
      <c r="G79" s="11" t="s">
        <v>519</v>
      </c>
      <c r="H79" s="34">
        <f t="shared" si="6"/>
        <v>80</v>
      </c>
      <c r="I79" s="34" t="s">
        <v>519</v>
      </c>
      <c r="J79" s="11">
        <f t="shared" si="7"/>
        <v>40</v>
      </c>
      <c r="K79" s="19" t="s">
        <v>518</v>
      </c>
      <c r="L79" s="11">
        <f t="shared" si="8"/>
        <v>20</v>
      </c>
      <c r="M79" s="20" t="s">
        <v>518</v>
      </c>
    </row>
    <row r="80" spans="1:13">
      <c r="A80" t="s">
        <v>133</v>
      </c>
      <c r="B80" t="s">
        <v>328</v>
      </c>
      <c r="D80" s="11">
        <v>200</v>
      </c>
      <c r="E80" s="11">
        <v>200</v>
      </c>
      <c r="F80" s="11">
        <f t="shared" si="5"/>
        <v>100</v>
      </c>
      <c r="G80" s="11" t="s">
        <v>519</v>
      </c>
      <c r="H80" s="34">
        <f t="shared" si="6"/>
        <v>80</v>
      </c>
      <c r="I80" s="34" t="s">
        <v>519</v>
      </c>
      <c r="J80" s="11">
        <f t="shared" si="7"/>
        <v>40</v>
      </c>
      <c r="K80" s="19" t="s">
        <v>518</v>
      </c>
      <c r="L80" s="11">
        <f t="shared" si="8"/>
        <v>20</v>
      </c>
      <c r="M80" s="20" t="s">
        <v>518</v>
      </c>
    </row>
    <row r="81" spans="1:13">
      <c r="A81" s="24" t="s">
        <v>134</v>
      </c>
      <c r="B81" t="s">
        <v>330</v>
      </c>
      <c r="C81" t="s">
        <v>503</v>
      </c>
      <c r="D81" s="11">
        <v>200</v>
      </c>
      <c r="E81" s="11">
        <v>200</v>
      </c>
      <c r="F81" s="11">
        <f t="shared" si="5"/>
        <v>100</v>
      </c>
      <c r="G81" s="11" t="s">
        <v>519</v>
      </c>
      <c r="H81" s="34">
        <f t="shared" si="6"/>
        <v>80</v>
      </c>
      <c r="I81" s="34" t="s">
        <v>519</v>
      </c>
      <c r="J81" s="11">
        <f t="shared" si="7"/>
        <v>40</v>
      </c>
      <c r="K81" s="19" t="s">
        <v>518</v>
      </c>
      <c r="L81" s="11">
        <f t="shared" si="8"/>
        <v>20</v>
      </c>
      <c r="M81" s="20" t="s">
        <v>518</v>
      </c>
    </row>
    <row r="82" spans="1:13">
      <c r="A82" t="s">
        <v>161</v>
      </c>
      <c r="B82" t="s">
        <v>330</v>
      </c>
      <c r="D82" s="11">
        <v>200</v>
      </c>
      <c r="E82" s="11">
        <v>200</v>
      </c>
      <c r="F82" s="11">
        <f t="shared" si="5"/>
        <v>100</v>
      </c>
      <c r="G82" s="11" t="s">
        <v>519</v>
      </c>
      <c r="H82" s="34">
        <f t="shared" si="6"/>
        <v>80</v>
      </c>
      <c r="I82" s="34" t="s">
        <v>519</v>
      </c>
      <c r="J82" s="11">
        <f t="shared" si="7"/>
        <v>40</v>
      </c>
      <c r="K82" s="19" t="s">
        <v>518</v>
      </c>
      <c r="L82" s="11">
        <f t="shared" si="8"/>
        <v>20</v>
      </c>
      <c r="M82" s="20" t="s">
        <v>518</v>
      </c>
    </row>
    <row r="83" spans="1:13">
      <c r="A83" t="s">
        <v>197</v>
      </c>
      <c r="B83" t="s">
        <v>363</v>
      </c>
      <c r="D83" s="11">
        <v>200</v>
      </c>
      <c r="E83" s="11">
        <v>200</v>
      </c>
      <c r="F83" s="11">
        <f t="shared" si="5"/>
        <v>100</v>
      </c>
      <c r="G83" s="11" t="s">
        <v>519</v>
      </c>
      <c r="H83" s="34">
        <f t="shared" si="6"/>
        <v>80</v>
      </c>
      <c r="I83" s="34" t="s">
        <v>519</v>
      </c>
      <c r="J83" s="11">
        <f t="shared" si="7"/>
        <v>40</v>
      </c>
      <c r="K83" s="19" t="s">
        <v>518</v>
      </c>
      <c r="L83" s="11">
        <f t="shared" si="8"/>
        <v>20</v>
      </c>
      <c r="M83" s="20" t="s">
        <v>518</v>
      </c>
    </row>
    <row r="84" spans="1:13">
      <c r="A84" t="s">
        <v>208</v>
      </c>
      <c r="B84" t="s">
        <v>363</v>
      </c>
      <c r="D84" s="11">
        <v>200</v>
      </c>
      <c r="E84" s="11">
        <v>200</v>
      </c>
      <c r="F84" s="11">
        <f t="shared" si="5"/>
        <v>100</v>
      </c>
      <c r="G84" s="11" t="s">
        <v>519</v>
      </c>
      <c r="H84" s="34">
        <f t="shared" si="6"/>
        <v>80</v>
      </c>
      <c r="I84" s="34" t="s">
        <v>519</v>
      </c>
      <c r="J84" s="11">
        <f t="shared" si="7"/>
        <v>40</v>
      </c>
      <c r="K84" s="19" t="s">
        <v>518</v>
      </c>
      <c r="L84" s="11">
        <f t="shared" si="8"/>
        <v>20</v>
      </c>
      <c r="M84" s="20" t="s">
        <v>518</v>
      </c>
    </row>
    <row r="85" spans="1:13">
      <c r="A85" t="s">
        <v>249</v>
      </c>
      <c r="B85" s="24" t="s">
        <v>338</v>
      </c>
      <c r="C85" s="24" t="s">
        <v>496</v>
      </c>
      <c r="D85" s="11" t="s">
        <v>377</v>
      </c>
      <c r="E85" s="11">
        <v>200</v>
      </c>
      <c r="F85" s="11">
        <f t="shared" si="5"/>
        <v>100</v>
      </c>
      <c r="G85" s="11" t="s">
        <v>519</v>
      </c>
      <c r="H85" s="34">
        <f t="shared" si="6"/>
        <v>80</v>
      </c>
      <c r="I85" s="34" t="s">
        <v>519</v>
      </c>
      <c r="J85" s="11">
        <f t="shared" si="7"/>
        <v>40</v>
      </c>
      <c r="K85" s="19" t="s">
        <v>518</v>
      </c>
      <c r="L85" s="11">
        <f t="shared" si="8"/>
        <v>20</v>
      </c>
      <c r="M85" s="20" t="s">
        <v>518</v>
      </c>
    </row>
    <row r="86" spans="1:13">
      <c r="A86" t="s">
        <v>237</v>
      </c>
      <c r="B86" t="s">
        <v>338</v>
      </c>
      <c r="D86" s="11">
        <v>212</v>
      </c>
      <c r="E86" s="11">
        <v>212</v>
      </c>
      <c r="F86" s="11">
        <f t="shared" si="5"/>
        <v>106</v>
      </c>
      <c r="G86" s="11" t="s">
        <v>519</v>
      </c>
      <c r="H86" s="34">
        <f t="shared" si="6"/>
        <v>84.800000000000011</v>
      </c>
      <c r="I86" s="34" t="s">
        <v>519</v>
      </c>
      <c r="J86" s="11">
        <f t="shared" si="7"/>
        <v>42.400000000000006</v>
      </c>
      <c r="K86" s="19" t="s">
        <v>518</v>
      </c>
      <c r="L86" s="11">
        <f t="shared" si="8"/>
        <v>21.200000000000003</v>
      </c>
      <c r="M86" s="20" t="s">
        <v>518</v>
      </c>
    </row>
    <row r="87" spans="1:13">
      <c r="A87" t="s">
        <v>243</v>
      </c>
      <c r="B87" t="s">
        <v>338</v>
      </c>
      <c r="D87" s="11" t="s">
        <v>378</v>
      </c>
      <c r="E87" s="11">
        <v>220</v>
      </c>
      <c r="F87" s="11">
        <f t="shared" si="5"/>
        <v>110</v>
      </c>
      <c r="G87" s="11" t="s">
        <v>519</v>
      </c>
      <c r="H87" s="34">
        <f t="shared" si="6"/>
        <v>88</v>
      </c>
      <c r="I87" s="34" t="s">
        <v>519</v>
      </c>
      <c r="J87" s="11">
        <f t="shared" si="7"/>
        <v>44</v>
      </c>
      <c r="K87" s="19" t="s">
        <v>518</v>
      </c>
      <c r="L87" s="11">
        <f t="shared" si="8"/>
        <v>22</v>
      </c>
      <c r="M87" s="20" t="s">
        <v>518</v>
      </c>
    </row>
    <row r="88" spans="1:13">
      <c r="A88" t="s">
        <v>248</v>
      </c>
      <c r="B88" t="s">
        <v>338</v>
      </c>
      <c r="D88" s="11">
        <v>226</v>
      </c>
      <c r="E88" s="11">
        <v>226</v>
      </c>
      <c r="F88" s="11">
        <f t="shared" si="5"/>
        <v>113</v>
      </c>
      <c r="G88" s="11" t="s">
        <v>519</v>
      </c>
      <c r="H88" s="34">
        <f t="shared" si="6"/>
        <v>90.4</v>
      </c>
      <c r="I88" s="34" t="s">
        <v>519</v>
      </c>
      <c r="J88" s="11">
        <f t="shared" si="7"/>
        <v>45.2</v>
      </c>
      <c r="K88" s="19" t="s">
        <v>518</v>
      </c>
      <c r="L88" s="11">
        <f t="shared" si="8"/>
        <v>22.6</v>
      </c>
      <c r="M88" s="20" t="s">
        <v>518</v>
      </c>
    </row>
    <row r="89" spans="1:13">
      <c r="A89" t="s">
        <v>245</v>
      </c>
      <c r="B89" t="s">
        <v>338</v>
      </c>
      <c r="D89" s="11">
        <v>230</v>
      </c>
      <c r="E89" s="11">
        <v>230</v>
      </c>
      <c r="F89" s="11">
        <f t="shared" si="5"/>
        <v>115</v>
      </c>
      <c r="G89" s="11" t="s">
        <v>519</v>
      </c>
      <c r="H89" s="34">
        <f t="shared" si="6"/>
        <v>92</v>
      </c>
      <c r="I89" s="34" t="s">
        <v>519</v>
      </c>
      <c r="J89" s="11">
        <f t="shared" si="7"/>
        <v>46</v>
      </c>
      <c r="K89" s="19" t="s">
        <v>518</v>
      </c>
      <c r="L89" s="11">
        <f t="shared" si="8"/>
        <v>23</v>
      </c>
      <c r="M89" s="20" t="s">
        <v>518</v>
      </c>
    </row>
    <row r="90" spans="1:13">
      <c r="A90" t="s">
        <v>241</v>
      </c>
      <c r="B90" t="s">
        <v>338</v>
      </c>
      <c r="D90" s="11">
        <v>232</v>
      </c>
      <c r="E90" s="11">
        <v>232</v>
      </c>
      <c r="F90" s="11">
        <f t="shared" si="5"/>
        <v>116</v>
      </c>
      <c r="G90" s="11" t="s">
        <v>519</v>
      </c>
      <c r="H90" s="34">
        <f t="shared" si="6"/>
        <v>92.800000000000011</v>
      </c>
      <c r="I90" s="34" t="s">
        <v>519</v>
      </c>
      <c r="J90" s="11">
        <f t="shared" si="7"/>
        <v>46.400000000000006</v>
      </c>
      <c r="K90" s="19" t="s">
        <v>518</v>
      </c>
      <c r="L90" s="11">
        <f t="shared" si="8"/>
        <v>23.200000000000003</v>
      </c>
      <c r="M90" s="20" t="s">
        <v>518</v>
      </c>
    </row>
    <row r="91" spans="1:13">
      <c r="A91" t="s">
        <v>167</v>
      </c>
      <c r="B91" t="s">
        <v>352</v>
      </c>
      <c r="D91" s="11">
        <v>240</v>
      </c>
      <c r="E91" s="11">
        <v>240</v>
      </c>
      <c r="F91" s="11">
        <f t="shared" si="5"/>
        <v>120</v>
      </c>
      <c r="G91" s="11" t="s">
        <v>519</v>
      </c>
      <c r="H91" s="34">
        <f t="shared" si="6"/>
        <v>96</v>
      </c>
      <c r="I91" s="34" t="s">
        <v>519</v>
      </c>
      <c r="J91" s="11">
        <f t="shared" si="7"/>
        <v>48</v>
      </c>
      <c r="K91" s="19" t="s">
        <v>518</v>
      </c>
      <c r="L91" s="11">
        <f t="shared" si="8"/>
        <v>24</v>
      </c>
      <c r="M91" s="20" t="s">
        <v>518</v>
      </c>
    </row>
    <row r="92" spans="1:13">
      <c r="A92" t="s">
        <v>141</v>
      </c>
      <c r="B92" t="s">
        <v>374</v>
      </c>
      <c r="D92" s="11">
        <v>240</v>
      </c>
      <c r="E92" s="11">
        <v>240</v>
      </c>
      <c r="F92" s="11">
        <f t="shared" si="5"/>
        <v>120</v>
      </c>
      <c r="G92" s="11" t="s">
        <v>519</v>
      </c>
      <c r="H92" s="34">
        <f t="shared" si="6"/>
        <v>96</v>
      </c>
      <c r="I92" s="34" t="s">
        <v>519</v>
      </c>
      <c r="J92" s="11">
        <f t="shared" si="7"/>
        <v>48</v>
      </c>
      <c r="K92" s="19" t="s">
        <v>518</v>
      </c>
      <c r="L92" s="11">
        <f t="shared" si="8"/>
        <v>24</v>
      </c>
      <c r="M92" s="20" t="s">
        <v>518</v>
      </c>
    </row>
    <row r="93" spans="1:13">
      <c r="A93" t="s">
        <v>36</v>
      </c>
      <c r="B93" t="s">
        <v>328</v>
      </c>
      <c r="D93" s="11">
        <v>240</v>
      </c>
      <c r="E93" s="11">
        <v>240</v>
      </c>
      <c r="F93" s="11">
        <f t="shared" si="5"/>
        <v>120</v>
      </c>
      <c r="G93" s="11" t="s">
        <v>519</v>
      </c>
      <c r="H93" s="34">
        <f t="shared" si="6"/>
        <v>96</v>
      </c>
      <c r="I93" s="34" t="s">
        <v>519</v>
      </c>
      <c r="J93" s="11">
        <f t="shared" si="7"/>
        <v>48</v>
      </c>
      <c r="K93" s="19" t="s">
        <v>518</v>
      </c>
      <c r="L93" s="11">
        <f t="shared" si="8"/>
        <v>24</v>
      </c>
      <c r="M93" s="20" t="s">
        <v>518</v>
      </c>
    </row>
    <row r="94" spans="1:13">
      <c r="A94" t="s">
        <v>238</v>
      </c>
      <c r="B94" t="s">
        <v>338</v>
      </c>
      <c r="D94" s="11" t="s">
        <v>380</v>
      </c>
      <c r="E94" s="11">
        <v>240</v>
      </c>
      <c r="F94" s="11">
        <f t="shared" si="5"/>
        <v>120</v>
      </c>
      <c r="G94" s="11" t="s">
        <v>519</v>
      </c>
      <c r="H94" s="34">
        <f t="shared" si="6"/>
        <v>96</v>
      </c>
      <c r="I94" s="34" t="s">
        <v>519</v>
      </c>
      <c r="J94" s="11">
        <f t="shared" si="7"/>
        <v>48</v>
      </c>
      <c r="K94" s="19" t="s">
        <v>518</v>
      </c>
      <c r="L94" s="11">
        <f t="shared" si="8"/>
        <v>24</v>
      </c>
      <c r="M94" s="20" t="s">
        <v>518</v>
      </c>
    </row>
    <row r="95" spans="1:13">
      <c r="A95" t="s">
        <v>299</v>
      </c>
      <c r="B95" t="s">
        <v>368</v>
      </c>
      <c r="D95" s="11">
        <v>249</v>
      </c>
      <c r="E95" s="11">
        <v>249</v>
      </c>
      <c r="F95" s="11">
        <f t="shared" si="5"/>
        <v>124.5</v>
      </c>
      <c r="G95" s="11" t="s">
        <v>519</v>
      </c>
      <c r="H95" s="34">
        <f t="shared" si="6"/>
        <v>99.600000000000009</v>
      </c>
      <c r="I95" s="34" t="s">
        <v>519</v>
      </c>
      <c r="J95" s="11">
        <f t="shared" si="7"/>
        <v>49.800000000000004</v>
      </c>
      <c r="K95" s="19" t="s">
        <v>518</v>
      </c>
      <c r="L95" s="11">
        <f t="shared" si="8"/>
        <v>24.900000000000002</v>
      </c>
      <c r="M95" s="20" t="s">
        <v>518</v>
      </c>
    </row>
    <row r="96" spans="1:13">
      <c r="A96" t="s">
        <v>164</v>
      </c>
      <c r="B96" t="s">
        <v>352</v>
      </c>
      <c r="D96" s="11">
        <v>249</v>
      </c>
      <c r="E96" s="11">
        <v>249</v>
      </c>
      <c r="F96" s="11">
        <f t="shared" si="5"/>
        <v>124.5</v>
      </c>
      <c r="G96" s="11" t="s">
        <v>519</v>
      </c>
      <c r="H96" s="34">
        <f t="shared" si="6"/>
        <v>99.600000000000009</v>
      </c>
      <c r="I96" s="34" t="s">
        <v>519</v>
      </c>
      <c r="J96" s="11">
        <f t="shared" si="7"/>
        <v>49.800000000000004</v>
      </c>
      <c r="K96" s="19" t="s">
        <v>518</v>
      </c>
      <c r="L96" s="11">
        <f t="shared" si="8"/>
        <v>24.900000000000002</v>
      </c>
      <c r="M96" s="20" t="s">
        <v>518</v>
      </c>
    </row>
    <row r="97" spans="1:13">
      <c r="A97" t="s">
        <v>151</v>
      </c>
      <c r="B97" s="24" t="s">
        <v>397</v>
      </c>
      <c r="C97" s="24" t="s">
        <v>494</v>
      </c>
      <c r="D97" s="11">
        <v>249</v>
      </c>
      <c r="E97" s="11">
        <v>249</v>
      </c>
      <c r="F97" s="11">
        <f t="shared" si="5"/>
        <v>124.5</v>
      </c>
      <c r="G97" s="11" t="s">
        <v>519</v>
      </c>
      <c r="H97" s="34">
        <f t="shared" si="6"/>
        <v>99.600000000000009</v>
      </c>
      <c r="I97" s="34" t="s">
        <v>519</v>
      </c>
      <c r="J97" s="11">
        <f t="shared" si="7"/>
        <v>49.800000000000004</v>
      </c>
      <c r="K97" s="19" t="s">
        <v>518</v>
      </c>
      <c r="L97" s="11">
        <f t="shared" si="8"/>
        <v>24.900000000000002</v>
      </c>
      <c r="M97" s="20" t="s">
        <v>518</v>
      </c>
    </row>
    <row r="98" spans="1:13">
      <c r="A98" t="s">
        <v>203</v>
      </c>
      <c r="B98" t="s">
        <v>387</v>
      </c>
      <c r="D98" s="11">
        <v>249</v>
      </c>
      <c r="E98" s="11">
        <v>249</v>
      </c>
      <c r="F98" s="11">
        <f t="shared" ref="F98:F129" si="9">E98*0.5</f>
        <v>124.5</v>
      </c>
      <c r="G98" s="11" t="s">
        <v>519</v>
      </c>
      <c r="H98" s="34">
        <f t="shared" si="6"/>
        <v>99.600000000000009</v>
      </c>
      <c r="I98" s="34" t="s">
        <v>519</v>
      </c>
      <c r="J98" s="11">
        <f t="shared" si="7"/>
        <v>49.800000000000004</v>
      </c>
      <c r="K98" s="19" t="s">
        <v>518</v>
      </c>
      <c r="L98" s="11">
        <f t="shared" si="8"/>
        <v>24.900000000000002</v>
      </c>
      <c r="M98" s="20" t="s">
        <v>518</v>
      </c>
    </row>
    <row r="99" spans="1:13">
      <c r="A99" t="s">
        <v>166</v>
      </c>
      <c r="B99" t="s">
        <v>352</v>
      </c>
      <c r="D99" s="11">
        <v>249</v>
      </c>
      <c r="E99" s="11">
        <v>249</v>
      </c>
      <c r="F99" s="11">
        <f t="shared" si="9"/>
        <v>124.5</v>
      </c>
      <c r="G99" s="11" t="s">
        <v>519</v>
      </c>
      <c r="H99" s="34">
        <f t="shared" si="6"/>
        <v>99.600000000000009</v>
      </c>
      <c r="I99" s="34" t="s">
        <v>519</v>
      </c>
      <c r="J99" s="11">
        <f t="shared" si="7"/>
        <v>49.800000000000004</v>
      </c>
      <c r="K99" s="19" t="s">
        <v>518</v>
      </c>
      <c r="L99" s="11">
        <f t="shared" si="8"/>
        <v>24.900000000000002</v>
      </c>
      <c r="M99" s="20" t="s">
        <v>518</v>
      </c>
    </row>
    <row r="100" spans="1:13">
      <c r="A100" t="s">
        <v>240</v>
      </c>
      <c r="B100" t="s">
        <v>338</v>
      </c>
      <c r="D100" s="11">
        <v>249</v>
      </c>
      <c r="E100" s="11">
        <v>249</v>
      </c>
      <c r="F100" s="11">
        <f t="shared" si="9"/>
        <v>124.5</v>
      </c>
      <c r="G100" s="11" t="s">
        <v>519</v>
      </c>
      <c r="H100" s="34">
        <f t="shared" si="6"/>
        <v>99.600000000000009</v>
      </c>
      <c r="I100" s="34" t="s">
        <v>519</v>
      </c>
      <c r="J100" s="11">
        <f t="shared" si="7"/>
        <v>49.800000000000004</v>
      </c>
      <c r="K100" s="19" t="s">
        <v>518</v>
      </c>
      <c r="L100" s="11">
        <f t="shared" si="8"/>
        <v>24.900000000000002</v>
      </c>
      <c r="M100" s="20" t="s">
        <v>518</v>
      </c>
    </row>
    <row r="101" spans="1:13">
      <c r="A101" t="s">
        <v>303</v>
      </c>
      <c r="B101" t="s">
        <v>328</v>
      </c>
      <c r="D101" s="11">
        <v>249</v>
      </c>
      <c r="E101" s="11">
        <v>249</v>
      </c>
      <c r="F101" s="11">
        <f t="shared" si="9"/>
        <v>124.5</v>
      </c>
      <c r="G101" s="11" t="s">
        <v>519</v>
      </c>
      <c r="H101" s="34">
        <f t="shared" si="6"/>
        <v>99.600000000000009</v>
      </c>
      <c r="I101" s="34" t="s">
        <v>519</v>
      </c>
      <c r="J101" s="11">
        <f t="shared" si="7"/>
        <v>49.800000000000004</v>
      </c>
      <c r="K101" s="19" t="s">
        <v>518</v>
      </c>
      <c r="L101" s="11">
        <f t="shared" si="8"/>
        <v>24.900000000000002</v>
      </c>
      <c r="M101" s="20" t="s">
        <v>518</v>
      </c>
    </row>
    <row r="102" spans="1:13">
      <c r="A102" t="s">
        <v>264</v>
      </c>
      <c r="B102" t="s">
        <v>330</v>
      </c>
      <c r="D102" s="11">
        <v>249</v>
      </c>
      <c r="E102" s="11">
        <v>249</v>
      </c>
      <c r="F102" s="11">
        <f t="shared" si="9"/>
        <v>124.5</v>
      </c>
      <c r="G102" s="11" t="s">
        <v>519</v>
      </c>
      <c r="H102" s="34">
        <f t="shared" si="6"/>
        <v>99.600000000000009</v>
      </c>
      <c r="I102" s="34" t="s">
        <v>519</v>
      </c>
      <c r="J102" s="11">
        <f t="shared" si="7"/>
        <v>49.800000000000004</v>
      </c>
      <c r="K102" s="19" t="s">
        <v>518</v>
      </c>
      <c r="L102" s="11">
        <f t="shared" si="8"/>
        <v>24.900000000000002</v>
      </c>
      <c r="M102" s="20" t="s">
        <v>518</v>
      </c>
    </row>
    <row r="103" spans="1:13">
      <c r="A103" t="s">
        <v>144</v>
      </c>
      <c r="B103" s="24" t="s">
        <v>399</v>
      </c>
      <c r="C103" s="24" t="s">
        <v>501</v>
      </c>
      <c r="D103" s="11">
        <v>249</v>
      </c>
      <c r="E103" s="11">
        <v>249</v>
      </c>
      <c r="F103" s="11">
        <f t="shared" si="9"/>
        <v>124.5</v>
      </c>
      <c r="G103" s="11" t="s">
        <v>519</v>
      </c>
      <c r="H103" s="34">
        <f t="shared" si="6"/>
        <v>99.600000000000009</v>
      </c>
      <c r="I103" s="34" t="s">
        <v>519</v>
      </c>
      <c r="J103" s="11">
        <f t="shared" si="7"/>
        <v>49.800000000000004</v>
      </c>
      <c r="K103" s="19" t="s">
        <v>518</v>
      </c>
      <c r="L103" s="11">
        <f t="shared" si="8"/>
        <v>24.900000000000002</v>
      </c>
      <c r="M103" s="20" t="s">
        <v>518</v>
      </c>
    </row>
    <row r="104" spans="1:13">
      <c r="A104" t="s">
        <v>301</v>
      </c>
      <c r="B104" t="s">
        <v>330</v>
      </c>
      <c r="D104" s="11">
        <v>249</v>
      </c>
      <c r="E104" s="11">
        <v>249</v>
      </c>
      <c r="F104" s="11">
        <f t="shared" si="9"/>
        <v>124.5</v>
      </c>
      <c r="G104" s="11" t="s">
        <v>519</v>
      </c>
      <c r="H104" s="34">
        <f t="shared" si="6"/>
        <v>99.600000000000009</v>
      </c>
      <c r="I104" s="34" t="s">
        <v>519</v>
      </c>
      <c r="J104" s="11">
        <f t="shared" si="7"/>
        <v>49.800000000000004</v>
      </c>
      <c r="K104" s="19" t="s">
        <v>518</v>
      </c>
      <c r="L104" s="11">
        <f t="shared" si="8"/>
        <v>24.900000000000002</v>
      </c>
      <c r="M104" s="20" t="s">
        <v>518</v>
      </c>
    </row>
    <row r="105" spans="1:13">
      <c r="A105" t="s">
        <v>3</v>
      </c>
      <c r="B105" t="s">
        <v>330</v>
      </c>
      <c r="D105" s="11">
        <v>249</v>
      </c>
      <c r="E105" s="11">
        <v>249</v>
      </c>
      <c r="F105" s="11">
        <f t="shared" si="9"/>
        <v>124.5</v>
      </c>
      <c r="G105" s="11" t="s">
        <v>519</v>
      </c>
      <c r="H105" s="34">
        <f t="shared" si="6"/>
        <v>99.600000000000009</v>
      </c>
      <c r="I105" s="34" t="s">
        <v>519</v>
      </c>
      <c r="J105" s="11">
        <f t="shared" si="7"/>
        <v>49.800000000000004</v>
      </c>
      <c r="K105" s="19" t="s">
        <v>518</v>
      </c>
      <c r="L105" s="11">
        <f t="shared" si="8"/>
        <v>24.900000000000002</v>
      </c>
      <c r="M105" s="20" t="s">
        <v>518</v>
      </c>
    </row>
    <row r="106" spans="1:13">
      <c r="A106" t="s">
        <v>9</v>
      </c>
      <c r="B106" t="s">
        <v>330</v>
      </c>
      <c r="D106" s="11">
        <v>249</v>
      </c>
      <c r="E106" s="11">
        <v>249</v>
      </c>
      <c r="F106" s="11">
        <f t="shared" si="9"/>
        <v>124.5</v>
      </c>
      <c r="G106" s="11" t="s">
        <v>519</v>
      </c>
      <c r="H106" s="34">
        <f t="shared" si="6"/>
        <v>99.600000000000009</v>
      </c>
      <c r="I106" s="34" t="s">
        <v>519</v>
      </c>
      <c r="J106" s="11">
        <f t="shared" si="7"/>
        <v>49.800000000000004</v>
      </c>
      <c r="K106" s="19" t="s">
        <v>518</v>
      </c>
      <c r="L106" s="11">
        <f t="shared" si="8"/>
        <v>24.900000000000002</v>
      </c>
      <c r="M106" s="20" t="s">
        <v>518</v>
      </c>
    </row>
    <row r="107" spans="1:13">
      <c r="A107" t="s">
        <v>35</v>
      </c>
      <c r="B107" t="s">
        <v>330</v>
      </c>
      <c r="D107" s="11">
        <v>249</v>
      </c>
      <c r="E107" s="11">
        <v>249</v>
      </c>
      <c r="F107" s="11">
        <f t="shared" si="9"/>
        <v>124.5</v>
      </c>
      <c r="G107" s="11" t="s">
        <v>519</v>
      </c>
      <c r="H107" s="34">
        <f t="shared" si="6"/>
        <v>99.600000000000009</v>
      </c>
      <c r="I107" s="34" t="s">
        <v>519</v>
      </c>
      <c r="J107" s="11">
        <f t="shared" si="7"/>
        <v>49.800000000000004</v>
      </c>
      <c r="K107" s="19" t="s">
        <v>518</v>
      </c>
      <c r="L107" s="11">
        <f t="shared" si="8"/>
        <v>24.900000000000002</v>
      </c>
      <c r="M107" s="20" t="s">
        <v>518</v>
      </c>
    </row>
    <row r="108" spans="1:13">
      <c r="A108" t="s">
        <v>40</v>
      </c>
      <c r="B108" t="s">
        <v>330</v>
      </c>
      <c r="D108" s="11">
        <v>249</v>
      </c>
      <c r="E108" s="11">
        <v>249</v>
      </c>
      <c r="F108" s="11">
        <f t="shared" si="9"/>
        <v>124.5</v>
      </c>
      <c r="G108" s="11" t="s">
        <v>519</v>
      </c>
      <c r="H108" s="34">
        <f t="shared" si="6"/>
        <v>99.600000000000009</v>
      </c>
      <c r="I108" s="34" t="s">
        <v>519</v>
      </c>
      <c r="J108" s="11">
        <f t="shared" si="7"/>
        <v>49.800000000000004</v>
      </c>
      <c r="K108" s="19" t="s">
        <v>518</v>
      </c>
      <c r="L108" s="11">
        <f t="shared" si="8"/>
        <v>24.900000000000002</v>
      </c>
      <c r="M108" s="20" t="s">
        <v>518</v>
      </c>
    </row>
    <row r="109" spans="1:13">
      <c r="A109" t="s">
        <v>52</v>
      </c>
      <c r="B109" t="s">
        <v>330</v>
      </c>
      <c r="D109" s="11">
        <v>249</v>
      </c>
      <c r="E109" s="11">
        <v>249</v>
      </c>
      <c r="F109" s="11">
        <f t="shared" si="9"/>
        <v>124.5</v>
      </c>
      <c r="G109" s="11" t="s">
        <v>519</v>
      </c>
      <c r="H109" s="34">
        <f t="shared" si="6"/>
        <v>99.600000000000009</v>
      </c>
      <c r="I109" s="34" t="s">
        <v>519</v>
      </c>
      <c r="J109" s="11">
        <f t="shared" si="7"/>
        <v>49.800000000000004</v>
      </c>
      <c r="K109" s="19" t="s">
        <v>518</v>
      </c>
      <c r="L109" s="11">
        <f t="shared" si="8"/>
        <v>24.900000000000002</v>
      </c>
      <c r="M109" s="20" t="s">
        <v>518</v>
      </c>
    </row>
    <row r="110" spans="1:13">
      <c r="A110" t="s">
        <v>154</v>
      </c>
      <c r="B110" t="s">
        <v>330</v>
      </c>
      <c r="D110" s="11">
        <v>249</v>
      </c>
      <c r="E110" s="11">
        <v>249</v>
      </c>
      <c r="F110" s="11">
        <f t="shared" si="9"/>
        <v>124.5</v>
      </c>
      <c r="G110" s="11" t="s">
        <v>519</v>
      </c>
      <c r="H110" s="34">
        <f t="shared" si="6"/>
        <v>99.600000000000009</v>
      </c>
      <c r="I110" s="34" t="s">
        <v>519</v>
      </c>
      <c r="J110" s="11">
        <f t="shared" si="7"/>
        <v>49.800000000000004</v>
      </c>
      <c r="K110" s="19" t="s">
        <v>518</v>
      </c>
      <c r="L110" s="11">
        <f t="shared" si="8"/>
        <v>24.900000000000002</v>
      </c>
      <c r="M110" s="20" t="s">
        <v>518</v>
      </c>
    </row>
    <row r="111" spans="1:13">
      <c r="A111" t="s">
        <v>227</v>
      </c>
      <c r="B111" t="s">
        <v>382</v>
      </c>
      <c r="D111" s="11">
        <v>249</v>
      </c>
      <c r="E111" s="11">
        <v>249</v>
      </c>
      <c r="F111" s="11">
        <f t="shared" si="9"/>
        <v>124.5</v>
      </c>
      <c r="G111" s="11" t="s">
        <v>519</v>
      </c>
      <c r="H111" s="34">
        <f t="shared" si="6"/>
        <v>99.600000000000009</v>
      </c>
      <c r="I111" s="34" t="s">
        <v>519</v>
      </c>
      <c r="J111" s="11">
        <f t="shared" si="7"/>
        <v>49.800000000000004</v>
      </c>
      <c r="K111" s="19" t="s">
        <v>518</v>
      </c>
      <c r="L111" s="11">
        <f t="shared" si="8"/>
        <v>24.900000000000002</v>
      </c>
      <c r="M111" s="20" t="s">
        <v>518</v>
      </c>
    </row>
    <row r="112" spans="1:13">
      <c r="A112" t="s">
        <v>228</v>
      </c>
      <c r="B112" t="s">
        <v>382</v>
      </c>
      <c r="D112" s="11" t="s">
        <v>385</v>
      </c>
      <c r="E112" s="11">
        <v>249</v>
      </c>
      <c r="F112" s="11">
        <f t="shared" si="9"/>
        <v>124.5</v>
      </c>
      <c r="G112" s="11" t="s">
        <v>519</v>
      </c>
      <c r="H112" s="34">
        <f t="shared" si="6"/>
        <v>99.600000000000009</v>
      </c>
      <c r="I112" s="34" t="s">
        <v>519</v>
      </c>
      <c r="J112" s="11">
        <f t="shared" si="7"/>
        <v>49.800000000000004</v>
      </c>
      <c r="K112" s="19" t="s">
        <v>518</v>
      </c>
      <c r="L112" s="11">
        <f t="shared" si="8"/>
        <v>24.900000000000002</v>
      </c>
      <c r="M112" s="20" t="s">
        <v>518</v>
      </c>
    </row>
    <row r="113" spans="1:13">
      <c r="A113" t="s">
        <v>168</v>
      </c>
      <c r="B113" t="s">
        <v>352</v>
      </c>
      <c r="D113" s="11" t="s">
        <v>358</v>
      </c>
      <c r="E113" s="11">
        <v>249</v>
      </c>
      <c r="F113" s="11">
        <f t="shared" si="9"/>
        <v>124.5</v>
      </c>
      <c r="G113" s="11" t="s">
        <v>519</v>
      </c>
      <c r="H113" s="34">
        <f t="shared" si="6"/>
        <v>99.600000000000009</v>
      </c>
      <c r="I113" s="34" t="s">
        <v>519</v>
      </c>
      <c r="J113" s="11">
        <f t="shared" si="7"/>
        <v>49.800000000000004</v>
      </c>
      <c r="K113" s="19" t="s">
        <v>518</v>
      </c>
      <c r="L113" s="11">
        <f t="shared" si="8"/>
        <v>24.900000000000002</v>
      </c>
      <c r="M113" s="20" t="s">
        <v>518</v>
      </c>
    </row>
    <row r="114" spans="1:13">
      <c r="A114" t="s">
        <v>39</v>
      </c>
      <c r="B114" t="s">
        <v>330</v>
      </c>
      <c r="D114" s="11" t="s">
        <v>358</v>
      </c>
      <c r="E114" s="11">
        <v>249</v>
      </c>
      <c r="F114" s="11">
        <f t="shared" si="9"/>
        <v>124.5</v>
      </c>
      <c r="G114" s="11" t="s">
        <v>519</v>
      </c>
      <c r="H114" s="34">
        <f t="shared" si="6"/>
        <v>99.600000000000009</v>
      </c>
      <c r="I114" s="34" t="s">
        <v>519</v>
      </c>
      <c r="J114" s="11">
        <f t="shared" si="7"/>
        <v>49.800000000000004</v>
      </c>
      <c r="K114" s="19" t="s">
        <v>518</v>
      </c>
      <c r="L114" s="11">
        <f t="shared" si="8"/>
        <v>24.900000000000002</v>
      </c>
      <c r="M114" s="20" t="s">
        <v>518</v>
      </c>
    </row>
    <row r="115" spans="1:13">
      <c r="A115" t="s">
        <v>307</v>
      </c>
      <c r="B115" t="s">
        <v>338</v>
      </c>
      <c r="D115" s="11" t="s">
        <v>366</v>
      </c>
      <c r="E115" s="11">
        <v>249</v>
      </c>
      <c r="F115" s="11">
        <f t="shared" si="9"/>
        <v>124.5</v>
      </c>
      <c r="G115" s="11" t="s">
        <v>519</v>
      </c>
      <c r="H115" s="34">
        <f t="shared" si="6"/>
        <v>99.600000000000009</v>
      </c>
      <c r="I115" s="34" t="s">
        <v>519</v>
      </c>
      <c r="J115" s="11">
        <f t="shared" si="7"/>
        <v>49.800000000000004</v>
      </c>
      <c r="K115" s="19" t="s">
        <v>518</v>
      </c>
      <c r="L115" s="11">
        <f t="shared" si="8"/>
        <v>24.900000000000002</v>
      </c>
      <c r="M115" s="20" t="s">
        <v>518</v>
      </c>
    </row>
    <row r="116" spans="1:13">
      <c r="A116" t="s">
        <v>132</v>
      </c>
      <c r="B116" t="s">
        <v>328</v>
      </c>
      <c r="D116" s="11" t="s">
        <v>366</v>
      </c>
      <c r="E116" s="11">
        <v>249</v>
      </c>
      <c r="F116" s="11">
        <f t="shared" si="9"/>
        <v>124.5</v>
      </c>
      <c r="G116" s="11" t="s">
        <v>519</v>
      </c>
      <c r="H116" s="34">
        <f t="shared" si="6"/>
        <v>99.600000000000009</v>
      </c>
      <c r="I116" s="34" t="s">
        <v>519</v>
      </c>
      <c r="J116" s="11">
        <f t="shared" si="7"/>
        <v>49.800000000000004</v>
      </c>
      <c r="K116" s="19" t="s">
        <v>518</v>
      </c>
      <c r="L116" s="11">
        <f t="shared" si="8"/>
        <v>24.900000000000002</v>
      </c>
      <c r="M116" s="20" t="s">
        <v>518</v>
      </c>
    </row>
    <row r="117" spans="1:13">
      <c r="A117" t="s">
        <v>268</v>
      </c>
      <c r="B117" s="24" t="s">
        <v>338</v>
      </c>
      <c r="C117" s="24" t="s">
        <v>490</v>
      </c>
      <c r="D117" s="11" t="s">
        <v>332</v>
      </c>
      <c r="E117" s="11">
        <v>249</v>
      </c>
      <c r="F117" s="11">
        <f t="shared" si="9"/>
        <v>124.5</v>
      </c>
      <c r="G117" s="11" t="s">
        <v>519</v>
      </c>
      <c r="H117" s="34">
        <f t="shared" si="6"/>
        <v>99.600000000000009</v>
      </c>
      <c r="I117" s="34" t="s">
        <v>519</v>
      </c>
      <c r="J117" s="11">
        <f t="shared" si="7"/>
        <v>49.800000000000004</v>
      </c>
      <c r="K117" s="19" t="s">
        <v>518</v>
      </c>
      <c r="L117" s="11">
        <f t="shared" si="8"/>
        <v>24.900000000000002</v>
      </c>
      <c r="M117" s="20" t="s">
        <v>518</v>
      </c>
    </row>
    <row r="118" spans="1:13">
      <c r="A118" t="s">
        <v>294</v>
      </c>
      <c r="B118" s="24" t="s">
        <v>338</v>
      </c>
      <c r="C118" s="24" t="s">
        <v>492</v>
      </c>
      <c r="D118" s="11" t="s">
        <v>332</v>
      </c>
      <c r="E118" s="11">
        <v>249</v>
      </c>
      <c r="F118" s="11">
        <f t="shared" si="9"/>
        <v>124.5</v>
      </c>
      <c r="G118" s="11" t="s">
        <v>519</v>
      </c>
      <c r="H118" s="34">
        <f t="shared" si="6"/>
        <v>99.600000000000009</v>
      </c>
      <c r="I118" s="34" t="s">
        <v>519</v>
      </c>
      <c r="J118" s="11">
        <f t="shared" si="7"/>
        <v>49.800000000000004</v>
      </c>
      <c r="K118" s="19" t="s">
        <v>518</v>
      </c>
      <c r="L118" s="11">
        <f t="shared" si="8"/>
        <v>24.900000000000002</v>
      </c>
      <c r="M118" s="20" t="s">
        <v>518</v>
      </c>
    </row>
    <row r="119" spans="1:13">
      <c r="A119" t="s">
        <v>267</v>
      </c>
      <c r="B119" s="24" t="s">
        <v>338</v>
      </c>
      <c r="C119" s="24" t="s">
        <v>493</v>
      </c>
      <c r="D119" s="11" t="s">
        <v>332</v>
      </c>
      <c r="E119" s="11">
        <v>249</v>
      </c>
      <c r="F119" s="11">
        <f t="shared" si="9"/>
        <v>124.5</v>
      </c>
      <c r="G119" s="11" t="s">
        <v>519</v>
      </c>
      <c r="H119" s="34">
        <f t="shared" si="6"/>
        <v>99.600000000000009</v>
      </c>
      <c r="I119" s="34" t="s">
        <v>519</v>
      </c>
      <c r="J119" s="11">
        <f t="shared" si="7"/>
        <v>49.800000000000004</v>
      </c>
      <c r="K119" s="19" t="s">
        <v>518</v>
      </c>
      <c r="L119" s="11">
        <f t="shared" si="8"/>
        <v>24.900000000000002</v>
      </c>
      <c r="M119" s="20" t="s">
        <v>518</v>
      </c>
    </row>
    <row r="120" spans="1:13">
      <c r="A120" t="s">
        <v>311</v>
      </c>
      <c r="B120" s="24" t="s">
        <v>338</v>
      </c>
      <c r="C120" s="24" t="s">
        <v>495</v>
      </c>
      <c r="D120" s="11" t="s">
        <v>332</v>
      </c>
      <c r="E120" s="11">
        <v>249</v>
      </c>
      <c r="F120" s="11">
        <f t="shared" si="9"/>
        <v>124.5</v>
      </c>
      <c r="G120" s="11" t="s">
        <v>519</v>
      </c>
      <c r="H120" s="34">
        <f t="shared" si="6"/>
        <v>99.600000000000009</v>
      </c>
      <c r="I120" s="34" t="s">
        <v>519</v>
      </c>
      <c r="J120" s="11">
        <f t="shared" si="7"/>
        <v>49.800000000000004</v>
      </c>
      <c r="K120" s="19" t="s">
        <v>518</v>
      </c>
      <c r="L120" s="11">
        <f t="shared" si="8"/>
        <v>24.900000000000002</v>
      </c>
      <c r="M120" s="20" t="s">
        <v>518</v>
      </c>
    </row>
    <row r="121" spans="1:13">
      <c r="A121" t="s">
        <v>300</v>
      </c>
      <c r="B121" t="s">
        <v>330</v>
      </c>
      <c r="D121" s="11" t="s">
        <v>332</v>
      </c>
      <c r="E121" s="11">
        <v>249</v>
      </c>
      <c r="F121" s="11">
        <f t="shared" si="9"/>
        <v>124.5</v>
      </c>
      <c r="G121" s="11" t="s">
        <v>519</v>
      </c>
      <c r="H121" s="34">
        <f t="shared" si="6"/>
        <v>99.600000000000009</v>
      </c>
      <c r="I121" s="34" t="s">
        <v>519</v>
      </c>
      <c r="J121" s="11">
        <f t="shared" si="7"/>
        <v>49.800000000000004</v>
      </c>
      <c r="K121" s="19" t="s">
        <v>518</v>
      </c>
      <c r="L121" s="11">
        <f t="shared" si="8"/>
        <v>24.900000000000002</v>
      </c>
      <c r="M121" s="20" t="s">
        <v>518</v>
      </c>
    </row>
    <row r="122" spans="1:13">
      <c r="A122" t="s">
        <v>293</v>
      </c>
      <c r="B122" t="s">
        <v>338</v>
      </c>
      <c r="D122" s="11" t="s">
        <v>332</v>
      </c>
      <c r="E122" s="11">
        <v>249</v>
      </c>
      <c r="F122" s="11">
        <f t="shared" si="9"/>
        <v>124.5</v>
      </c>
      <c r="G122" s="11" t="s">
        <v>519</v>
      </c>
      <c r="H122" s="34">
        <f t="shared" si="6"/>
        <v>99.600000000000009</v>
      </c>
      <c r="I122" s="34" t="s">
        <v>519</v>
      </c>
      <c r="J122" s="11">
        <f t="shared" si="7"/>
        <v>49.800000000000004</v>
      </c>
      <c r="K122" s="19" t="s">
        <v>518</v>
      </c>
      <c r="L122" s="11">
        <f t="shared" si="8"/>
        <v>24.900000000000002</v>
      </c>
      <c r="M122" s="20" t="s">
        <v>518</v>
      </c>
    </row>
    <row r="123" spans="1:13">
      <c r="A123" t="s">
        <v>270</v>
      </c>
      <c r="B123" t="s">
        <v>338</v>
      </c>
      <c r="D123" s="11" t="s">
        <v>332</v>
      </c>
      <c r="E123" s="11">
        <v>249</v>
      </c>
      <c r="F123" s="11">
        <f t="shared" si="9"/>
        <v>124.5</v>
      </c>
      <c r="G123" s="11" t="s">
        <v>519</v>
      </c>
      <c r="H123" s="34">
        <f t="shared" si="6"/>
        <v>99.600000000000009</v>
      </c>
      <c r="I123" s="34" t="s">
        <v>519</v>
      </c>
      <c r="J123" s="11">
        <f t="shared" si="7"/>
        <v>49.800000000000004</v>
      </c>
      <c r="K123" s="19" t="s">
        <v>518</v>
      </c>
      <c r="L123" s="11">
        <f t="shared" si="8"/>
        <v>24.900000000000002</v>
      </c>
      <c r="M123" s="20" t="s">
        <v>518</v>
      </c>
    </row>
    <row r="124" spans="1:13">
      <c r="A124" t="s">
        <v>310</v>
      </c>
      <c r="B124" t="s">
        <v>338</v>
      </c>
      <c r="D124" s="11" t="s">
        <v>332</v>
      </c>
      <c r="E124" s="11">
        <v>249</v>
      </c>
      <c r="F124" s="11">
        <f t="shared" si="9"/>
        <v>124.5</v>
      </c>
      <c r="G124" s="11" t="s">
        <v>519</v>
      </c>
      <c r="H124" s="34">
        <f t="shared" si="6"/>
        <v>99.600000000000009</v>
      </c>
      <c r="I124" s="34" t="s">
        <v>519</v>
      </c>
      <c r="J124" s="11">
        <f t="shared" si="7"/>
        <v>49.800000000000004</v>
      </c>
      <c r="K124" s="19" t="s">
        <v>518</v>
      </c>
      <c r="L124" s="11">
        <f t="shared" si="8"/>
        <v>24.900000000000002</v>
      </c>
      <c r="M124" s="20" t="s">
        <v>518</v>
      </c>
    </row>
    <row r="125" spans="1:13">
      <c r="A125" t="s">
        <v>252</v>
      </c>
      <c r="B125" t="s">
        <v>338</v>
      </c>
      <c r="D125" s="11" t="s">
        <v>332</v>
      </c>
      <c r="E125" s="11">
        <v>249</v>
      </c>
      <c r="F125" s="11">
        <f t="shared" si="9"/>
        <v>124.5</v>
      </c>
      <c r="G125" s="11" t="s">
        <v>519</v>
      </c>
      <c r="H125" s="34">
        <f t="shared" si="6"/>
        <v>99.600000000000009</v>
      </c>
      <c r="I125" s="34" t="s">
        <v>519</v>
      </c>
      <c r="J125" s="11">
        <f t="shared" si="7"/>
        <v>49.800000000000004</v>
      </c>
      <c r="K125" s="19" t="s">
        <v>518</v>
      </c>
      <c r="L125" s="11">
        <f t="shared" si="8"/>
        <v>24.900000000000002</v>
      </c>
      <c r="M125" s="20" t="s">
        <v>518</v>
      </c>
    </row>
    <row r="126" spans="1:13">
      <c r="A126" t="s">
        <v>272</v>
      </c>
      <c r="B126" t="s">
        <v>338</v>
      </c>
      <c r="D126" s="11" t="s">
        <v>332</v>
      </c>
      <c r="E126" s="11">
        <v>249</v>
      </c>
      <c r="F126" s="11">
        <f t="shared" si="9"/>
        <v>124.5</v>
      </c>
      <c r="G126" s="11" t="s">
        <v>519</v>
      </c>
      <c r="H126" s="34">
        <f t="shared" si="6"/>
        <v>99.600000000000009</v>
      </c>
      <c r="I126" s="34" t="s">
        <v>519</v>
      </c>
      <c r="J126" s="11">
        <f t="shared" si="7"/>
        <v>49.800000000000004</v>
      </c>
      <c r="K126" s="19" t="s">
        <v>518</v>
      </c>
      <c r="L126" s="11">
        <f t="shared" si="8"/>
        <v>24.900000000000002</v>
      </c>
      <c r="M126" s="20" t="s">
        <v>518</v>
      </c>
    </row>
    <row r="127" spans="1:13">
      <c r="A127" t="s">
        <v>295</v>
      </c>
      <c r="B127" t="s">
        <v>338</v>
      </c>
      <c r="D127" s="11" t="s">
        <v>332</v>
      </c>
      <c r="E127" s="11">
        <v>249</v>
      </c>
      <c r="F127" s="11">
        <f t="shared" si="9"/>
        <v>124.5</v>
      </c>
      <c r="G127" s="11" t="s">
        <v>519</v>
      </c>
      <c r="H127" s="34">
        <f t="shared" si="6"/>
        <v>99.600000000000009</v>
      </c>
      <c r="I127" s="34" t="s">
        <v>519</v>
      </c>
      <c r="J127" s="11">
        <f t="shared" si="7"/>
        <v>49.800000000000004</v>
      </c>
      <c r="K127" s="19" t="s">
        <v>518</v>
      </c>
      <c r="L127" s="11">
        <f t="shared" si="8"/>
        <v>24.900000000000002</v>
      </c>
      <c r="M127" s="20" t="s">
        <v>518</v>
      </c>
    </row>
    <row r="128" spans="1:13">
      <c r="A128" t="s">
        <v>276</v>
      </c>
      <c r="B128" t="s">
        <v>338</v>
      </c>
      <c r="D128" s="11" t="s">
        <v>332</v>
      </c>
      <c r="E128" s="11">
        <v>249</v>
      </c>
      <c r="F128" s="11">
        <f t="shared" si="9"/>
        <v>124.5</v>
      </c>
      <c r="G128" s="11" t="s">
        <v>519</v>
      </c>
      <c r="H128" s="34">
        <f t="shared" si="6"/>
        <v>99.600000000000009</v>
      </c>
      <c r="I128" s="34" t="s">
        <v>519</v>
      </c>
      <c r="J128" s="11">
        <f t="shared" si="7"/>
        <v>49.800000000000004</v>
      </c>
      <c r="K128" s="19" t="s">
        <v>518</v>
      </c>
      <c r="L128" s="11">
        <f t="shared" si="8"/>
        <v>24.900000000000002</v>
      </c>
      <c r="M128" s="20" t="s">
        <v>518</v>
      </c>
    </row>
    <row r="129" spans="1:13">
      <c r="A129" t="s">
        <v>279</v>
      </c>
      <c r="B129" t="s">
        <v>338</v>
      </c>
      <c r="D129" s="11" t="s">
        <v>332</v>
      </c>
      <c r="E129" s="11">
        <v>249</v>
      </c>
      <c r="F129" s="11">
        <f t="shared" si="9"/>
        <v>124.5</v>
      </c>
      <c r="G129" s="11" t="s">
        <v>519</v>
      </c>
      <c r="H129" s="34">
        <f t="shared" si="6"/>
        <v>99.600000000000009</v>
      </c>
      <c r="I129" s="34" t="s">
        <v>519</v>
      </c>
      <c r="J129" s="11">
        <f t="shared" si="7"/>
        <v>49.800000000000004</v>
      </c>
      <c r="K129" s="19" t="s">
        <v>518</v>
      </c>
      <c r="L129" s="11">
        <f t="shared" si="8"/>
        <v>24.900000000000002</v>
      </c>
      <c r="M129" s="20" t="s">
        <v>518</v>
      </c>
    </row>
    <row r="130" spans="1:13">
      <c r="A130" t="s">
        <v>156</v>
      </c>
      <c r="B130" t="s">
        <v>330</v>
      </c>
      <c r="D130" s="11" t="s">
        <v>332</v>
      </c>
      <c r="E130" s="11">
        <v>249</v>
      </c>
      <c r="F130" s="11">
        <f t="shared" ref="F130:F161" si="10">E130*0.5</f>
        <v>124.5</v>
      </c>
      <c r="G130" s="11" t="s">
        <v>519</v>
      </c>
      <c r="H130" s="34">
        <f t="shared" ref="H130:H171" si="11">0.4*E130</f>
        <v>99.600000000000009</v>
      </c>
      <c r="I130" s="34" t="s">
        <v>519</v>
      </c>
      <c r="J130" s="11">
        <f t="shared" ref="J130:J171" si="12">0.2*E130</f>
        <v>49.800000000000004</v>
      </c>
      <c r="K130" s="19" t="s">
        <v>518</v>
      </c>
      <c r="L130" s="11">
        <f t="shared" ref="L130:L171" si="13">0.1*E130</f>
        <v>24.900000000000002</v>
      </c>
      <c r="M130" s="20" t="s">
        <v>518</v>
      </c>
    </row>
    <row r="131" spans="1:13">
      <c r="A131" t="s">
        <v>198</v>
      </c>
      <c r="B131" t="s">
        <v>330</v>
      </c>
      <c r="D131" s="11" t="s">
        <v>332</v>
      </c>
      <c r="E131" s="11">
        <v>249</v>
      </c>
      <c r="F131" s="11">
        <f t="shared" si="10"/>
        <v>124.5</v>
      </c>
      <c r="G131" s="11" t="s">
        <v>519</v>
      </c>
      <c r="H131" s="34">
        <f t="shared" si="11"/>
        <v>99.600000000000009</v>
      </c>
      <c r="I131" s="34" t="s">
        <v>519</v>
      </c>
      <c r="J131" s="11">
        <f t="shared" si="12"/>
        <v>49.800000000000004</v>
      </c>
      <c r="K131" s="19" t="s">
        <v>518</v>
      </c>
      <c r="L131" s="11">
        <f t="shared" si="13"/>
        <v>24.900000000000002</v>
      </c>
      <c r="M131" s="20" t="s">
        <v>518</v>
      </c>
    </row>
    <row r="132" spans="1:13">
      <c r="A132" t="s">
        <v>315</v>
      </c>
      <c r="B132" t="s">
        <v>328</v>
      </c>
      <c r="D132" s="11" t="s">
        <v>364</v>
      </c>
      <c r="E132" s="11">
        <v>249</v>
      </c>
      <c r="F132" s="11">
        <f t="shared" si="10"/>
        <v>124.5</v>
      </c>
      <c r="G132" s="11" t="s">
        <v>519</v>
      </c>
      <c r="H132" s="34">
        <f t="shared" si="11"/>
        <v>99.600000000000009</v>
      </c>
      <c r="I132" s="34" t="s">
        <v>519</v>
      </c>
      <c r="J132" s="11">
        <f t="shared" si="12"/>
        <v>49.800000000000004</v>
      </c>
      <c r="K132" s="19" t="s">
        <v>518</v>
      </c>
      <c r="L132" s="11">
        <f t="shared" si="13"/>
        <v>24.900000000000002</v>
      </c>
      <c r="M132" s="20" t="s">
        <v>518</v>
      </c>
    </row>
    <row r="133" spans="1:13">
      <c r="A133" t="s">
        <v>271</v>
      </c>
      <c r="B133" t="s">
        <v>338</v>
      </c>
      <c r="D133" s="11" t="s">
        <v>370</v>
      </c>
      <c r="E133" s="11">
        <v>249</v>
      </c>
      <c r="F133" s="11">
        <f t="shared" si="10"/>
        <v>124.5</v>
      </c>
      <c r="G133" s="11" t="s">
        <v>519</v>
      </c>
      <c r="H133" s="34">
        <f t="shared" si="11"/>
        <v>99.600000000000009</v>
      </c>
      <c r="I133" s="34" t="s">
        <v>519</v>
      </c>
      <c r="J133" s="11">
        <f t="shared" si="12"/>
        <v>49.800000000000004</v>
      </c>
      <c r="K133" s="19" t="s">
        <v>518</v>
      </c>
      <c r="L133" s="11">
        <f t="shared" si="13"/>
        <v>24.900000000000002</v>
      </c>
      <c r="M133" s="20" t="s">
        <v>518</v>
      </c>
    </row>
    <row r="134" spans="1:13">
      <c r="A134" t="s">
        <v>54</v>
      </c>
      <c r="B134" t="s">
        <v>360</v>
      </c>
      <c r="D134" s="11">
        <v>250</v>
      </c>
      <c r="E134" s="11">
        <v>250</v>
      </c>
      <c r="F134" s="11">
        <f t="shared" si="10"/>
        <v>125</v>
      </c>
      <c r="G134" s="11" t="s">
        <v>519</v>
      </c>
      <c r="H134" s="34">
        <f t="shared" si="11"/>
        <v>100</v>
      </c>
      <c r="I134" s="34" t="s">
        <v>519</v>
      </c>
      <c r="J134" s="11">
        <f t="shared" si="12"/>
        <v>50</v>
      </c>
      <c r="K134" s="11" t="s">
        <v>519</v>
      </c>
      <c r="L134" s="11">
        <f t="shared" si="13"/>
        <v>25</v>
      </c>
      <c r="M134" s="20" t="s">
        <v>518</v>
      </c>
    </row>
    <row r="135" spans="1:13">
      <c r="A135" t="s">
        <v>62</v>
      </c>
      <c r="B135" t="s">
        <v>330</v>
      </c>
      <c r="D135" s="11">
        <v>250</v>
      </c>
      <c r="E135" s="11">
        <v>250</v>
      </c>
      <c r="F135" s="11">
        <f t="shared" si="10"/>
        <v>125</v>
      </c>
      <c r="G135" s="11" t="s">
        <v>519</v>
      </c>
      <c r="H135" s="34">
        <f t="shared" si="11"/>
        <v>100</v>
      </c>
      <c r="I135" s="34" t="s">
        <v>519</v>
      </c>
      <c r="J135" s="11">
        <f t="shared" si="12"/>
        <v>50</v>
      </c>
      <c r="K135" s="11" t="s">
        <v>519</v>
      </c>
      <c r="L135" s="11">
        <f t="shared" si="13"/>
        <v>25</v>
      </c>
      <c r="M135" s="20" t="s">
        <v>518</v>
      </c>
    </row>
    <row r="136" spans="1:13">
      <c r="A136" t="s">
        <v>159</v>
      </c>
      <c r="B136" t="s">
        <v>328</v>
      </c>
      <c r="D136" s="11">
        <v>250</v>
      </c>
      <c r="E136" s="11">
        <v>250</v>
      </c>
      <c r="F136" s="11">
        <f t="shared" si="10"/>
        <v>125</v>
      </c>
      <c r="G136" s="11" t="s">
        <v>519</v>
      </c>
      <c r="H136" s="34">
        <f t="shared" si="11"/>
        <v>100</v>
      </c>
      <c r="I136" s="34" t="s">
        <v>519</v>
      </c>
      <c r="J136" s="11">
        <f t="shared" si="12"/>
        <v>50</v>
      </c>
      <c r="K136" s="11" t="s">
        <v>519</v>
      </c>
      <c r="L136" s="11">
        <f t="shared" si="13"/>
        <v>25</v>
      </c>
      <c r="M136" s="20" t="s">
        <v>518</v>
      </c>
    </row>
    <row r="137" spans="1:13">
      <c r="A137" t="s">
        <v>224</v>
      </c>
      <c r="B137" t="s">
        <v>382</v>
      </c>
      <c r="D137" s="11">
        <v>250</v>
      </c>
      <c r="E137" s="11">
        <v>250</v>
      </c>
      <c r="F137" s="11">
        <f t="shared" si="10"/>
        <v>125</v>
      </c>
      <c r="G137" s="11" t="s">
        <v>519</v>
      </c>
      <c r="H137" s="34">
        <f t="shared" si="11"/>
        <v>100</v>
      </c>
      <c r="I137" s="34" t="s">
        <v>519</v>
      </c>
      <c r="J137" s="11">
        <f t="shared" si="12"/>
        <v>50</v>
      </c>
      <c r="K137" s="11" t="s">
        <v>519</v>
      </c>
      <c r="L137" s="11">
        <f t="shared" si="13"/>
        <v>25</v>
      </c>
      <c r="M137" s="20" t="s">
        <v>518</v>
      </c>
    </row>
    <row r="138" spans="1:13">
      <c r="A138" t="s">
        <v>231</v>
      </c>
      <c r="B138" t="s">
        <v>382</v>
      </c>
      <c r="D138" s="11" t="s">
        <v>383</v>
      </c>
      <c r="E138" s="11">
        <v>250</v>
      </c>
      <c r="F138" s="11">
        <f t="shared" si="10"/>
        <v>125</v>
      </c>
      <c r="G138" s="11" t="s">
        <v>519</v>
      </c>
      <c r="H138" s="34">
        <f t="shared" si="11"/>
        <v>100</v>
      </c>
      <c r="I138" s="34" t="s">
        <v>519</v>
      </c>
      <c r="J138" s="11">
        <f t="shared" si="12"/>
        <v>50</v>
      </c>
      <c r="K138" s="11" t="s">
        <v>519</v>
      </c>
      <c r="L138" s="11">
        <f t="shared" si="13"/>
        <v>25</v>
      </c>
      <c r="M138" s="20" t="s">
        <v>518</v>
      </c>
    </row>
    <row r="139" spans="1:13">
      <c r="A139" t="s">
        <v>61</v>
      </c>
      <c r="B139" t="s">
        <v>330</v>
      </c>
      <c r="D139" s="11" t="s">
        <v>400</v>
      </c>
      <c r="E139" s="11">
        <v>250</v>
      </c>
      <c r="F139" s="11">
        <f t="shared" si="10"/>
        <v>125</v>
      </c>
      <c r="G139" s="11" t="s">
        <v>519</v>
      </c>
      <c r="H139" s="34">
        <f t="shared" si="11"/>
        <v>100</v>
      </c>
      <c r="I139" s="34" t="s">
        <v>519</v>
      </c>
      <c r="J139" s="11">
        <f t="shared" si="12"/>
        <v>50</v>
      </c>
      <c r="K139" s="11" t="s">
        <v>519</v>
      </c>
      <c r="L139" s="11">
        <f t="shared" si="13"/>
        <v>25</v>
      </c>
      <c r="M139" s="20" t="s">
        <v>518</v>
      </c>
    </row>
    <row r="140" spans="1:13">
      <c r="A140" t="s">
        <v>130</v>
      </c>
      <c r="B140" t="s">
        <v>403</v>
      </c>
      <c r="D140" s="11" t="s">
        <v>344</v>
      </c>
      <c r="E140" s="11">
        <v>250</v>
      </c>
      <c r="F140" s="11">
        <f t="shared" si="10"/>
        <v>125</v>
      </c>
      <c r="G140" s="11" t="s">
        <v>519</v>
      </c>
      <c r="H140" s="34">
        <f t="shared" si="11"/>
        <v>100</v>
      </c>
      <c r="I140" s="34" t="s">
        <v>519</v>
      </c>
      <c r="J140" s="11">
        <f t="shared" si="12"/>
        <v>50</v>
      </c>
      <c r="K140" s="11" t="s">
        <v>519</v>
      </c>
      <c r="L140" s="11">
        <f t="shared" si="13"/>
        <v>25</v>
      </c>
      <c r="M140" s="20" t="s">
        <v>518</v>
      </c>
    </row>
    <row r="141" spans="1:13">
      <c r="A141" t="s">
        <v>254</v>
      </c>
      <c r="B141" t="s">
        <v>363</v>
      </c>
      <c r="D141" s="11" t="s">
        <v>344</v>
      </c>
      <c r="E141" s="11">
        <v>250</v>
      </c>
      <c r="F141" s="11">
        <f t="shared" si="10"/>
        <v>125</v>
      </c>
      <c r="G141" s="11" t="s">
        <v>519</v>
      </c>
      <c r="H141" s="34">
        <f t="shared" si="11"/>
        <v>100</v>
      </c>
      <c r="I141" s="34" t="s">
        <v>519</v>
      </c>
      <c r="J141" s="11">
        <f t="shared" si="12"/>
        <v>50</v>
      </c>
      <c r="K141" s="11" t="s">
        <v>519</v>
      </c>
      <c r="L141" s="11">
        <f t="shared" si="13"/>
        <v>25</v>
      </c>
      <c r="M141" s="20" t="s">
        <v>518</v>
      </c>
    </row>
    <row r="142" spans="1:13">
      <c r="A142" t="s">
        <v>317</v>
      </c>
      <c r="B142" t="s">
        <v>360</v>
      </c>
      <c r="D142" s="11" t="s">
        <v>344</v>
      </c>
      <c r="E142" s="11">
        <v>250</v>
      </c>
      <c r="F142" s="11">
        <f t="shared" si="10"/>
        <v>125</v>
      </c>
      <c r="G142" s="11" t="s">
        <v>519</v>
      </c>
      <c r="H142" s="34">
        <f t="shared" si="11"/>
        <v>100</v>
      </c>
      <c r="I142" s="34" t="s">
        <v>519</v>
      </c>
      <c r="J142" s="11">
        <f t="shared" si="12"/>
        <v>50</v>
      </c>
      <c r="K142" s="11" t="s">
        <v>519</v>
      </c>
      <c r="L142" s="11">
        <f t="shared" si="13"/>
        <v>25</v>
      </c>
      <c r="M142" s="20" t="s">
        <v>518</v>
      </c>
    </row>
    <row r="143" spans="1:13">
      <c r="A143" t="s">
        <v>63</v>
      </c>
      <c r="B143" t="s">
        <v>330</v>
      </c>
      <c r="D143" s="11" t="s">
        <v>344</v>
      </c>
      <c r="E143" s="11">
        <v>250</v>
      </c>
      <c r="F143" s="11">
        <f t="shared" si="10"/>
        <v>125</v>
      </c>
      <c r="G143" s="11" t="s">
        <v>519</v>
      </c>
      <c r="H143" s="34">
        <f t="shared" si="11"/>
        <v>100</v>
      </c>
      <c r="I143" s="34" t="s">
        <v>519</v>
      </c>
      <c r="J143" s="11">
        <f t="shared" si="12"/>
        <v>50</v>
      </c>
      <c r="K143" s="11" t="s">
        <v>519</v>
      </c>
      <c r="L143" s="11">
        <f t="shared" si="13"/>
        <v>25</v>
      </c>
      <c r="M143" s="20" t="s">
        <v>518</v>
      </c>
    </row>
    <row r="144" spans="1:13">
      <c r="A144" t="s">
        <v>68</v>
      </c>
      <c r="B144" t="s">
        <v>330</v>
      </c>
      <c r="D144" s="11" t="s">
        <v>344</v>
      </c>
      <c r="E144" s="11">
        <v>250</v>
      </c>
      <c r="F144" s="11">
        <f t="shared" si="10"/>
        <v>125</v>
      </c>
      <c r="G144" s="11" t="s">
        <v>519</v>
      </c>
      <c r="H144" s="34">
        <f t="shared" si="11"/>
        <v>100</v>
      </c>
      <c r="I144" s="34" t="s">
        <v>519</v>
      </c>
      <c r="J144" s="11">
        <f t="shared" si="12"/>
        <v>50</v>
      </c>
      <c r="K144" s="11" t="s">
        <v>519</v>
      </c>
      <c r="L144" s="11">
        <f t="shared" si="13"/>
        <v>25</v>
      </c>
      <c r="M144" s="20" t="s">
        <v>518</v>
      </c>
    </row>
    <row r="145" spans="1:13">
      <c r="A145" t="s">
        <v>69</v>
      </c>
      <c r="B145" t="s">
        <v>330</v>
      </c>
      <c r="D145" s="11" t="s">
        <v>344</v>
      </c>
      <c r="E145" s="11">
        <v>250</v>
      </c>
      <c r="F145" s="11">
        <f t="shared" si="10"/>
        <v>125</v>
      </c>
      <c r="G145" s="11" t="s">
        <v>519</v>
      </c>
      <c r="H145" s="34">
        <f t="shared" si="11"/>
        <v>100</v>
      </c>
      <c r="I145" s="34" t="s">
        <v>519</v>
      </c>
      <c r="J145" s="11">
        <f t="shared" si="12"/>
        <v>50</v>
      </c>
      <c r="K145" s="11" t="s">
        <v>519</v>
      </c>
      <c r="L145" s="11">
        <f t="shared" si="13"/>
        <v>25</v>
      </c>
      <c r="M145" s="20" t="s">
        <v>518</v>
      </c>
    </row>
    <row r="146" spans="1:13">
      <c r="A146" t="s">
        <v>74</v>
      </c>
      <c r="B146" t="s">
        <v>328</v>
      </c>
      <c r="D146" s="11" t="s">
        <v>344</v>
      </c>
      <c r="E146" s="11">
        <v>250</v>
      </c>
      <c r="F146" s="11">
        <f t="shared" si="10"/>
        <v>125</v>
      </c>
      <c r="G146" s="11" t="s">
        <v>519</v>
      </c>
      <c r="H146" s="34">
        <f t="shared" si="11"/>
        <v>100</v>
      </c>
      <c r="I146" s="34" t="s">
        <v>519</v>
      </c>
      <c r="J146" s="11">
        <f t="shared" si="12"/>
        <v>50</v>
      </c>
      <c r="K146" s="11" t="s">
        <v>519</v>
      </c>
      <c r="L146" s="11">
        <f t="shared" si="13"/>
        <v>25</v>
      </c>
      <c r="M146" s="20" t="s">
        <v>518</v>
      </c>
    </row>
    <row r="147" spans="1:13">
      <c r="A147" t="s">
        <v>157</v>
      </c>
      <c r="B147" t="s">
        <v>330</v>
      </c>
      <c r="D147" s="11" t="s">
        <v>344</v>
      </c>
      <c r="E147" s="11">
        <v>250</v>
      </c>
      <c r="F147" s="11">
        <f t="shared" si="10"/>
        <v>125</v>
      </c>
      <c r="G147" s="11" t="s">
        <v>519</v>
      </c>
      <c r="H147" s="34">
        <f t="shared" si="11"/>
        <v>100</v>
      </c>
      <c r="I147" s="34" t="s">
        <v>519</v>
      </c>
      <c r="J147" s="11">
        <f t="shared" si="12"/>
        <v>50</v>
      </c>
      <c r="K147" s="11" t="s">
        <v>519</v>
      </c>
      <c r="L147" s="11">
        <f t="shared" si="13"/>
        <v>25</v>
      </c>
      <c r="M147" s="20" t="s">
        <v>518</v>
      </c>
    </row>
    <row r="148" spans="1:13">
      <c r="A148" t="s">
        <v>202</v>
      </c>
      <c r="B148" t="s">
        <v>330</v>
      </c>
      <c r="D148" s="11" t="s">
        <v>344</v>
      </c>
      <c r="E148" s="11">
        <v>250</v>
      </c>
      <c r="F148" s="11">
        <f t="shared" si="10"/>
        <v>125</v>
      </c>
      <c r="G148" s="11" t="s">
        <v>519</v>
      </c>
      <c r="H148" s="34">
        <f t="shared" si="11"/>
        <v>100</v>
      </c>
      <c r="I148" s="34" t="s">
        <v>519</v>
      </c>
      <c r="J148" s="11">
        <f t="shared" si="12"/>
        <v>50</v>
      </c>
      <c r="K148" s="11" t="s">
        <v>519</v>
      </c>
      <c r="L148" s="11">
        <f t="shared" si="13"/>
        <v>25</v>
      </c>
      <c r="M148" s="20" t="s">
        <v>518</v>
      </c>
    </row>
    <row r="149" spans="1:13">
      <c r="A149" t="s">
        <v>216</v>
      </c>
      <c r="B149" t="s">
        <v>363</v>
      </c>
      <c r="D149" s="11" t="s">
        <v>344</v>
      </c>
      <c r="E149" s="11">
        <v>250</v>
      </c>
      <c r="F149" s="11">
        <f t="shared" si="10"/>
        <v>125</v>
      </c>
      <c r="G149" s="11" t="s">
        <v>519</v>
      </c>
      <c r="H149" s="34">
        <f t="shared" si="11"/>
        <v>100</v>
      </c>
      <c r="I149" s="34" t="s">
        <v>519</v>
      </c>
      <c r="J149" s="11">
        <f t="shared" si="12"/>
        <v>50</v>
      </c>
      <c r="K149" s="11" t="s">
        <v>519</v>
      </c>
      <c r="L149" s="11">
        <f t="shared" si="13"/>
        <v>25</v>
      </c>
      <c r="M149" s="20" t="s">
        <v>518</v>
      </c>
    </row>
    <row r="150" spans="1:13">
      <c r="A150" t="s">
        <v>261</v>
      </c>
      <c r="B150" t="s">
        <v>330</v>
      </c>
      <c r="D150" s="11" t="s">
        <v>372</v>
      </c>
      <c r="E150" s="11">
        <v>250</v>
      </c>
      <c r="F150" s="11">
        <f t="shared" si="10"/>
        <v>125</v>
      </c>
      <c r="G150" s="11" t="s">
        <v>519</v>
      </c>
      <c r="H150" s="34">
        <f t="shared" si="11"/>
        <v>100</v>
      </c>
      <c r="I150" s="34" t="s">
        <v>519</v>
      </c>
      <c r="J150" s="11">
        <f t="shared" si="12"/>
        <v>50</v>
      </c>
      <c r="K150" s="11" t="s">
        <v>519</v>
      </c>
      <c r="L150" s="11">
        <f t="shared" si="13"/>
        <v>25</v>
      </c>
      <c r="M150" s="20" t="s">
        <v>518</v>
      </c>
    </row>
    <row r="151" spans="1:13">
      <c r="A151" t="s">
        <v>251</v>
      </c>
      <c r="B151" t="s">
        <v>338</v>
      </c>
      <c r="D151" s="11" t="s">
        <v>376</v>
      </c>
      <c r="E151" s="11">
        <v>250</v>
      </c>
      <c r="F151" s="11">
        <f t="shared" si="10"/>
        <v>125</v>
      </c>
      <c r="G151" s="11" t="s">
        <v>519</v>
      </c>
      <c r="H151" s="34">
        <f t="shared" si="11"/>
        <v>100</v>
      </c>
      <c r="I151" s="34" t="s">
        <v>519</v>
      </c>
      <c r="J151" s="11">
        <f t="shared" si="12"/>
        <v>50</v>
      </c>
      <c r="K151" s="11" t="s">
        <v>519</v>
      </c>
      <c r="L151" s="11">
        <f t="shared" si="13"/>
        <v>25</v>
      </c>
      <c r="M151" s="20" t="s">
        <v>518</v>
      </c>
    </row>
    <row r="152" spans="1:13">
      <c r="A152" t="s">
        <v>287</v>
      </c>
      <c r="B152" t="s">
        <v>330</v>
      </c>
      <c r="D152" s="11" t="s">
        <v>369</v>
      </c>
      <c r="E152" s="11">
        <v>250</v>
      </c>
      <c r="F152" s="11">
        <f t="shared" si="10"/>
        <v>125</v>
      </c>
      <c r="G152" s="11" t="s">
        <v>519</v>
      </c>
      <c r="H152" s="34">
        <f t="shared" si="11"/>
        <v>100</v>
      </c>
      <c r="I152" s="34" t="s">
        <v>519</v>
      </c>
      <c r="J152" s="11">
        <f t="shared" si="12"/>
        <v>50</v>
      </c>
      <c r="K152" s="11" t="s">
        <v>519</v>
      </c>
      <c r="L152" s="11">
        <f t="shared" si="13"/>
        <v>25</v>
      </c>
      <c r="M152" s="20" t="s">
        <v>518</v>
      </c>
    </row>
    <row r="153" spans="1:13">
      <c r="A153" t="s">
        <v>265</v>
      </c>
      <c r="B153" t="s">
        <v>330</v>
      </c>
      <c r="D153" s="11" t="s">
        <v>333</v>
      </c>
      <c r="E153" s="11">
        <v>250</v>
      </c>
      <c r="F153" s="11">
        <f t="shared" si="10"/>
        <v>125</v>
      </c>
      <c r="G153" s="11" t="s">
        <v>519</v>
      </c>
      <c r="H153" s="34">
        <f t="shared" si="11"/>
        <v>100</v>
      </c>
      <c r="I153" s="34" t="s">
        <v>519</v>
      </c>
      <c r="J153" s="11">
        <f t="shared" si="12"/>
        <v>50</v>
      </c>
      <c r="K153" s="11" t="s">
        <v>519</v>
      </c>
      <c r="L153" s="11">
        <f t="shared" si="13"/>
        <v>25</v>
      </c>
      <c r="M153" s="20" t="s">
        <v>518</v>
      </c>
    </row>
    <row r="154" spans="1:13">
      <c r="A154" t="s">
        <v>189</v>
      </c>
      <c r="B154" t="s">
        <v>363</v>
      </c>
      <c r="D154" s="11" t="s">
        <v>389</v>
      </c>
      <c r="E154" s="11">
        <v>250</v>
      </c>
      <c r="F154" s="11">
        <f t="shared" si="10"/>
        <v>125</v>
      </c>
      <c r="G154" s="11" t="s">
        <v>519</v>
      </c>
      <c r="H154" s="34">
        <f t="shared" si="11"/>
        <v>100</v>
      </c>
      <c r="I154" s="34" t="s">
        <v>519</v>
      </c>
      <c r="J154" s="11">
        <f t="shared" si="12"/>
        <v>50</v>
      </c>
      <c r="K154" s="11" t="s">
        <v>519</v>
      </c>
      <c r="L154" s="11">
        <f t="shared" si="13"/>
        <v>25</v>
      </c>
      <c r="M154" s="20" t="s">
        <v>518</v>
      </c>
    </row>
    <row r="155" spans="1:13">
      <c r="A155" t="s">
        <v>182</v>
      </c>
      <c r="B155" t="s">
        <v>363</v>
      </c>
      <c r="D155" s="11" t="s">
        <v>391</v>
      </c>
      <c r="E155" s="11">
        <v>250</v>
      </c>
      <c r="F155" s="11">
        <f t="shared" si="10"/>
        <v>125</v>
      </c>
      <c r="G155" s="11" t="s">
        <v>519</v>
      </c>
      <c r="H155" s="34">
        <f t="shared" si="11"/>
        <v>100</v>
      </c>
      <c r="I155" s="34" t="s">
        <v>519</v>
      </c>
      <c r="J155" s="11">
        <f t="shared" si="12"/>
        <v>50</v>
      </c>
      <c r="K155" s="11" t="s">
        <v>519</v>
      </c>
      <c r="L155" s="11">
        <f t="shared" si="13"/>
        <v>25</v>
      </c>
      <c r="M155" s="20" t="s">
        <v>518</v>
      </c>
    </row>
    <row r="156" spans="1:13">
      <c r="A156" t="s">
        <v>304</v>
      </c>
      <c r="B156" t="s">
        <v>330</v>
      </c>
      <c r="D156" s="11" t="s">
        <v>337</v>
      </c>
      <c r="E156" s="11">
        <v>250</v>
      </c>
      <c r="F156" s="11">
        <f t="shared" si="10"/>
        <v>125</v>
      </c>
      <c r="G156" s="11" t="s">
        <v>519</v>
      </c>
      <c r="H156" s="34">
        <f t="shared" si="11"/>
        <v>100</v>
      </c>
      <c r="I156" s="34" t="s">
        <v>519</v>
      </c>
      <c r="J156" s="11">
        <f t="shared" si="12"/>
        <v>50</v>
      </c>
      <c r="K156" s="11" t="s">
        <v>519</v>
      </c>
      <c r="L156" s="11">
        <f t="shared" si="13"/>
        <v>25</v>
      </c>
      <c r="M156" s="20" t="s">
        <v>518</v>
      </c>
    </row>
    <row r="157" spans="1:13">
      <c r="A157" s="24" t="s">
        <v>233</v>
      </c>
      <c r="B157" s="24" t="s">
        <v>360</v>
      </c>
      <c r="C157" s="24" t="s">
        <v>500</v>
      </c>
      <c r="D157" s="11" t="s">
        <v>337</v>
      </c>
      <c r="E157" s="11">
        <v>250</v>
      </c>
      <c r="F157" s="11">
        <f t="shared" si="10"/>
        <v>125</v>
      </c>
      <c r="G157" s="11" t="s">
        <v>519</v>
      </c>
      <c r="H157" s="34">
        <f t="shared" si="11"/>
        <v>100</v>
      </c>
      <c r="I157" s="34" t="s">
        <v>519</v>
      </c>
      <c r="J157" s="11">
        <f t="shared" si="12"/>
        <v>50</v>
      </c>
      <c r="K157" s="11" t="s">
        <v>519</v>
      </c>
      <c r="L157" s="11">
        <f t="shared" si="13"/>
        <v>25</v>
      </c>
      <c r="M157" s="20" t="s">
        <v>518</v>
      </c>
    </row>
    <row r="158" spans="1:13">
      <c r="A158" t="s">
        <v>274</v>
      </c>
      <c r="B158" t="s">
        <v>330</v>
      </c>
      <c r="D158" s="11" t="s">
        <v>337</v>
      </c>
      <c r="E158" s="11">
        <v>250</v>
      </c>
      <c r="F158" s="11">
        <f t="shared" si="10"/>
        <v>125</v>
      </c>
      <c r="G158" s="11" t="s">
        <v>519</v>
      </c>
      <c r="H158" s="34">
        <f t="shared" si="11"/>
        <v>100</v>
      </c>
      <c r="I158" s="34" t="s">
        <v>519</v>
      </c>
      <c r="J158" s="11">
        <f t="shared" si="12"/>
        <v>50</v>
      </c>
      <c r="K158" s="11" t="s">
        <v>519</v>
      </c>
      <c r="L158" s="11">
        <f t="shared" si="13"/>
        <v>25</v>
      </c>
      <c r="M158" s="20" t="s">
        <v>518</v>
      </c>
    </row>
    <row r="159" spans="1:13">
      <c r="A159" t="s">
        <v>305</v>
      </c>
      <c r="B159" t="s">
        <v>330</v>
      </c>
      <c r="D159" s="11" t="s">
        <v>337</v>
      </c>
      <c r="E159" s="11">
        <v>250</v>
      </c>
      <c r="F159" s="11">
        <f t="shared" si="10"/>
        <v>125</v>
      </c>
      <c r="G159" s="11" t="s">
        <v>519</v>
      </c>
      <c r="H159" s="34">
        <f t="shared" si="11"/>
        <v>100</v>
      </c>
      <c r="I159" s="34" t="s">
        <v>519</v>
      </c>
      <c r="J159" s="11">
        <f t="shared" si="12"/>
        <v>50</v>
      </c>
      <c r="K159" s="11" t="s">
        <v>519</v>
      </c>
      <c r="L159" s="11">
        <f t="shared" si="13"/>
        <v>25</v>
      </c>
      <c r="M159" s="20" t="s">
        <v>518</v>
      </c>
    </row>
    <row r="160" spans="1:13">
      <c r="A160" t="s">
        <v>66</v>
      </c>
      <c r="B160" t="s">
        <v>330</v>
      </c>
      <c r="D160" s="11" t="s">
        <v>337</v>
      </c>
      <c r="E160" s="11">
        <v>250</v>
      </c>
      <c r="F160" s="11">
        <f t="shared" si="10"/>
        <v>125</v>
      </c>
      <c r="G160" s="11" t="s">
        <v>519</v>
      </c>
      <c r="H160" s="34">
        <f t="shared" si="11"/>
        <v>100</v>
      </c>
      <c r="I160" s="34" t="s">
        <v>519</v>
      </c>
      <c r="J160" s="11">
        <f t="shared" si="12"/>
        <v>50</v>
      </c>
      <c r="K160" s="11" t="s">
        <v>519</v>
      </c>
      <c r="L160" s="11">
        <f t="shared" si="13"/>
        <v>25</v>
      </c>
      <c r="M160" s="20" t="s">
        <v>518</v>
      </c>
    </row>
    <row r="161" spans="1:13">
      <c r="A161" t="s">
        <v>73</v>
      </c>
      <c r="B161" t="s">
        <v>330</v>
      </c>
      <c r="D161" s="11" t="s">
        <v>337</v>
      </c>
      <c r="E161" s="11">
        <v>250</v>
      </c>
      <c r="F161" s="11">
        <f t="shared" si="10"/>
        <v>125</v>
      </c>
      <c r="G161" s="11" t="s">
        <v>519</v>
      </c>
      <c r="H161" s="34">
        <f t="shared" si="11"/>
        <v>100</v>
      </c>
      <c r="I161" s="34" t="s">
        <v>519</v>
      </c>
      <c r="J161" s="11">
        <f t="shared" si="12"/>
        <v>50</v>
      </c>
      <c r="K161" s="11" t="s">
        <v>519</v>
      </c>
      <c r="L161" s="11">
        <f t="shared" si="13"/>
        <v>25</v>
      </c>
      <c r="M161" s="20" t="s">
        <v>518</v>
      </c>
    </row>
    <row r="162" spans="1:13">
      <c r="A162" t="s">
        <v>158</v>
      </c>
      <c r="B162" t="s">
        <v>330</v>
      </c>
      <c r="D162" s="11" t="s">
        <v>337</v>
      </c>
      <c r="E162" s="11">
        <v>250</v>
      </c>
      <c r="F162" s="11">
        <f t="shared" ref="F162:F171" si="14">E162*0.5</f>
        <v>125</v>
      </c>
      <c r="G162" s="11" t="s">
        <v>519</v>
      </c>
      <c r="H162" s="34">
        <f t="shared" si="11"/>
        <v>100</v>
      </c>
      <c r="I162" s="34" t="s">
        <v>519</v>
      </c>
      <c r="J162" s="11">
        <f t="shared" si="12"/>
        <v>50</v>
      </c>
      <c r="K162" s="11" t="s">
        <v>519</v>
      </c>
      <c r="L162" s="11">
        <f t="shared" si="13"/>
        <v>25</v>
      </c>
      <c r="M162" s="20" t="s">
        <v>518</v>
      </c>
    </row>
    <row r="163" spans="1:13">
      <c r="A163" t="s">
        <v>201</v>
      </c>
      <c r="B163" t="s">
        <v>382</v>
      </c>
      <c r="D163" s="11" t="s">
        <v>337</v>
      </c>
      <c r="E163" s="11">
        <v>250</v>
      </c>
      <c r="F163" s="11">
        <f t="shared" si="14"/>
        <v>125</v>
      </c>
      <c r="G163" s="11" t="s">
        <v>519</v>
      </c>
      <c r="H163" s="34">
        <f t="shared" si="11"/>
        <v>100</v>
      </c>
      <c r="I163" s="34" t="s">
        <v>519</v>
      </c>
      <c r="J163" s="11">
        <f t="shared" si="12"/>
        <v>50</v>
      </c>
      <c r="K163" s="11" t="s">
        <v>519</v>
      </c>
      <c r="L163" s="11">
        <f t="shared" si="13"/>
        <v>25</v>
      </c>
      <c r="M163" s="20" t="s">
        <v>518</v>
      </c>
    </row>
    <row r="164" spans="1:13">
      <c r="A164" t="s">
        <v>225</v>
      </c>
      <c r="B164" t="s">
        <v>382</v>
      </c>
      <c r="D164" s="11" t="s">
        <v>337</v>
      </c>
      <c r="E164" s="11">
        <v>250</v>
      </c>
      <c r="F164" s="11">
        <f t="shared" si="14"/>
        <v>125</v>
      </c>
      <c r="G164" s="11" t="s">
        <v>519</v>
      </c>
      <c r="H164" s="34">
        <f t="shared" si="11"/>
        <v>100</v>
      </c>
      <c r="I164" s="34" t="s">
        <v>519</v>
      </c>
      <c r="J164" s="11">
        <f t="shared" si="12"/>
        <v>50</v>
      </c>
      <c r="K164" s="11" t="s">
        <v>519</v>
      </c>
      <c r="L164" s="11">
        <f t="shared" si="13"/>
        <v>25</v>
      </c>
      <c r="M164" s="20" t="s">
        <v>518</v>
      </c>
    </row>
    <row r="165" spans="1:13">
      <c r="A165" t="s">
        <v>226</v>
      </c>
      <c r="B165" t="s">
        <v>382</v>
      </c>
      <c r="D165" s="11" t="s">
        <v>337</v>
      </c>
      <c r="E165" s="11">
        <v>250</v>
      </c>
      <c r="F165" s="11">
        <f t="shared" si="14"/>
        <v>125</v>
      </c>
      <c r="G165" s="11" t="s">
        <v>519</v>
      </c>
      <c r="H165" s="34">
        <f t="shared" si="11"/>
        <v>100</v>
      </c>
      <c r="I165" s="34" t="s">
        <v>519</v>
      </c>
      <c r="J165" s="11">
        <f t="shared" si="12"/>
        <v>50</v>
      </c>
      <c r="K165" s="11" t="s">
        <v>519</v>
      </c>
      <c r="L165" s="11">
        <f t="shared" si="13"/>
        <v>25</v>
      </c>
      <c r="M165" s="20" t="s">
        <v>518</v>
      </c>
    </row>
    <row r="166" spans="1:13">
      <c r="A166" t="s">
        <v>13</v>
      </c>
      <c r="B166" t="s">
        <v>330</v>
      </c>
      <c r="D166" s="11" t="s">
        <v>361</v>
      </c>
      <c r="E166" s="11">
        <v>260</v>
      </c>
      <c r="F166" s="11">
        <f t="shared" si="14"/>
        <v>130</v>
      </c>
      <c r="G166" s="11" t="s">
        <v>519</v>
      </c>
      <c r="H166" s="34">
        <f t="shared" si="11"/>
        <v>104</v>
      </c>
      <c r="I166" s="34" t="s">
        <v>519</v>
      </c>
      <c r="J166" s="11">
        <f t="shared" si="12"/>
        <v>52</v>
      </c>
      <c r="K166" s="11" t="s">
        <v>519</v>
      </c>
      <c r="L166" s="11">
        <f t="shared" si="13"/>
        <v>26</v>
      </c>
      <c r="M166" s="20" t="s">
        <v>518</v>
      </c>
    </row>
    <row r="167" spans="1:13">
      <c r="A167" t="s">
        <v>242</v>
      </c>
      <c r="B167" t="s">
        <v>338</v>
      </c>
      <c r="D167" s="11">
        <v>280</v>
      </c>
      <c r="E167" s="11">
        <v>280</v>
      </c>
      <c r="F167" s="11">
        <f t="shared" si="14"/>
        <v>140</v>
      </c>
      <c r="G167" s="11" t="s">
        <v>519</v>
      </c>
      <c r="H167" s="34">
        <f t="shared" si="11"/>
        <v>112</v>
      </c>
      <c r="I167" s="34" t="s">
        <v>519</v>
      </c>
      <c r="J167" s="11">
        <f t="shared" si="12"/>
        <v>56</v>
      </c>
      <c r="K167" s="11" t="s">
        <v>519</v>
      </c>
      <c r="L167" s="11">
        <f t="shared" si="13"/>
        <v>28</v>
      </c>
      <c r="M167" s="20" t="s">
        <v>518</v>
      </c>
    </row>
    <row r="168" spans="1:13">
      <c r="A168" t="s">
        <v>306</v>
      </c>
      <c r="B168" t="s">
        <v>328</v>
      </c>
      <c r="D168" s="11" t="s">
        <v>367</v>
      </c>
      <c r="E168" s="11">
        <v>300</v>
      </c>
      <c r="F168" s="11">
        <f t="shared" si="14"/>
        <v>150</v>
      </c>
      <c r="G168" s="11" t="s">
        <v>519</v>
      </c>
      <c r="H168" s="34">
        <f t="shared" si="11"/>
        <v>120</v>
      </c>
      <c r="I168" s="34" t="s">
        <v>519</v>
      </c>
      <c r="J168" s="11">
        <f t="shared" si="12"/>
        <v>60</v>
      </c>
      <c r="K168" s="11" t="s">
        <v>519</v>
      </c>
      <c r="L168" s="11">
        <f t="shared" si="13"/>
        <v>30</v>
      </c>
      <c r="M168" s="20" t="s">
        <v>518</v>
      </c>
    </row>
    <row r="169" spans="1:13">
      <c r="A169" t="s">
        <v>239</v>
      </c>
      <c r="B169" t="s">
        <v>338</v>
      </c>
      <c r="D169" s="11" t="s">
        <v>379</v>
      </c>
      <c r="E169" s="11">
        <v>300</v>
      </c>
      <c r="F169" s="11">
        <f t="shared" si="14"/>
        <v>150</v>
      </c>
      <c r="G169" s="11" t="s">
        <v>519</v>
      </c>
      <c r="H169" s="34">
        <f t="shared" si="11"/>
        <v>120</v>
      </c>
      <c r="I169" s="34" t="s">
        <v>519</v>
      </c>
      <c r="J169" s="11">
        <f t="shared" si="12"/>
        <v>60</v>
      </c>
      <c r="K169" s="11" t="s">
        <v>519</v>
      </c>
      <c r="L169" s="11">
        <f t="shared" si="13"/>
        <v>30</v>
      </c>
      <c r="M169" s="20" t="s">
        <v>518</v>
      </c>
    </row>
    <row r="170" spans="1:13">
      <c r="A170" t="s">
        <v>187</v>
      </c>
      <c r="B170" t="s">
        <v>363</v>
      </c>
      <c r="D170" s="11" t="s">
        <v>348</v>
      </c>
      <c r="E170" s="11">
        <v>500</v>
      </c>
      <c r="F170" s="11">
        <f t="shared" si="14"/>
        <v>250</v>
      </c>
      <c r="G170" s="11" t="s">
        <v>519</v>
      </c>
      <c r="H170" s="34">
        <f t="shared" si="11"/>
        <v>200</v>
      </c>
      <c r="I170" s="34" t="s">
        <v>519</v>
      </c>
      <c r="J170" s="11">
        <f t="shared" si="12"/>
        <v>100</v>
      </c>
      <c r="K170" s="11" t="s">
        <v>519</v>
      </c>
      <c r="L170" s="11">
        <f t="shared" si="13"/>
        <v>50</v>
      </c>
      <c r="M170" t="s">
        <v>519</v>
      </c>
    </row>
    <row r="171" spans="1:13">
      <c r="A171" t="s">
        <v>309</v>
      </c>
      <c r="B171" t="s">
        <v>338</v>
      </c>
      <c r="D171" s="11" t="s">
        <v>365</v>
      </c>
      <c r="E171" s="11">
        <v>1070</v>
      </c>
      <c r="F171" s="11">
        <f t="shared" si="14"/>
        <v>535</v>
      </c>
      <c r="G171" s="11" t="s">
        <v>519</v>
      </c>
      <c r="H171" s="34">
        <f t="shared" si="11"/>
        <v>428</v>
      </c>
      <c r="I171" s="34" t="s">
        <v>519</v>
      </c>
      <c r="J171" s="11">
        <f t="shared" si="12"/>
        <v>214</v>
      </c>
      <c r="K171" s="11" t="s">
        <v>519</v>
      </c>
      <c r="L171" s="11">
        <f t="shared" si="13"/>
        <v>107</v>
      </c>
      <c r="M171" t="s">
        <v>519</v>
      </c>
    </row>
  </sheetData>
  <sortState ref="A2:M171">
    <sortCondition ref="E2:E17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04C81-1B2A-F841-BEEF-6868E477CC91}">
  <dimension ref="A1:O171"/>
  <sheetViews>
    <sheetView workbookViewId="0">
      <selection activeCell="A173" sqref="A173"/>
    </sheetView>
  </sheetViews>
  <sheetFormatPr baseColWidth="10" defaultRowHeight="16"/>
  <cols>
    <col min="2" max="2" width="4.83203125" customWidth="1"/>
    <col min="3" max="3" width="6.6640625" customWidth="1"/>
    <col min="4" max="5" width="10.83203125" style="24"/>
  </cols>
  <sheetData>
    <row r="1" spans="1:15" ht="51">
      <c r="A1" s="2" t="s">
        <v>1</v>
      </c>
      <c r="B1" s="2" t="s">
        <v>2</v>
      </c>
      <c r="C1" s="2" t="s">
        <v>437</v>
      </c>
      <c r="D1" s="25" t="s">
        <v>318</v>
      </c>
      <c r="E1" s="25" t="s">
        <v>485</v>
      </c>
      <c r="F1" s="25" t="s">
        <v>644</v>
      </c>
      <c r="G1" s="17" t="s">
        <v>319</v>
      </c>
      <c r="H1" s="17" t="s">
        <v>513</v>
      </c>
      <c r="I1" s="21" t="s">
        <v>614</v>
      </c>
      <c r="J1" s="21" t="s">
        <v>613</v>
      </c>
      <c r="K1" s="5" t="s">
        <v>765</v>
      </c>
      <c r="L1" s="2" t="s">
        <v>773</v>
      </c>
      <c r="M1" s="2" t="s">
        <v>766</v>
      </c>
      <c r="N1" s="2" t="s">
        <v>769</v>
      </c>
      <c r="O1" s="2" t="s">
        <v>770</v>
      </c>
    </row>
    <row r="2" spans="1:15" ht="17" customHeight="1">
      <c r="A2" t="s">
        <v>268</v>
      </c>
      <c r="B2" t="s">
        <v>4</v>
      </c>
      <c r="C2">
        <v>2016</v>
      </c>
      <c r="D2" s="24" t="s">
        <v>338</v>
      </c>
      <c r="E2" s="24" t="s">
        <v>490</v>
      </c>
      <c r="F2" s="24">
        <v>4.2</v>
      </c>
      <c r="G2" s="11" t="s">
        <v>332</v>
      </c>
      <c r="H2" s="11">
        <v>249</v>
      </c>
      <c r="I2" s="22" t="s">
        <v>615</v>
      </c>
      <c r="J2" s="26" t="s">
        <v>443</v>
      </c>
      <c r="K2" s="29" t="s">
        <v>767</v>
      </c>
      <c r="L2" t="s">
        <v>767</v>
      </c>
      <c r="M2" t="s">
        <v>771</v>
      </c>
      <c r="N2" t="s">
        <v>768</v>
      </c>
      <c r="O2" t="s">
        <v>771</v>
      </c>
    </row>
    <row r="3" spans="1:15" ht="17" customHeight="1">
      <c r="A3" t="s">
        <v>304</v>
      </c>
      <c r="B3" t="s">
        <v>4</v>
      </c>
      <c r="C3">
        <v>2018</v>
      </c>
      <c r="D3" s="24" t="s">
        <v>330</v>
      </c>
      <c r="F3" s="24" t="s">
        <v>331</v>
      </c>
      <c r="G3" s="11" t="s">
        <v>337</v>
      </c>
      <c r="H3" s="11">
        <v>250</v>
      </c>
      <c r="I3" s="22" t="s">
        <v>616</v>
      </c>
      <c r="J3" s="26" t="s">
        <v>417</v>
      </c>
      <c r="K3" s="29" t="s">
        <v>767</v>
      </c>
      <c r="L3" t="s">
        <v>767</v>
      </c>
      <c r="M3" t="s">
        <v>771</v>
      </c>
      <c r="N3" t="s">
        <v>768</v>
      </c>
      <c r="O3" t="s">
        <v>771</v>
      </c>
    </row>
    <row r="4" spans="1:15" ht="17" customHeight="1">
      <c r="A4" t="s">
        <v>311</v>
      </c>
      <c r="B4" t="s">
        <v>4</v>
      </c>
      <c r="C4">
        <v>2018</v>
      </c>
      <c r="D4" s="24" t="s">
        <v>338</v>
      </c>
      <c r="E4" s="24" t="s">
        <v>495</v>
      </c>
      <c r="F4" s="24">
        <v>3.6</v>
      </c>
      <c r="G4" s="11" t="s">
        <v>332</v>
      </c>
      <c r="H4" s="11">
        <v>249</v>
      </c>
      <c r="I4" s="22" t="s">
        <v>625</v>
      </c>
      <c r="J4" s="26" t="s">
        <v>410</v>
      </c>
      <c r="K4" s="29" t="s">
        <v>767</v>
      </c>
      <c r="L4" t="s">
        <v>767</v>
      </c>
      <c r="M4" t="s">
        <v>771</v>
      </c>
      <c r="N4" t="s">
        <v>768</v>
      </c>
      <c r="O4" t="s">
        <v>771</v>
      </c>
    </row>
    <row r="5" spans="1:15" ht="17" customHeight="1">
      <c r="A5" t="s">
        <v>300</v>
      </c>
      <c r="B5" t="s">
        <v>4</v>
      </c>
      <c r="C5">
        <v>2016</v>
      </c>
      <c r="D5" s="24" t="s">
        <v>330</v>
      </c>
      <c r="F5" s="24" t="s">
        <v>331</v>
      </c>
      <c r="G5" s="11" t="s">
        <v>332</v>
      </c>
      <c r="H5" s="11">
        <v>249</v>
      </c>
      <c r="I5" s="22" t="s">
        <v>634</v>
      </c>
      <c r="J5" s="26" t="s">
        <v>421</v>
      </c>
      <c r="K5" s="29" t="s">
        <v>767</v>
      </c>
      <c r="L5" t="s">
        <v>767</v>
      </c>
      <c r="M5" t="s">
        <v>771</v>
      </c>
      <c r="N5" t="s">
        <v>767</v>
      </c>
      <c r="O5" t="s">
        <v>771</v>
      </c>
    </row>
    <row r="6" spans="1:15" ht="17" customHeight="1">
      <c r="A6" t="s">
        <v>286</v>
      </c>
      <c r="B6" t="s">
        <v>4</v>
      </c>
      <c r="C6">
        <v>2018</v>
      </c>
      <c r="D6" s="24" t="s">
        <v>330</v>
      </c>
      <c r="F6" s="24" t="s">
        <v>331</v>
      </c>
      <c r="G6" s="11">
        <v>200</v>
      </c>
      <c r="H6" s="11">
        <v>200</v>
      </c>
      <c r="I6" s="22" t="s">
        <v>645</v>
      </c>
      <c r="J6" s="26" t="s">
        <v>429</v>
      </c>
      <c r="K6" s="29" t="s">
        <v>767</v>
      </c>
      <c r="L6" t="s">
        <v>767</v>
      </c>
      <c r="M6" t="s">
        <v>771</v>
      </c>
      <c r="N6" t="s">
        <v>767</v>
      </c>
      <c r="O6" t="s">
        <v>771</v>
      </c>
    </row>
    <row r="7" spans="1:15" ht="17" customHeight="1">
      <c r="A7" t="s">
        <v>171</v>
      </c>
      <c r="B7" t="s">
        <v>4</v>
      </c>
      <c r="C7">
        <v>2016</v>
      </c>
      <c r="D7" s="24" t="s">
        <v>395</v>
      </c>
      <c r="F7" s="24" t="s">
        <v>331</v>
      </c>
      <c r="G7" s="11">
        <v>200</v>
      </c>
      <c r="H7" s="11">
        <v>200</v>
      </c>
      <c r="I7" s="22" t="s">
        <v>648</v>
      </c>
      <c r="J7" s="26" t="s">
        <v>469</v>
      </c>
      <c r="K7" s="29" t="s">
        <v>767</v>
      </c>
      <c r="L7" t="s">
        <v>767</v>
      </c>
      <c r="M7" t="s">
        <v>771</v>
      </c>
      <c r="N7" t="s">
        <v>767</v>
      </c>
      <c r="O7" t="s">
        <v>771</v>
      </c>
    </row>
    <row r="8" spans="1:15" ht="17" customHeight="1">
      <c r="A8" t="s">
        <v>166</v>
      </c>
      <c r="B8" t="s">
        <v>4</v>
      </c>
      <c r="C8">
        <v>2015</v>
      </c>
      <c r="D8" s="24" t="s">
        <v>352</v>
      </c>
      <c r="F8" s="24" t="s">
        <v>331</v>
      </c>
      <c r="G8" s="11">
        <v>249</v>
      </c>
      <c r="H8" s="11">
        <v>249</v>
      </c>
      <c r="I8" s="22" t="s">
        <v>650</v>
      </c>
      <c r="J8" s="26" t="s">
        <v>472</v>
      </c>
      <c r="K8" s="29" t="s">
        <v>767</v>
      </c>
      <c r="L8" t="s">
        <v>767</v>
      </c>
      <c r="M8" t="s">
        <v>771</v>
      </c>
      <c r="N8" t="s">
        <v>768</v>
      </c>
      <c r="O8" t="s">
        <v>771</v>
      </c>
    </row>
    <row r="9" spans="1:15" ht="17" customHeight="1">
      <c r="A9" t="s">
        <v>234</v>
      </c>
      <c r="B9" t="s">
        <v>4</v>
      </c>
      <c r="C9">
        <v>2016</v>
      </c>
      <c r="D9" s="24" t="s">
        <v>381</v>
      </c>
      <c r="F9" s="24" t="s">
        <v>331</v>
      </c>
      <c r="G9" s="11">
        <v>100</v>
      </c>
      <c r="H9" s="11">
        <v>100</v>
      </c>
      <c r="I9" s="22" t="s">
        <v>653</v>
      </c>
      <c r="J9" s="26" t="s">
        <v>466</v>
      </c>
      <c r="K9" s="29" t="s">
        <v>767</v>
      </c>
      <c r="L9" t="s">
        <v>767</v>
      </c>
      <c r="M9" t="s">
        <v>771</v>
      </c>
      <c r="N9" t="s">
        <v>767</v>
      </c>
      <c r="O9" t="s">
        <v>771</v>
      </c>
    </row>
    <row r="10" spans="1:15" ht="17" customHeight="1">
      <c r="A10" t="s">
        <v>256</v>
      </c>
      <c r="B10" t="s">
        <v>4</v>
      </c>
      <c r="C10">
        <v>2016</v>
      </c>
      <c r="D10" s="24" t="s">
        <v>374</v>
      </c>
      <c r="F10" s="24" t="s">
        <v>331</v>
      </c>
      <c r="G10" s="11">
        <v>150</v>
      </c>
      <c r="H10" s="11">
        <v>150</v>
      </c>
      <c r="I10" s="22" t="s">
        <v>658</v>
      </c>
      <c r="J10" s="26" t="s">
        <v>450</v>
      </c>
      <c r="K10" s="29" t="s">
        <v>767</v>
      </c>
      <c r="L10" t="s">
        <v>767</v>
      </c>
      <c r="M10" t="s">
        <v>771</v>
      </c>
      <c r="N10" t="s">
        <v>767</v>
      </c>
      <c r="O10" t="s">
        <v>771</v>
      </c>
    </row>
    <row r="11" spans="1:15" ht="17" customHeight="1">
      <c r="A11" t="s">
        <v>254</v>
      </c>
      <c r="B11" t="s">
        <v>4</v>
      </c>
      <c r="C11">
        <v>2016</v>
      </c>
      <c r="D11" s="24" t="s">
        <v>363</v>
      </c>
      <c r="F11" s="24" t="s">
        <v>331</v>
      </c>
      <c r="G11" s="11" t="s">
        <v>344</v>
      </c>
      <c r="H11" s="11">
        <v>250</v>
      </c>
      <c r="I11" s="22" t="s">
        <v>659</v>
      </c>
      <c r="J11" s="26" t="s">
        <v>452</v>
      </c>
      <c r="K11" s="29" t="s">
        <v>767</v>
      </c>
      <c r="L11" t="s">
        <v>767</v>
      </c>
      <c r="M11" t="s">
        <v>771</v>
      </c>
      <c r="N11" t="s">
        <v>767</v>
      </c>
      <c r="O11" t="s">
        <v>771</v>
      </c>
    </row>
    <row r="12" spans="1:15" ht="17" customHeight="1">
      <c r="A12" t="s">
        <v>310</v>
      </c>
      <c r="B12" t="s">
        <v>4</v>
      </c>
      <c r="C12">
        <v>2018</v>
      </c>
      <c r="D12" s="24" t="s">
        <v>338</v>
      </c>
      <c r="F12" s="24">
        <v>4.4000000000000004</v>
      </c>
      <c r="G12" s="11" t="s">
        <v>332</v>
      </c>
      <c r="H12" s="11">
        <v>249</v>
      </c>
      <c r="I12" s="22" t="s">
        <v>661</v>
      </c>
      <c r="J12" s="26" t="s">
        <v>411</v>
      </c>
      <c r="K12" s="29" t="s">
        <v>767</v>
      </c>
      <c r="L12" t="s">
        <v>767</v>
      </c>
      <c r="M12" t="s">
        <v>771</v>
      </c>
      <c r="N12" t="s">
        <v>768</v>
      </c>
      <c r="O12" t="s">
        <v>771</v>
      </c>
    </row>
    <row r="13" spans="1:15" ht="17" customHeight="1">
      <c r="A13" t="s">
        <v>313</v>
      </c>
      <c r="B13" t="s">
        <v>4</v>
      </c>
      <c r="C13">
        <v>2018</v>
      </c>
      <c r="D13" s="24" t="s">
        <v>338</v>
      </c>
      <c r="F13" s="24">
        <v>28</v>
      </c>
      <c r="G13" s="11">
        <v>160</v>
      </c>
      <c r="H13" s="11">
        <v>160</v>
      </c>
      <c r="I13" s="22" t="s">
        <v>663</v>
      </c>
      <c r="J13" s="26" t="s">
        <v>408</v>
      </c>
      <c r="K13" s="29" t="s">
        <v>767</v>
      </c>
      <c r="L13" t="s">
        <v>767</v>
      </c>
      <c r="M13" t="s">
        <v>771</v>
      </c>
      <c r="N13" t="s">
        <v>767</v>
      </c>
      <c r="O13" t="s">
        <v>771</v>
      </c>
    </row>
    <row r="14" spans="1:15" ht="17" customHeight="1">
      <c r="A14" t="s">
        <v>315</v>
      </c>
      <c r="B14" t="s">
        <v>4</v>
      </c>
      <c r="C14">
        <v>2011</v>
      </c>
      <c r="D14" s="24" t="s">
        <v>328</v>
      </c>
      <c r="F14" s="24" t="s">
        <v>331</v>
      </c>
      <c r="G14" s="11" t="s">
        <v>364</v>
      </c>
      <c r="H14" s="11">
        <v>249</v>
      </c>
      <c r="I14" s="22" t="s">
        <v>666</v>
      </c>
      <c r="J14" s="26" t="s">
        <v>406</v>
      </c>
      <c r="K14" s="29" t="s">
        <v>767</v>
      </c>
      <c r="L14" t="s">
        <v>767</v>
      </c>
      <c r="M14" t="s">
        <v>771</v>
      </c>
      <c r="N14" t="s">
        <v>767</v>
      </c>
      <c r="O14" t="s">
        <v>771</v>
      </c>
    </row>
    <row r="15" spans="1:15" ht="17" customHeight="1">
      <c r="A15" t="s">
        <v>168</v>
      </c>
      <c r="B15" t="s">
        <v>4</v>
      </c>
      <c r="C15">
        <v>2017</v>
      </c>
      <c r="D15" s="24" t="s">
        <v>352</v>
      </c>
      <c r="F15" s="24" t="s">
        <v>331</v>
      </c>
      <c r="G15" s="11" t="s">
        <v>358</v>
      </c>
      <c r="H15" s="11">
        <v>249</v>
      </c>
      <c r="I15" s="22" t="s">
        <v>667</v>
      </c>
      <c r="J15" s="26" t="s">
        <v>470</v>
      </c>
      <c r="K15" s="29" t="s">
        <v>767</v>
      </c>
      <c r="L15" t="s">
        <v>767</v>
      </c>
      <c r="M15" t="s">
        <v>771</v>
      </c>
      <c r="N15" t="s">
        <v>767</v>
      </c>
      <c r="O15" t="s">
        <v>771</v>
      </c>
    </row>
    <row r="16" spans="1:15" ht="17" customHeight="1">
      <c r="A16" t="s">
        <v>309</v>
      </c>
      <c r="B16" t="s">
        <v>4</v>
      </c>
      <c r="C16">
        <v>2018</v>
      </c>
      <c r="D16" s="24" t="s">
        <v>338</v>
      </c>
      <c r="F16" s="24">
        <v>6.6</v>
      </c>
      <c r="G16" s="11" t="s">
        <v>365</v>
      </c>
      <c r="H16" s="11">
        <v>1070</v>
      </c>
      <c r="I16" s="22" t="s">
        <v>672</v>
      </c>
      <c r="J16" s="26" t="s">
        <v>412</v>
      </c>
      <c r="K16" s="29" t="s">
        <v>767</v>
      </c>
      <c r="L16" t="s">
        <v>767</v>
      </c>
      <c r="M16" t="s">
        <v>771</v>
      </c>
      <c r="N16" t="s">
        <v>775</v>
      </c>
      <c r="O16" t="s">
        <v>771</v>
      </c>
    </row>
    <row r="17" spans="1:15" ht="17" customHeight="1">
      <c r="A17" t="s">
        <v>276</v>
      </c>
      <c r="B17" t="s">
        <v>4</v>
      </c>
      <c r="C17">
        <v>2016</v>
      </c>
      <c r="D17" s="24" t="s">
        <v>338</v>
      </c>
      <c r="F17" s="24">
        <v>13.1</v>
      </c>
      <c r="G17" s="11" t="s">
        <v>332</v>
      </c>
      <c r="H17" s="11">
        <v>249</v>
      </c>
      <c r="I17" s="22" t="s">
        <v>434</v>
      </c>
      <c r="J17" s="26" t="s">
        <v>434</v>
      </c>
      <c r="K17" s="29" t="s">
        <v>767</v>
      </c>
      <c r="L17" t="s">
        <v>767</v>
      </c>
      <c r="M17" t="s">
        <v>771</v>
      </c>
      <c r="N17" t="s">
        <v>767</v>
      </c>
      <c r="O17" t="s">
        <v>771</v>
      </c>
    </row>
    <row r="18" spans="1:15" ht="17" customHeight="1">
      <c r="A18" t="s">
        <v>303</v>
      </c>
      <c r="B18" t="s">
        <v>4</v>
      </c>
      <c r="C18">
        <v>2018</v>
      </c>
      <c r="D18" s="24" t="s">
        <v>328</v>
      </c>
      <c r="F18" s="24" t="s">
        <v>331</v>
      </c>
      <c r="G18" s="11">
        <v>249</v>
      </c>
      <c r="H18" s="11">
        <v>249</v>
      </c>
      <c r="I18" s="22" t="s">
        <v>676</v>
      </c>
      <c r="J18" s="26" t="s">
        <v>418</v>
      </c>
      <c r="K18" s="29" t="s">
        <v>767</v>
      </c>
      <c r="L18" t="s">
        <v>767</v>
      </c>
      <c r="M18" t="s">
        <v>771</v>
      </c>
      <c r="N18" t="s">
        <v>767</v>
      </c>
      <c r="O18" t="s">
        <v>771</v>
      </c>
    </row>
    <row r="19" spans="1:15" ht="17" customHeight="1">
      <c r="A19" t="s">
        <v>305</v>
      </c>
      <c r="B19" t="s">
        <v>4</v>
      </c>
      <c r="C19">
        <v>2018</v>
      </c>
      <c r="D19" s="24" t="s">
        <v>330</v>
      </c>
      <c r="F19" s="24" t="s">
        <v>331</v>
      </c>
      <c r="G19" s="11" t="s">
        <v>337</v>
      </c>
      <c r="H19" s="11">
        <v>250</v>
      </c>
      <c r="I19" s="22" t="s">
        <v>678</v>
      </c>
      <c r="J19" s="26" t="s">
        <v>416</v>
      </c>
      <c r="K19" s="29" t="s">
        <v>767</v>
      </c>
      <c r="L19" t="s">
        <v>767</v>
      </c>
      <c r="M19" t="s">
        <v>771</v>
      </c>
      <c r="N19" t="s">
        <v>768</v>
      </c>
      <c r="O19" t="s">
        <v>771</v>
      </c>
    </row>
    <row r="20" spans="1:15" ht="17" customHeight="1">
      <c r="A20" t="s">
        <v>298</v>
      </c>
      <c r="B20" t="s">
        <v>4</v>
      </c>
      <c r="C20">
        <v>2017</v>
      </c>
      <c r="D20" s="24" t="s">
        <v>363</v>
      </c>
      <c r="F20" s="24" t="s">
        <v>331</v>
      </c>
      <c r="G20" s="11" t="s">
        <v>342</v>
      </c>
      <c r="H20" s="11">
        <v>100</v>
      </c>
      <c r="I20" s="22" t="s">
        <v>680</v>
      </c>
      <c r="J20" s="26" t="s">
        <v>423</v>
      </c>
      <c r="K20" s="29" t="s">
        <v>767</v>
      </c>
      <c r="L20" t="s">
        <v>767</v>
      </c>
      <c r="M20" t="s">
        <v>771</v>
      </c>
      <c r="N20" t="s">
        <v>767</v>
      </c>
      <c r="O20" t="s">
        <v>771</v>
      </c>
    </row>
    <row r="21" spans="1:15" ht="17" customHeight="1">
      <c r="A21" t="s">
        <v>269</v>
      </c>
      <c r="B21" t="s">
        <v>4</v>
      </c>
      <c r="C21">
        <v>2012</v>
      </c>
      <c r="D21" s="24" t="s">
        <v>330</v>
      </c>
      <c r="F21" s="24" t="s">
        <v>331</v>
      </c>
      <c r="G21" s="11" t="s">
        <v>371</v>
      </c>
      <c r="H21" s="11">
        <v>99</v>
      </c>
      <c r="I21" s="22" t="s">
        <v>688</v>
      </c>
      <c r="J21" s="26" t="s">
        <v>442</v>
      </c>
      <c r="K21" s="29" t="s">
        <v>767</v>
      </c>
      <c r="L21" t="s">
        <v>767</v>
      </c>
      <c r="M21" t="s">
        <v>771</v>
      </c>
      <c r="N21" t="s">
        <v>767</v>
      </c>
      <c r="O21" t="s">
        <v>771</v>
      </c>
    </row>
    <row r="22" spans="1:15" ht="17" customHeight="1">
      <c r="A22" t="s">
        <v>317</v>
      </c>
      <c r="B22" t="s">
        <v>4</v>
      </c>
      <c r="C22">
        <v>2018</v>
      </c>
      <c r="D22" s="24" t="s">
        <v>360</v>
      </c>
      <c r="F22" s="24">
        <v>1</v>
      </c>
      <c r="G22" s="11" t="s">
        <v>344</v>
      </c>
      <c r="H22" s="11">
        <v>250</v>
      </c>
      <c r="I22" s="22" t="s">
        <v>689</v>
      </c>
      <c r="J22" s="26" t="s">
        <v>427</v>
      </c>
      <c r="K22" s="29" t="s">
        <v>767</v>
      </c>
      <c r="L22" t="s">
        <v>767</v>
      </c>
      <c r="M22" t="s">
        <v>771</v>
      </c>
      <c r="N22" t="s">
        <v>767</v>
      </c>
      <c r="O22" t="s">
        <v>771</v>
      </c>
    </row>
    <row r="23" spans="1:15" ht="17" customHeight="1">
      <c r="A23" t="s">
        <v>301</v>
      </c>
      <c r="B23" t="s">
        <v>4</v>
      </c>
      <c r="C23">
        <v>2017</v>
      </c>
      <c r="D23" s="24" t="s">
        <v>330</v>
      </c>
      <c r="F23" s="24" t="s">
        <v>331</v>
      </c>
      <c r="G23" s="11">
        <v>249</v>
      </c>
      <c r="H23" s="11">
        <v>249</v>
      </c>
      <c r="I23" s="22" t="s">
        <v>691</v>
      </c>
      <c r="J23" s="26" t="s">
        <v>420</v>
      </c>
      <c r="K23" s="29" t="s">
        <v>767</v>
      </c>
      <c r="L23" t="s">
        <v>767</v>
      </c>
      <c r="M23" t="s">
        <v>771</v>
      </c>
      <c r="N23" t="s">
        <v>767</v>
      </c>
      <c r="O23" t="s">
        <v>771</v>
      </c>
    </row>
    <row r="24" spans="1:15" ht="17" customHeight="1">
      <c r="A24" t="s">
        <v>28</v>
      </c>
      <c r="B24" t="s">
        <v>4</v>
      </c>
      <c r="C24">
        <v>2010</v>
      </c>
      <c r="D24" s="24" t="s">
        <v>362</v>
      </c>
      <c r="F24" s="24" t="s">
        <v>331</v>
      </c>
      <c r="G24" s="11">
        <v>60</v>
      </c>
      <c r="H24" s="11">
        <v>60</v>
      </c>
      <c r="I24" s="22" t="s">
        <v>522</v>
      </c>
      <c r="J24" s="26" t="s">
        <v>522</v>
      </c>
      <c r="K24" s="29" t="s">
        <v>767</v>
      </c>
      <c r="L24" t="s">
        <v>767</v>
      </c>
      <c r="M24" t="s">
        <v>771</v>
      </c>
      <c r="N24" t="s">
        <v>767</v>
      </c>
      <c r="O24" t="s">
        <v>771</v>
      </c>
    </row>
    <row r="25" spans="1:15" ht="17" customHeight="1">
      <c r="A25" t="s">
        <v>42</v>
      </c>
      <c r="B25" t="s">
        <v>4</v>
      </c>
      <c r="C25">
        <v>2010</v>
      </c>
      <c r="D25" s="24" t="s">
        <v>362</v>
      </c>
      <c r="F25" s="24" t="s">
        <v>331</v>
      </c>
      <c r="G25" s="11">
        <v>60</v>
      </c>
      <c r="H25" s="11">
        <v>60</v>
      </c>
      <c r="I25" s="22" t="s">
        <v>523</v>
      </c>
      <c r="J25" s="26" t="s">
        <v>523</v>
      </c>
      <c r="K25" s="29" t="s">
        <v>767</v>
      </c>
      <c r="L25" t="s">
        <v>767</v>
      </c>
      <c r="M25" t="s">
        <v>771</v>
      </c>
      <c r="N25" t="s">
        <v>767</v>
      </c>
      <c r="O25" t="s">
        <v>771</v>
      </c>
    </row>
    <row r="26" spans="1:15" ht="17" customHeight="1">
      <c r="A26" t="s">
        <v>139</v>
      </c>
      <c r="B26" t="s">
        <v>4</v>
      </c>
      <c r="C26">
        <v>2013</v>
      </c>
      <c r="D26" s="24" t="s">
        <v>330</v>
      </c>
      <c r="F26" s="24">
        <v>10</v>
      </c>
      <c r="G26" s="11">
        <v>80</v>
      </c>
      <c r="H26" s="11">
        <v>80</v>
      </c>
      <c r="I26" s="22" t="s">
        <v>698</v>
      </c>
      <c r="J26" s="26" t="s">
        <v>528</v>
      </c>
      <c r="K26" s="29" t="s">
        <v>767</v>
      </c>
      <c r="L26" t="s">
        <v>767</v>
      </c>
      <c r="M26" t="s">
        <v>771</v>
      </c>
      <c r="N26" t="s">
        <v>767</v>
      </c>
      <c r="O26" t="s">
        <v>771</v>
      </c>
    </row>
    <row r="27" spans="1:15" ht="17" customHeight="1">
      <c r="A27" t="s">
        <v>14</v>
      </c>
      <c r="B27" t="s">
        <v>4</v>
      </c>
      <c r="C27">
        <v>2017</v>
      </c>
      <c r="D27" s="24" t="s">
        <v>330</v>
      </c>
      <c r="F27" s="24" t="s">
        <v>331</v>
      </c>
      <c r="G27" s="11">
        <v>90</v>
      </c>
      <c r="H27" s="11">
        <v>90</v>
      </c>
      <c r="I27" s="22" t="s">
        <v>699</v>
      </c>
      <c r="J27" s="26" t="s">
        <v>529</v>
      </c>
      <c r="K27" s="29" t="s">
        <v>767</v>
      </c>
      <c r="L27" t="s">
        <v>767</v>
      </c>
      <c r="M27" t="s">
        <v>771</v>
      </c>
      <c r="N27" t="s">
        <v>767</v>
      </c>
      <c r="O27" t="s">
        <v>771</v>
      </c>
    </row>
    <row r="28" spans="1:15" ht="17" customHeight="1">
      <c r="A28" t="s">
        <v>18</v>
      </c>
      <c r="B28" t="s">
        <v>4</v>
      </c>
      <c r="C28">
        <v>2010</v>
      </c>
      <c r="D28" s="24" t="s">
        <v>362</v>
      </c>
      <c r="F28" s="24" t="s">
        <v>331</v>
      </c>
      <c r="G28" s="11">
        <v>99</v>
      </c>
      <c r="H28" s="11">
        <v>99</v>
      </c>
      <c r="I28" s="22" t="s">
        <v>701</v>
      </c>
      <c r="J28" s="26" t="s">
        <v>531</v>
      </c>
      <c r="K28" s="29" t="s">
        <v>767</v>
      </c>
      <c r="L28" t="s">
        <v>767</v>
      </c>
      <c r="M28" t="s">
        <v>771</v>
      </c>
      <c r="N28" t="s">
        <v>767</v>
      </c>
      <c r="O28" t="s">
        <v>771</v>
      </c>
    </row>
    <row r="29" spans="1:15" ht="17" customHeight="1">
      <c r="A29" t="s">
        <v>5</v>
      </c>
      <c r="B29" t="s">
        <v>4</v>
      </c>
      <c r="C29">
        <v>2012</v>
      </c>
      <c r="D29" s="24" t="s">
        <v>330</v>
      </c>
      <c r="F29" s="24" t="s">
        <v>331</v>
      </c>
      <c r="G29" s="11">
        <v>100</v>
      </c>
      <c r="H29" s="11">
        <v>100</v>
      </c>
      <c r="I29" s="22" t="s">
        <v>703</v>
      </c>
      <c r="J29" s="26" t="s">
        <v>533</v>
      </c>
      <c r="K29" s="29" t="s">
        <v>767</v>
      </c>
      <c r="L29" t="s">
        <v>767</v>
      </c>
      <c r="M29" t="s">
        <v>771</v>
      </c>
      <c r="N29" t="s">
        <v>767</v>
      </c>
      <c r="O29" t="s">
        <v>771</v>
      </c>
    </row>
    <row r="30" spans="1:15" ht="17" customHeight="1">
      <c r="A30" t="s">
        <v>37</v>
      </c>
      <c r="B30" t="s">
        <v>4</v>
      </c>
      <c r="C30">
        <v>2011</v>
      </c>
      <c r="D30" s="24" t="s">
        <v>330</v>
      </c>
      <c r="F30" s="24" t="s">
        <v>331</v>
      </c>
      <c r="G30" s="11">
        <v>100</v>
      </c>
      <c r="H30" s="11">
        <v>100</v>
      </c>
      <c r="I30" s="22" t="s">
        <v>534</v>
      </c>
      <c r="J30" s="26" t="s">
        <v>534</v>
      </c>
      <c r="K30" s="29" t="s">
        <v>767</v>
      </c>
      <c r="L30" t="s">
        <v>767</v>
      </c>
      <c r="M30" t="s">
        <v>771</v>
      </c>
      <c r="N30" t="s">
        <v>767</v>
      </c>
      <c r="O30" t="s">
        <v>771</v>
      </c>
    </row>
    <row r="31" spans="1:15" ht="17" customHeight="1">
      <c r="A31" t="s">
        <v>138</v>
      </c>
      <c r="B31" t="s">
        <v>4</v>
      </c>
      <c r="C31">
        <v>2013</v>
      </c>
      <c r="D31" s="24" t="s">
        <v>330</v>
      </c>
      <c r="F31" s="24" t="s">
        <v>331</v>
      </c>
      <c r="G31" s="11">
        <v>100</v>
      </c>
      <c r="H31" s="11">
        <v>100</v>
      </c>
      <c r="I31" s="22" t="s">
        <v>704</v>
      </c>
      <c r="J31" s="26" t="s">
        <v>535</v>
      </c>
      <c r="K31" s="29" t="s">
        <v>767</v>
      </c>
      <c r="L31" t="s">
        <v>767</v>
      </c>
      <c r="M31" t="s">
        <v>771</v>
      </c>
      <c r="N31" t="s">
        <v>767</v>
      </c>
      <c r="O31" t="s">
        <v>771</v>
      </c>
    </row>
    <row r="32" spans="1:15" ht="17" customHeight="1">
      <c r="A32" t="s">
        <v>200</v>
      </c>
      <c r="B32" t="s">
        <v>4</v>
      </c>
      <c r="C32">
        <v>2015</v>
      </c>
      <c r="D32" s="24" t="s">
        <v>330</v>
      </c>
      <c r="F32" s="24" t="s">
        <v>331</v>
      </c>
      <c r="G32" s="11">
        <v>100</v>
      </c>
      <c r="H32" s="11">
        <v>100</v>
      </c>
      <c r="I32" s="22" t="s">
        <v>536</v>
      </c>
      <c r="J32" s="26" t="s">
        <v>536</v>
      </c>
      <c r="K32" s="29" t="s">
        <v>767</v>
      </c>
      <c r="L32" t="s">
        <v>767</v>
      </c>
      <c r="M32" t="s">
        <v>771</v>
      </c>
      <c r="N32" t="s">
        <v>767</v>
      </c>
      <c r="O32" t="s">
        <v>771</v>
      </c>
    </row>
    <row r="33" spans="1:15" ht="17" customHeight="1">
      <c r="A33" t="s">
        <v>127</v>
      </c>
      <c r="B33" t="s">
        <v>4</v>
      </c>
      <c r="C33">
        <v>2010</v>
      </c>
      <c r="D33" s="24" t="s">
        <v>330</v>
      </c>
      <c r="F33" s="24" t="s">
        <v>331</v>
      </c>
      <c r="G33" s="11">
        <v>112</v>
      </c>
      <c r="H33" s="11">
        <v>112</v>
      </c>
      <c r="I33" s="22" t="s">
        <v>709</v>
      </c>
      <c r="J33" s="26" t="s">
        <v>541</v>
      </c>
      <c r="K33" s="29" t="s">
        <v>767</v>
      </c>
      <c r="L33" t="s">
        <v>767</v>
      </c>
      <c r="M33" t="s">
        <v>771</v>
      </c>
      <c r="N33" t="s">
        <v>767</v>
      </c>
      <c r="O33" t="s">
        <v>771</v>
      </c>
    </row>
    <row r="34" spans="1:15" ht="17" customHeight="1">
      <c r="A34" t="s">
        <v>129</v>
      </c>
      <c r="B34" t="s">
        <v>4</v>
      </c>
      <c r="C34">
        <v>2014</v>
      </c>
      <c r="D34" s="24" t="s">
        <v>330</v>
      </c>
      <c r="F34" s="24" t="s">
        <v>331</v>
      </c>
      <c r="G34" s="11">
        <v>130</v>
      </c>
      <c r="H34" s="11">
        <v>130</v>
      </c>
      <c r="I34" s="22" t="s">
        <v>543</v>
      </c>
      <c r="J34" s="26" t="s">
        <v>543</v>
      </c>
      <c r="K34" s="29" t="s">
        <v>767</v>
      </c>
      <c r="L34" t="s">
        <v>767</v>
      </c>
      <c r="M34" t="s">
        <v>771</v>
      </c>
      <c r="N34" t="s">
        <v>767</v>
      </c>
      <c r="O34" t="s">
        <v>771</v>
      </c>
    </row>
    <row r="35" spans="1:15" ht="17" customHeight="1">
      <c r="A35" t="s">
        <v>29</v>
      </c>
      <c r="B35" t="s">
        <v>4</v>
      </c>
      <c r="C35">
        <v>2010</v>
      </c>
      <c r="D35" s="24" t="s">
        <v>362</v>
      </c>
      <c r="F35" s="24" t="s">
        <v>331</v>
      </c>
      <c r="G35" s="11">
        <v>140</v>
      </c>
      <c r="H35" s="11">
        <v>140</v>
      </c>
      <c r="I35" s="22" t="s">
        <v>545</v>
      </c>
      <c r="J35" s="26" t="s">
        <v>545</v>
      </c>
      <c r="K35" s="29" t="s">
        <v>767</v>
      </c>
      <c r="L35" t="s">
        <v>767</v>
      </c>
      <c r="M35" t="s">
        <v>771</v>
      </c>
      <c r="N35" t="s">
        <v>767</v>
      </c>
      <c r="O35" t="s">
        <v>771</v>
      </c>
    </row>
    <row r="36" spans="1:15" ht="17" customHeight="1">
      <c r="A36" t="s">
        <v>27</v>
      </c>
      <c r="B36" t="s">
        <v>4</v>
      </c>
      <c r="C36">
        <v>2010</v>
      </c>
      <c r="D36" s="24" t="s">
        <v>362</v>
      </c>
      <c r="F36" s="24" t="s">
        <v>331</v>
      </c>
      <c r="G36" s="11">
        <v>150</v>
      </c>
      <c r="H36" s="11">
        <v>150</v>
      </c>
      <c r="I36" s="22" t="s">
        <v>546</v>
      </c>
      <c r="J36" s="26" t="s">
        <v>546</v>
      </c>
      <c r="K36" s="29" t="s">
        <v>767</v>
      </c>
      <c r="L36" t="s">
        <v>767</v>
      </c>
      <c r="M36" t="s">
        <v>771</v>
      </c>
      <c r="N36" t="s">
        <v>767</v>
      </c>
      <c r="O36" t="s">
        <v>771</v>
      </c>
    </row>
    <row r="37" spans="1:15" ht="17" customHeight="1">
      <c r="A37" t="s">
        <v>76</v>
      </c>
      <c r="B37" t="s">
        <v>4</v>
      </c>
      <c r="C37">
        <v>2010</v>
      </c>
      <c r="D37" s="24" t="s">
        <v>330</v>
      </c>
      <c r="F37" s="24" t="s">
        <v>331</v>
      </c>
      <c r="G37" s="11">
        <v>150</v>
      </c>
      <c r="H37" s="11">
        <v>150</v>
      </c>
      <c r="I37" s="22" t="s">
        <v>712</v>
      </c>
      <c r="J37" s="26" t="s">
        <v>547</v>
      </c>
      <c r="K37" s="29" t="s">
        <v>767</v>
      </c>
      <c r="L37" t="s">
        <v>767</v>
      </c>
      <c r="M37" t="s">
        <v>771</v>
      </c>
      <c r="N37" t="s">
        <v>767</v>
      </c>
      <c r="O37" t="s">
        <v>771</v>
      </c>
    </row>
    <row r="38" spans="1:15" ht="17" customHeight="1">
      <c r="A38" t="s">
        <v>23</v>
      </c>
      <c r="B38" t="s">
        <v>4</v>
      </c>
      <c r="C38">
        <v>2010</v>
      </c>
      <c r="D38" s="24" t="s">
        <v>362</v>
      </c>
      <c r="F38" s="24" t="s">
        <v>331</v>
      </c>
      <c r="G38" s="11">
        <v>200</v>
      </c>
      <c r="H38" s="11">
        <v>200</v>
      </c>
      <c r="I38" s="22" t="s">
        <v>554</v>
      </c>
      <c r="J38" s="26" t="s">
        <v>554</v>
      </c>
      <c r="K38" s="29" t="s">
        <v>767</v>
      </c>
      <c r="L38" t="s">
        <v>767</v>
      </c>
      <c r="M38" t="s">
        <v>771</v>
      </c>
      <c r="N38" t="s">
        <v>767</v>
      </c>
      <c r="O38" t="s">
        <v>771</v>
      </c>
    </row>
    <row r="39" spans="1:15" ht="17" customHeight="1">
      <c r="A39" t="s">
        <v>38</v>
      </c>
      <c r="B39" t="s">
        <v>4</v>
      </c>
      <c r="C39">
        <v>2011</v>
      </c>
      <c r="D39" s="24" t="s">
        <v>330</v>
      </c>
      <c r="F39" s="24" t="s">
        <v>331</v>
      </c>
      <c r="G39" s="11">
        <v>200</v>
      </c>
      <c r="H39" s="11">
        <v>200</v>
      </c>
      <c r="I39" s="22" t="s">
        <v>555</v>
      </c>
      <c r="J39" s="26" t="s">
        <v>555</v>
      </c>
      <c r="K39" s="29" t="s">
        <v>767</v>
      </c>
      <c r="L39" t="s">
        <v>767</v>
      </c>
      <c r="M39" t="s">
        <v>771</v>
      </c>
      <c r="N39" t="s">
        <v>767</v>
      </c>
      <c r="O39" t="s">
        <v>771</v>
      </c>
    </row>
    <row r="40" spans="1:15" ht="17" customHeight="1">
      <c r="A40" t="s">
        <v>48</v>
      </c>
      <c r="B40" t="s">
        <v>4</v>
      </c>
      <c r="C40">
        <v>2010</v>
      </c>
      <c r="D40" s="24" t="s">
        <v>328</v>
      </c>
      <c r="F40" s="24" t="s">
        <v>331</v>
      </c>
      <c r="G40" s="11">
        <v>200</v>
      </c>
      <c r="H40" s="11">
        <v>200</v>
      </c>
      <c r="I40" s="22" t="s">
        <v>719</v>
      </c>
      <c r="J40" s="26" t="s">
        <v>556</v>
      </c>
      <c r="K40" s="29" t="s">
        <v>767</v>
      </c>
      <c r="L40" t="s">
        <v>767</v>
      </c>
      <c r="M40" t="s">
        <v>771</v>
      </c>
      <c r="N40" t="s">
        <v>767</v>
      </c>
      <c r="O40" t="s">
        <v>771</v>
      </c>
    </row>
    <row r="41" spans="1:15" ht="17" customHeight="1">
      <c r="A41" t="s">
        <v>49</v>
      </c>
      <c r="B41" t="s">
        <v>4</v>
      </c>
      <c r="C41">
        <v>2010</v>
      </c>
      <c r="D41" s="24" t="s">
        <v>328</v>
      </c>
      <c r="F41" s="24" t="s">
        <v>331</v>
      </c>
      <c r="G41" s="11">
        <v>200</v>
      </c>
      <c r="H41" s="11">
        <v>200</v>
      </c>
      <c r="I41" s="22" t="s">
        <v>557</v>
      </c>
      <c r="J41" s="26" t="s">
        <v>557</v>
      </c>
      <c r="K41" s="29" t="s">
        <v>767</v>
      </c>
      <c r="L41" t="s">
        <v>767</v>
      </c>
      <c r="M41" t="s">
        <v>771</v>
      </c>
      <c r="N41" t="s">
        <v>767</v>
      </c>
      <c r="O41" t="s">
        <v>771</v>
      </c>
    </row>
    <row r="42" spans="1:15" ht="17" customHeight="1">
      <c r="A42" t="s">
        <v>60</v>
      </c>
      <c r="B42" t="s">
        <v>4</v>
      </c>
      <c r="C42">
        <v>2006</v>
      </c>
      <c r="D42" s="24" t="s">
        <v>330</v>
      </c>
      <c r="F42" s="24" t="s">
        <v>331</v>
      </c>
      <c r="G42" s="11">
        <v>200</v>
      </c>
      <c r="H42" s="11">
        <v>200</v>
      </c>
      <c r="I42" s="22" t="s">
        <v>720</v>
      </c>
      <c r="J42" s="26" t="s">
        <v>558</v>
      </c>
      <c r="K42" s="29" t="s">
        <v>767</v>
      </c>
      <c r="L42" t="s">
        <v>767</v>
      </c>
      <c r="M42" t="s">
        <v>771</v>
      </c>
      <c r="N42" t="s">
        <v>767</v>
      </c>
      <c r="O42" t="s">
        <v>771</v>
      </c>
    </row>
    <row r="43" spans="1:15" ht="17" customHeight="1">
      <c r="A43" s="24" t="s">
        <v>134</v>
      </c>
      <c r="B43" t="s">
        <v>4</v>
      </c>
      <c r="C43">
        <v>2013</v>
      </c>
      <c r="D43" s="24" t="s">
        <v>330</v>
      </c>
      <c r="E43" s="24" t="s">
        <v>503</v>
      </c>
      <c r="F43" s="24" t="s">
        <v>331</v>
      </c>
      <c r="G43" s="11">
        <v>200</v>
      </c>
      <c r="H43" s="11">
        <v>200</v>
      </c>
      <c r="I43" s="22" t="s">
        <v>723</v>
      </c>
      <c r="J43" s="26" t="s">
        <v>561</v>
      </c>
      <c r="K43" s="29" t="s">
        <v>767</v>
      </c>
      <c r="L43" t="s">
        <v>767</v>
      </c>
      <c r="M43" t="s">
        <v>771</v>
      </c>
      <c r="N43" t="s">
        <v>767</v>
      </c>
      <c r="O43" t="s">
        <v>771</v>
      </c>
    </row>
    <row r="44" spans="1:15" ht="17" customHeight="1">
      <c r="A44" t="s">
        <v>161</v>
      </c>
      <c r="B44" t="s">
        <v>4</v>
      </c>
      <c r="C44">
        <v>2015</v>
      </c>
      <c r="D44" s="24" t="s">
        <v>330</v>
      </c>
      <c r="F44" s="24" t="s">
        <v>331</v>
      </c>
      <c r="G44" s="11">
        <v>200</v>
      </c>
      <c r="H44" s="11">
        <v>200</v>
      </c>
      <c r="I44" s="22" t="s">
        <v>724</v>
      </c>
      <c r="J44" s="26" t="s">
        <v>562</v>
      </c>
      <c r="K44" s="29" t="s">
        <v>767</v>
      </c>
      <c r="L44" t="s">
        <v>767</v>
      </c>
      <c r="M44" t="s">
        <v>771</v>
      </c>
      <c r="N44" t="s">
        <v>767</v>
      </c>
      <c r="O44" t="s">
        <v>771</v>
      </c>
    </row>
    <row r="45" spans="1:15" ht="17" customHeight="1">
      <c r="A45" t="s">
        <v>3</v>
      </c>
      <c r="B45" t="s">
        <v>4</v>
      </c>
      <c r="C45">
        <v>2010</v>
      </c>
      <c r="D45" s="24" t="s">
        <v>330</v>
      </c>
      <c r="F45" s="24" t="s">
        <v>331</v>
      </c>
      <c r="G45" s="11">
        <v>249</v>
      </c>
      <c r="H45" s="11">
        <v>249</v>
      </c>
      <c r="I45" s="22" t="s">
        <v>566</v>
      </c>
      <c r="J45" s="26" t="s">
        <v>566</v>
      </c>
      <c r="K45" s="29" t="s">
        <v>767</v>
      </c>
      <c r="L45" t="s">
        <v>767</v>
      </c>
      <c r="M45" t="s">
        <v>771</v>
      </c>
      <c r="N45" t="s">
        <v>767</v>
      </c>
      <c r="O45" t="s">
        <v>771</v>
      </c>
    </row>
    <row r="46" spans="1:15" ht="17" customHeight="1">
      <c r="A46" t="s">
        <v>9</v>
      </c>
      <c r="B46" t="s">
        <v>4</v>
      </c>
      <c r="C46">
        <v>2011</v>
      </c>
      <c r="D46" s="24" t="s">
        <v>330</v>
      </c>
      <c r="F46" s="24" t="s">
        <v>331</v>
      </c>
      <c r="G46" s="11">
        <v>249</v>
      </c>
      <c r="H46" s="11">
        <v>249</v>
      </c>
      <c r="I46" s="22" t="s">
        <v>728</v>
      </c>
      <c r="J46" s="26" t="s">
        <v>567</v>
      </c>
      <c r="K46" s="29" t="s">
        <v>767</v>
      </c>
      <c r="L46" t="s">
        <v>767</v>
      </c>
      <c r="M46" t="s">
        <v>771</v>
      </c>
      <c r="N46" t="s">
        <v>767</v>
      </c>
      <c r="O46" t="s">
        <v>771</v>
      </c>
    </row>
    <row r="47" spans="1:15" ht="17" customHeight="1">
      <c r="A47" t="s">
        <v>35</v>
      </c>
      <c r="B47" t="s">
        <v>4</v>
      </c>
      <c r="C47">
        <v>2011</v>
      </c>
      <c r="D47" s="24" t="s">
        <v>330</v>
      </c>
      <c r="F47" s="24" t="s">
        <v>331</v>
      </c>
      <c r="G47" s="11">
        <v>249</v>
      </c>
      <c r="H47" s="11">
        <v>249</v>
      </c>
      <c r="I47" s="22" t="s">
        <v>729</v>
      </c>
      <c r="J47" s="26" t="s">
        <v>568</v>
      </c>
      <c r="K47" s="29" t="s">
        <v>767</v>
      </c>
      <c r="L47" t="s">
        <v>767</v>
      </c>
      <c r="M47" t="s">
        <v>771</v>
      </c>
      <c r="N47" t="s">
        <v>767</v>
      </c>
      <c r="O47" t="s">
        <v>771</v>
      </c>
    </row>
    <row r="48" spans="1:15" ht="17" customHeight="1">
      <c r="A48" t="s">
        <v>40</v>
      </c>
      <c r="B48" t="s">
        <v>4</v>
      </c>
      <c r="C48">
        <v>2012</v>
      </c>
      <c r="D48" s="24" t="s">
        <v>330</v>
      </c>
      <c r="F48" s="24" t="s">
        <v>331</v>
      </c>
      <c r="G48" s="11">
        <v>249</v>
      </c>
      <c r="H48" s="11">
        <v>249</v>
      </c>
      <c r="I48" s="22" t="s">
        <v>569</v>
      </c>
      <c r="J48" s="26" t="s">
        <v>569</v>
      </c>
      <c r="K48" s="29" t="s">
        <v>767</v>
      </c>
      <c r="L48" t="s">
        <v>767</v>
      </c>
      <c r="M48" t="s">
        <v>771</v>
      </c>
      <c r="N48" t="s">
        <v>767</v>
      </c>
      <c r="O48" t="s">
        <v>771</v>
      </c>
    </row>
    <row r="49" spans="1:15" ht="17" customHeight="1">
      <c r="A49" t="s">
        <v>52</v>
      </c>
      <c r="B49" t="s">
        <v>4</v>
      </c>
      <c r="C49">
        <v>2010</v>
      </c>
      <c r="D49" s="24" t="s">
        <v>330</v>
      </c>
      <c r="F49" s="24" t="s">
        <v>331</v>
      </c>
      <c r="G49" s="11">
        <v>249</v>
      </c>
      <c r="H49" s="11">
        <v>249</v>
      </c>
      <c r="I49" s="22" t="s">
        <v>730</v>
      </c>
      <c r="J49" s="26" t="s">
        <v>570</v>
      </c>
      <c r="K49" s="29" t="s">
        <v>767</v>
      </c>
      <c r="L49" t="s">
        <v>767</v>
      </c>
      <c r="M49" t="s">
        <v>771</v>
      </c>
      <c r="N49" t="s">
        <v>767</v>
      </c>
      <c r="O49" t="s">
        <v>771</v>
      </c>
    </row>
    <row r="50" spans="1:15" ht="17" customHeight="1">
      <c r="A50" t="s">
        <v>154</v>
      </c>
      <c r="B50" t="s">
        <v>4</v>
      </c>
      <c r="C50">
        <v>2014</v>
      </c>
      <c r="D50" s="24" t="s">
        <v>330</v>
      </c>
      <c r="F50" s="24" t="s">
        <v>331</v>
      </c>
      <c r="G50" s="11">
        <v>249</v>
      </c>
      <c r="H50" s="11">
        <v>249</v>
      </c>
      <c r="I50" s="22" t="s">
        <v>571</v>
      </c>
      <c r="J50" s="26" t="s">
        <v>571</v>
      </c>
      <c r="K50" s="29" t="s">
        <v>767</v>
      </c>
      <c r="L50" t="s">
        <v>767</v>
      </c>
      <c r="M50" t="s">
        <v>771</v>
      </c>
      <c r="N50" t="s">
        <v>767</v>
      </c>
      <c r="O50" t="s">
        <v>771</v>
      </c>
    </row>
    <row r="51" spans="1:15" ht="17" customHeight="1">
      <c r="A51" t="s">
        <v>62</v>
      </c>
      <c r="B51" t="s">
        <v>4</v>
      </c>
      <c r="C51">
        <v>2011</v>
      </c>
      <c r="D51" s="24" t="s">
        <v>330</v>
      </c>
      <c r="F51" s="24" t="s">
        <v>331</v>
      </c>
      <c r="G51" s="11">
        <v>250</v>
      </c>
      <c r="H51" s="11">
        <v>250</v>
      </c>
      <c r="I51" s="22" t="s">
        <v>732</v>
      </c>
      <c r="J51" s="26" t="s">
        <v>573</v>
      </c>
      <c r="K51" s="29" t="s">
        <v>767</v>
      </c>
      <c r="L51" t="s">
        <v>767</v>
      </c>
      <c r="M51" t="s">
        <v>771</v>
      </c>
      <c r="N51" t="s">
        <v>767</v>
      </c>
      <c r="O51" t="s">
        <v>771</v>
      </c>
    </row>
    <row r="52" spans="1:15" ht="17" customHeight="1">
      <c r="A52" t="s">
        <v>25</v>
      </c>
      <c r="B52" t="s">
        <v>4</v>
      </c>
      <c r="C52">
        <v>2010</v>
      </c>
      <c r="D52" s="24" t="s">
        <v>362</v>
      </c>
      <c r="F52" s="24" t="s">
        <v>331</v>
      </c>
      <c r="G52" s="12" t="s">
        <v>394</v>
      </c>
      <c r="H52" s="12" t="s">
        <v>514</v>
      </c>
      <c r="I52" s="23" t="s">
        <v>735</v>
      </c>
      <c r="J52" s="28" t="s">
        <v>576</v>
      </c>
      <c r="K52" s="29" t="s">
        <v>767</v>
      </c>
      <c r="L52" t="s">
        <v>767</v>
      </c>
      <c r="M52" t="s">
        <v>771</v>
      </c>
      <c r="N52" t="s">
        <v>767</v>
      </c>
      <c r="O52" t="s">
        <v>771</v>
      </c>
    </row>
    <row r="53" spans="1:15" ht="17" customHeight="1">
      <c r="A53" t="s">
        <v>136</v>
      </c>
      <c r="B53" t="s">
        <v>4</v>
      </c>
      <c r="C53">
        <v>2012</v>
      </c>
      <c r="D53" s="24" t="s">
        <v>330</v>
      </c>
      <c r="F53" s="24" t="s">
        <v>331</v>
      </c>
      <c r="G53" s="11" t="s">
        <v>386</v>
      </c>
      <c r="H53" s="11">
        <v>150</v>
      </c>
      <c r="I53" s="22" t="s">
        <v>739</v>
      </c>
      <c r="J53" s="26" t="s">
        <v>580</v>
      </c>
      <c r="K53" s="29" t="s">
        <v>767</v>
      </c>
      <c r="L53" t="s">
        <v>767</v>
      </c>
      <c r="M53" t="s">
        <v>771</v>
      </c>
      <c r="N53" t="s">
        <v>768</v>
      </c>
      <c r="O53" t="s">
        <v>771</v>
      </c>
    </row>
    <row r="54" spans="1:15" ht="17" customHeight="1">
      <c r="A54" t="s">
        <v>15</v>
      </c>
      <c r="B54" t="s">
        <v>4</v>
      </c>
      <c r="C54">
        <v>2010</v>
      </c>
      <c r="D54" s="24" t="s">
        <v>362</v>
      </c>
      <c r="F54" s="24" t="s">
        <v>331</v>
      </c>
      <c r="G54" s="11" t="s">
        <v>393</v>
      </c>
      <c r="H54" s="11">
        <v>199</v>
      </c>
      <c r="I54" s="22" t="s">
        <v>582</v>
      </c>
      <c r="J54" s="26" t="s">
        <v>582</v>
      </c>
      <c r="K54" s="29" t="s">
        <v>767</v>
      </c>
      <c r="L54" t="s">
        <v>767</v>
      </c>
      <c r="M54" t="s">
        <v>771</v>
      </c>
      <c r="N54" t="s">
        <v>767</v>
      </c>
      <c r="O54" t="s">
        <v>771</v>
      </c>
    </row>
    <row r="55" spans="1:15" ht="17" customHeight="1">
      <c r="A55" t="s">
        <v>39</v>
      </c>
      <c r="B55" t="s">
        <v>4</v>
      </c>
      <c r="C55">
        <v>2011</v>
      </c>
      <c r="D55" s="24" t="s">
        <v>330</v>
      </c>
      <c r="F55" s="24" t="s">
        <v>331</v>
      </c>
      <c r="G55" s="11" t="s">
        <v>358</v>
      </c>
      <c r="H55" s="11">
        <v>249</v>
      </c>
      <c r="I55" s="22" t="s">
        <v>741</v>
      </c>
      <c r="J55" s="26" t="s">
        <v>583</v>
      </c>
      <c r="K55" s="29" t="s">
        <v>767</v>
      </c>
      <c r="L55" t="s">
        <v>767</v>
      </c>
      <c r="M55" t="s">
        <v>771</v>
      </c>
      <c r="N55" t="s">
        <v>768</v>
      </c>
      <c r="O55" t="s">
        <v>771</v>
      </c>
    </row>
    <row r="56" spans="1:15" ht="17" customHeight="1">
      <c r="A56" t="s">
        <v>63</v>
      </c>
      <c r="B56" t="s">
        <v>4</v>
      </c>
      <c r="C56">
        <v>2011</v>
      </c>
      <c r="D56" s="24" t="s">
        <v>330</v>
      </c>
      <c r="F56" s="24" t="s">
        <v>331</v>
      </c>
      <c r="G56" s="11" t="s">
        <v>344</v>
      </c>
      <c r="H56" s="11">
        <v>250</v>
      </c>
      <c r="I56" s="22" t="s">
        <v>584</v>
      </c>
      <c r="J56" s="26" t="s">
        <v>584</v>
      </c>
      <c r="K56" s="29" t="s">
        <v>767</v>
      </c>
      <c r="L56" t="s">
        <v>767</v>
      </c>
      <c r="M56" t="s">
        <v>771</v>
      </c>
      <c r="N56" t="s">
        <v>767</v>
      </c>
      <c r="O56" t="s">
        <v>771</v>
      </c>
    </row>
    <row r="57" spans="1:15" ht="17" customHeight="1">
      <c r="A57" t="s">
        <v>68</v>
      </c>
      <c r="B57" t="s">
        <v>4</v>
      </c>
      <c r="C57">
        <v>2011</v>
      </c>
      <c r="D57" s="24" t="s">
        <v>330</v>
      </c>
      <c r="F57" s="24" t="s">
        <v>331</v>
      </c>
      <c r="G57" s="11" t="s">
        <v>344</v>
      </c>
      <c r="H57" s="11">
        <v>250</v>
      </c>
      <c r="I57" s="22" t="s">
        <v>742</v>
      </c>
      <c r="J57" s="26" t="s">
        <v>585</v>
      </c>
      <c r="K57" s="29" t="s">
        <v>767</v>
      </c>
      <c r="L57" t="s">
        <v>767</v>
      </c>
      <c r="M57" t="s">
        <v>771</v>
      </c>
      <c r="N57" t="s">
        <v>767</v>
      </c>
      <c r="O57" t="s">
        <v>771</v>
      </c>
    </row>
    <row r="58" spans="1:15" ht="17" customHeight="1">
      <c r="A58" t="s">
        <v>69</v>
      </c>
      <c r="B58" t="s">
        <v>4</v>
      </c>
      <c r="C58">
        <v>2011</v>
      </c>
      <c r="D58" s="24" t="s">
        <v>330</v>
      </c>
      <c r="F58" s="24" t="s">
        <v>331</v>
      </c>
      <c r="G58" s="11" t="s">
        <v>344</v>
      </c>
      <c r="H58" s="11">
        <v>250</v>
      </c>
      <c r="I58" s="22" t="s">
        <v>586</v>
      </c>
      <c r="J58" s="26" t="s">
        <v>586</v>
      </c>
      <c r="K58" s="29" t="s">
        <v>767</v>
      </c>
      <c r="L58" t="s">
        <v>767</v>
      </c>
      <c r="M58" t="s">
        <v>771</v>
      </c>
      <c r="N58" t="s">
        <v>767</v>
      </c>
      <c r="O58" t="s">
        <v>771</v>
      </c>
    </row>
    <row r="59" spans="1:15" ht="17" customHeight="1">
      <c r="A59" t="s">
        <v>74</v>
      </c>
      <c r="B59" t="s">
        <v>4</v>
      </c>
      <c r="C59">
        <v>2011</v>
      </c>
      <c r="D59" s="24" t="s">
        <v>328</v>
      </c>
      <c r="F59" s="24" t="s">
        <v>331</v>
      </c>
      <c r="G59" s="11" t="s">
        <v>344</v>
      </c>
      <c r="H59" s="11">
        <v>250</v>
      </c>
      <c r="I59" s="22" t="s">
        <v>587</v>
      </c>
      <c r="J59" s="26" t="s">
        <v>587</v>
      </c>
      <c r="K59" s="29" t="s">
        <v>767</v>
      </c>
      <c r="L59" t="s">
        <v>767</v>
      </c>
      <c r="M59" t="s">
        <v>771</v>
      </c>
      <c r="N59" t="s">
        <v>767</v>
      </c>
      <c r="O59" t="s">
        <v>771</v>
      </c>
    </row>
    <row r="60" spans="1:15" ht="17" customHeight="1">
      <c r="A60" t="s">
        <v>135</v>
      </c>
      <c r="B60" t="s">
        <v>4</v>
      </c>
      <c r="C60">
        <v>2012</v>
      </c>
      <c r="D60" s="24" t="s">
        <v>330</v>
      </c>
      <c r="F60" s="24" t="s">
        <v>331</v>
      </c>
      <c r="G60" s="11" t="s">
        <v>402</v>
      </c>
      <c r="H60" s="11">
        <v>160</v>
      </c>
      <c r="I60" s="22" t="s">
        <v>596</v>
      </c>
      <c r="J60" s="26" t="s">
        <v>596</v>
      </c>
      <c r="K60" s="29" t="s">
        <v>767</v>
      </c>
      <c r="L60" t="s">
        <v>767</v>
      </c>
      <c r="M60" t="s">
        <v>771</v>
      </c>
      <c r="N60" t="s">
        <v>767</v>
      </c>
      <c r="O60" t="s">
        <v>771</v>
      </c>
    </row>
    <row r="61" spans="1:15" ht="17" customHeight="1">
      <c r="A61" t="s">
        <v>198</v>
      </c>
      <c r="B61" t="s">
        <v>4</v>
      </c>
      <c r="C61">
        <v>2015</v>
      </c>
      <c r="D61" s="24" t="s">
        <v>330</v>
      </c>
      <c r="F61" s="24" t="s">
        <v>331</v>
      </c>
      <c r="G61" s="11" t="s">
        <v>332</v>
      </c>
      <c r="H61" s="11">
        <v>249</v>
      </c>
      <c r="I61" s="22" t="s">
        <v>600</v>
      </c>
      <c r="J61" s="26" t="s">
        <v>600</v>
      </c>
      <c r="K61" s="29" t="s">
        <v>767</v>
      </c>
      <c r="L61" t="s">
        <v>767</v>
      </c>
      <c r="M61" t="s">
        <v>771</v>
      </c>
      <c r="N61" t="s">
        <v>767</v>
      </c>
      <c r="O61" t="s">
        <v>771</v>
      </c>
    </row>
    <row r="62" spans="1:15" ht="17" customHeight="1">
      <c r="A62" t="s">
        <v>201</v>
      </c>
      <c r="B62" t="s">
        <v>4</v>
      </c>
      <c r="C62">
        <v>2017</v>
      </c>
      <c r="D62" s="24" t="s">
        <v>382</v>
      </c>
      <c r="F62" s="24" t="s">
        <v>331</v>
      </c>
      <c r="G62" s="11" t="s">
        <v>337</v>
      </c>
      <c r="H62" s="11">
        <v>250</v>
      </c>
      <c r="I62" s="22" t="s">
        <v>757</v>
      </c>
      <c r="J62" s="26" t="s">
        <v>604</v>
      </c>
      <c r="K62" s="29" t="s">
        <v>767</v>
      </c>
      <c r="L62" t="s">
        <v>767</v>
      </c>
      <c r="M62" t="s">
        <v>771</v>
      </c>
      <c r="N62" t="s">
        <v>768</v>
      </c>
      <c r="O62" t="s">
        <v>771</v>
      </c>
    </row>
    <row r="63" spans="1:15" ht="17" customHeight="1">
      <c r="A63" t="s">
        <v>226</v>
      </c>
      <c r="B63" t="s">
        <v>4</v>
      </c>
      <c r="C63">
        <v>2017</v>
      </c>
      <c r="D63" s="24" t="s">
        <v>382</v>
      </c>
      <c r="F63" s="24" t="s">
        <v>331</v>
      </c>
      <c r="G63" s="11" t="s">
        <v>337</v>
      </c>
      <c r="H63" s="11">
        <v>250</v>
      </c>
      <c r="I63" s="22" t="s">
        <v>759</v>
      </c>
      <c r="J63" s="26" t="s">
        <v>606</v>
      </c>
      <c r="K63" s="29" t="s">
        <v>767</v>
      </c>
      <c r="L63" t="s">
        <v>767</v>
      </c>
      <c r="M63" t="s">
        <v>771</v>
      </c>
      <c r="N63" t="s">
        <v>768</v>
      </c>
      <c r="O63" t="s">
        <v>771</v>
      </c>
    </row>
    <row r="64" spans="1:15" ht="17" customHeight="1">
      <c r="A64" t="s">
        <v>188</v>
      </c>
      <c r="B64" t="s">
        <v>4</v>
      </c>
      <c r="C64">
        <v>2016</v>
      </c>
      <c r="D64" s="24" t="s">
        <v>363</v>
      </c>
      <c r="F64" s="24" t="s">
        <v>331</v>
      </c>
      <c r="G64" s="11" t="s">
        <v>390</v>
      </c>
      <c r="H64" s="11">
        <v>100</v>
      </c>
      <c r="I64" s="22" t="s">
        <v>612</v>
      </c>
      <c r="J64" s="26" t="s">
        <v>612</v>
      </c>
      <c r="K64" s="29" t="s">
        <v>767</v>
      </c>
      <c r="L64" t="s">
        <v>767</v>
      </c>
      <c r="M64" t="s">
        <v>771</v>
      </c>
      <c r="N64" t="s">
        <v>767</v>
      </c>
      <c r="O64" t="s">
        <v>771</v>
      </c>
    </row>
    <row r="65" spans="1:15" ht="17" customHeight="1">
      <c r="A65" t="s">
        <v>151</v>
      </c>
      <c r="B65" t="s">
        <v>4</v>
      </c>
      <c r="C65">
        <v>2017</v>
      </c>
      <c r="D65" s="24" t="s">
        <v>397</v>
      </c>
      <c r="E65" s="24" t="s">
        <v>494</v>
      </c>
      <c r="F65" s="24" t="s">
        <v>331</v>
      </c>
      <c r="G65" s="11">
        <v>249</v>
      </c>
      <c r="H65" s="11">
        <v>249</v>
      </c>
      <c r="I65" s="22" t="s">
        <v>624</v>
      </c>
      <c r="J65" s="26" t="s">
        <v>474</v>
      </c>
      <c r="K65" s="29" t="s">
        <v>767</v>
      </c>
      <c r="L65" t="s">
        <v>768</v>
      </c>
      <c r="M65" t="s">
        <v>771</v>
      </c>
      <c r="N65" t="s">
        <v>767</v>
      </c>
      <c r="O65" t="s">
        <v>771</v>
      </c>
    </row>
    <row r="66" spans="1:15" ht="17" customHeight="1">
      <c r="A66" t="s">
        <v>249</v>
      </c>
      <c r="B66" t="s">
        <v>4</v>
      </c>
      <c r="C66">
        <v>2016</v>
      </c>
      <c r="D66" s="24" t="s">
        <v>338</v>
      </c>
      <c r="E66" s="24" t="s">
        <v>496</v>
      </c>
      <c r="F66" s="24">
        <v>6.6</v>
      </c>
      <c r="G66" s="11" t="s">
        <v>377</v>
      </c>
      <c r="H66" s="11">
        <v>200</v>
      </c>
      <c r="I66" s="22" t="s">
        <v>626</v>
      </c>
      <c r="J66" s="26" t="s">
        <v>456</v>
      </c>
      <c r="K66" s="29" t="s">
        <v>767</v>
      </c>
      <c r="L66" t="s">
        <v>768</v>
      </c>
      <c r="M66" t="s">
        <v>771</v>
      </c>
      <c r="N66" t="s">
        <v>768</v>
      </c>
      <c r="O66" t="s">
        <v>771</v>
      </c>
    </row>
    <row r="67" spans="1:15" ht="17" customHeight="1">
      <c r="A67" t="s">
        <v>230</v>
      </c>
      <c r="B67" t="s">
        <v>4</v>
      </c>
      <c r="C67">
        <v>2015</v>
      </c>
      <c r="D67" s="24" t="s">
        <v>384</v>
      </c>
      <c r="E67" s="24" t="s">
        <v>498</v>
      </c>
      <c r="F67" s="24">
        <v>7</v>
      </c>
      <c r="G67" s="11">
        <v>200</v>
      </c>
      <c r="H67" s="11">
        <v>200</v>
      </c>
      <c r="I67" s="22" t="s">
        <v>628</v>
      </c>
      <c r="J67" s="26" t="s">
        <v>468</v>
      </c>
      <c r="K67" s="29" t="s">
        <v>767</v>
      </c>
      <c r="L67" t="s">
        <v>768</v>
      </c>
      <c r="M67" t="s">
        <v>771</v>
      </c>
      <c r="N67" t="s">
        <v>768</v>
      </c>
      <c r="O67" t="s">
        <v>771</v>
      </c>
    </row>
    <row r="68" spans="1:15" ht="17" customHeight="1">
      <c r="A68" t="s">
        <v>167</v>
      </c>
      <c r="B68" t="s">
        <v>4</v>
      </c>
      <c r="C68">
        <v>2015</v>
      </c>
      <c r="D68" s="24" t="s">
        <v>352</v>
      </c>
      <c r="F68" s="24">
        <v>17</v>
      </c>
      <c r="G68" s="11">
        <v>240</v>
      </c>
      <c r="H68" s="11">
        <v>240</v>
      </c>
      <c r="I68" s="22" t="s">
        <v>629</v>
      </c>
      <c r="J68" s="26" t="s">
        <v>471</v>
      </c>
      <c r="K68" s="29" t="s">
        <v>767</v>
      </c>
      <c r="L68" t="s">
        <v>768</v>
      </c>
      <c r="M68" t="s">
        <v>771</v>
      </c>
      <c r="N68" t="s">
        <v>768</v>
      </c>
      <c r="O68" t="s">
        <v>771</v>
      </c>
    </row>
    <row r="69" spans="1:15" ht="17" customHeight="1">
      <c r="A69" t="s">
        <v>241</v>
      </c>
      <c r="B69" t="s">
        <v>4</v>
      </c>
      <c r="C69">
        <v>2016</v>
      </c>
      <c r="D69" s="24" t="s">
        <v>338</v>
      </c>
      <c r="F69" s="24">
        <v>3.4</v>
      </c>
      <c r="G69" s="11">
        <v>232</v>
      </c>
      <c r="H69" s="11">
        <v>232</v>
      </c>
      <c r="I69" s="22" t="s">
        <v>632</v>
      </c>
      <c r="J69" s="26" t="s">
        <v>461</v>
      </c>
      <c r="K69" s="29" t="s">
        <v>767</v>
      </c>
      <c r="L69" t="s">
        <v>768</v>
      </c>
      <c r="M69" t="s">
        <v>771</v>
      </c>
      <c r="N69" t="s">
        <v>767</v>
      </c>
      <c r="O69" t="s">
        <v>771</v>
      </c>
    </row>
    <row r="70" spans="1:15" ht="17" customHeight="1">
      <c r="A70" t="s">
        <v>293</v>
      </c>
      <c r="B70" t="s">
        <v>4</v>
      </c>
      <c r="C70">
        <v>2016</v>
      </c>
      <c r="D70" s="24" t="s">
        <v>338</v>
      </c>
      <c r="F70" s="24">
        <v>13.7</v>
      </c>
      <c r="G70" s="11" t="s">
        <v>332</v>
      </c>
      <c r="H70" s="11">
        <v>249</v>
      </c>
      <c r="I70" s="22" t="s">
        <v>637</v>
      </c>
      <c r="J70" s="26" t="s">
        <v>426</v>
      </c>
      <c r="K70" s="29" t="s">
        <v>767</v>
      </c>
      <c r="L70" t="s">
        <v>768</v>
      </c>
      <c r="M70" t="s">
        <v>771</v>
      </c>
      <c r="N70" t="s">
        <v>767</v>
      </c>
      <c r="O70" t="s">
        <v>771</v>
      </c>
    </row>
    <row r="71" spans="1:15" ht="17" customHeight="1">
      <c r="A71" t="s">
        <v>141</v>
      </c>
      <c r="B71" t="s">
        <v>4</v>
      </c>
      <c r="C71">
        <v>2015</v>
      </c>
      <c r="D71" s="24" t="s">
        <v>374</v>
      </c>
      <c r="F71" s="24" t="s">
        <v>331</v>
      </c>
      <c r="G71" s="11">
        <v>240</v>
      </c>
      <c r="H71" s="11">
        <v>240</v>
      </c>
      <c r="I71" s="22" t="s">
        <v>477</v>
      </c>
      <c r="J71" s="26" t="s">
        <v>477</v>
      </c>
      <c r="K71" s="29" t="s">
        <v>767</v>
      </c>
      <c r="L71" t="s">
        <v>768</v>
      </c>
      <c r="M71" t="s">
        <v>771</v>
      </c>
      <c r="N71" t="s">
        <v>767</v>
      </c>
      <c r="O71" t="s">
        <v>771</v>
      </c>
    </row>
    <row r="72" spans="1:15" ht="17" customHeight="1">
      <c r="A72" t="s">
        <v>237</v>
      </c>
      <c r="B72" t="s">
        <v>4</v>
      </c>
      <c r="C72">
        <v>2016</v>
      </c>
      <c r="D72" s="24" t="s">
        <v>338</v>
      </c>
      <c r="F72" s="24">
        <v>7.5</v>
      </c>
      <c r="G72" s="11">
        <v>212</v>
      </c>
      <c r="H72" s="11">
        <v>212</v>
      </c>
      <c r="I72" s="22" t="s">
        <v>655</v>
      </c>
      <c r="J72" s="26" t="s">
        <v>465</v>
      </c>
      <c r="K72" s="29" t="s">
        <v>767</v>
      </c>
      <c r="L72" t="s">
        <v>768</v>
      </c>
      <c r="M72" t="s">
        <v>771</v>
      </c>
      <c r="N72" t="s">
        <v>768</v>
      </c>
      <c r="O72" t="s">
        <v>771</v>
      </c>
    </row>
    <row r="73" spans="1:15" ht="17" customHeight="1">
      <c r="A73" t="s">
        <v>238</v>
      </c>
      <c r="B73" t="s">
        <v>4</v>
      </c>
      <c r="C73">
        <v>2016</v>
      </c>
      <c r="D73" s="24" t="s">
        <v>338</v>
      </c>
      <c r="F73" s="24">
        <v>12.3</v>
      </c>
      <c r="G73" s="11" t="s">
        <v>380</v>
      </c>
      <c r="H73" s="11">
        <v>240</v>
      </c>
      <c r="I73" s="22" t="s">
        <v>664</v>
      </c>
      <c r="J73" s="26" t="s">
        <v>464</v>
      </c>
      <c r="K73" s="29" t="s">
        <v>767</v>
      </c>
      <c r="L73" t="s">
        <v>768</v>
      </c>
      <c r="M73" t="s">
        <v>771</v>
      </c>
      <c r="N73" t="s">
        <v>767</v>
      </c>
      <c r="O73" t="s">
        <v>771</v>
      </c>
    </row>
    <row r="74" spans="1:15" ht="17" customHeight="1">
      <c r="A74" t="s">
        <v>240</v>
      </c>
      <c r="B74" t="s">
        <v>4</v>
      </c>
      <c r="C74">
        <v>2016</v>
      </c>
      <c r="D74" s="24" t="s">
        <v>338</v>
      </c>
      <c r="F74" s="24">
        <v>6.6</v>
      </c>
      <c r="G74" s="11">
        <v>249</v>
      </c>
      <c r="H74" s="11">
        <v>249</v>
      </c>
      <c r="I74" s="22" t="s">
        <v>669</v>
      </c>
      <c r="J74" s="26" t="s">
        <v>462</v>
      </c>
      <c r="K74" s="29" t="s">
        <v>767</v>
      </c>
      <c r="L74" t="s">
        <v>768</v>
      </c>
      <c r="M74" t="s">
        <v>771</v>
      </c>
      <c r="N74" t="s">
        <v>774</v>
      </c>
      <c r="O74" t="s">
        <v>771</v>
      </c>
    </row>
    <row r="75" spans="1:15" ht="17" customHeight="1">
      <c r="A75" t="s">
        <v>271</v>
      </c>
      <c r="B75" t="s">
        <v>4</v>
      </c>
      <c r="C75">
        <v>2016</v>
      </c>
      <c r="D75" s="24" t="s">
        <v>338</v>
      </c>
      <c r="F75" s="24">
        <v>3.6</v>
      </c>
      <c r="G75" s="11" t="s">
        <v>370</v>
      </c>
      <c r="H75" s="11">
        <v>249</v>
      </c>
      <c r="I75" s="22" t="s">
        <v>670</v>
      </c>
      <c r="J75" s="26" t="s">
        <v>440</v>
      </c>
      <c r="K75" s="29" t="s">
        <v>767</v>
      </c>
      <c r="L75" t="s">
        <v>768</v>
      </c>
      <c r="M75" t="s">
        <v>771</v>
      </c>
      <c r="N75" t="s">
        <v>767</v>
      </c>
      <c r="O75" t="s">
        <v>771</v>
      </c>
    </row>
    <row r="76" spans="1:15" ht="17" customHeight="1">
      <c r="A76" t="s">
        <v>242</v>
      </c>
      <c r="B76" t="s">
        <v>4</v>
      </c>
      <c r="C76">
        <v>2016</v>
      </c>
      <c r="D76" s="24" t="s">
        <v>338</v>
      </c>
      <c r="F76" s="24">
        <v>9.8000000000000007</v>
      </c>
      <c r="G76" s="11">
        <v>280</v>
      </c>
      <c r="H76" s="11">
        <v>280</v>
      </c>
      <c r="I76" s="22" t="s">
        <v>674</v>
      </c>
      <c r="J76" s="26" t="s">
        <v>460</v>
      </c>
      <c r="K76" s="29" t="s">
        <v>767</v>
      </c>
      <c r="L76" t="s">
        <v>768</v>
      </c>
      <c r="M76" t="s">
        <v>771</v>
      </c>
      <c r="N76" t="s">
        <v>767</v>
      </c>
      <c r="O76" t="s">
        <v>771</v>
      </c>
    </row>
    <row r="77" spans="1:15" ht="17" customHeight="1">
      <c r="A77" t="s">
        <v>253</v>
      </c>
      <c r="B77" t="s">
        <v>4</v>
      </c>
      <c r="C77">
        <v>2016</v>
      </c>
      <c r="D77" s="24" t="s">
        <v>363</v>
      </c>
      <c r="F77" s="24" t="s">
        <v>331</v>
      </c>
      <c r="G77" s="11" t="s">
        <v>375</v>
      </c>
      <c r="H77" s="11">
        <v>100</v>
      </c>
      <c r="I77" s="22" t="s">
        <v>677</v>
      </c>
      <c r="J77" s="26" t="s">
        <v>453</v>
      </c>
      <c r="K77" s="29" t="s">
        <v>767</v>
      </c>
      <c r="L77" t="s">
        <v>768</v>
      </c>
      <c r="M77" t="s">
        <v>771</v>
      </c>
      <c r="N77" t="s">
        <v>767</v>
      </c>
      <c r="O77" t="s">
        <v>771</v>
      </c>
    </row>
    <row r="78" spans="1:15" ht="17" customHeight="1">
      <c r="A78" t="s">
        <v>248</v>
      </c>
      <c r="B78" t="s">
        <v>4</v>
      </c>
      <c r="C78">
        <v>2016</v>
      </c>
      <c r="D78" s="24" t="s">
        <v>338</v>
      </c>
      <c r="F78" s="24">
        <v>3.8</v>
      </c>
      <c r="G78" s="11">
        <v>226</v>
      </c>
      <c r="H78" s="11">
        <v>226</v>
      </c>
      <c r="I78" s="22" t="s">
        <v>683</v>
      </c>
      <c r="J78" s="26" t="s">
        <v>457</v>
      </c>
      <c r="K78" s="29" t="s">
        <v>767</v>
      </c>
      <c r="L78" t="s">
        <v>768</v>
      </c>
      <c r="M78" t="s">
        <v>771</v>
      </c>
      <c r="N78" t="s">
        <v>767</v>
      </c>
      <c r="O78" t="s">
        <v>771</v>
      </c>
    </row>
    <row r="79" spans="1:15" ht="17" customHeight="1">
      <c r="A79" t="s">
        <v>183</v>
      </c>
      <c r="B79" t="s">
        <v>4</v>
      </c>
      <c r="C79">
        <v>2015</v>
      </c>
      <c r="D79" s="24" t="s">
        <v>363</v>
      </c>
      <c r="F79" s="24" t="s">
        <v>331</v>
      </c>
      <c r="G79" s="11">
        <v>52</v>
      </c>
      <c r="H79" s="11">
        <v>52</v>
      </c>
      <c r="I79" s="22" t="s">
        <v>692</v>
      </c>
      <c r="J79" s="26" t="s">
        <v>520</v>
      </c>
      <c r="K79" s="29" t="s">
        <v>767</v>
      </c>
      <c r="L79" t="s">
        <v>768</v>
      </c>
      <c r="M79" t="s">
        <v>771</v>
      </c>
      <c r="N79" t="s">
        <v>767</v>
      </c>
      <c r="O79" t="s">
        <v>771</v>
      </c>
    </row>
    <row r="80" spans="1:15" ht="17" customHeight="1">
      <c r="A80" t="s">
        <v>194</v>
      </c>
      <c r="B80" t="s">
        <v>4</v>
      </c>
      <c r="C80">
        <v>2016</v>
      </c>
      <c r="D80" s="24" t="s">
        <v>363</v>
      </c>
      <c r="F80" s="24" t="s">
        <v>331</v>
      </c>
      <c r="G80" s="11">
        <v>60</v>
      </c>
      <c r="H80" s="11">
        <v>60</v>
      </c>
      <c r="I80" s="22" t="s">
        <v>694</v>
      </c>
      <c r="J80" s="26" t="s">
        <v>524</v>
      </c>
      <c r="K80" s="29" t="s">
        <v>767</v>
      </c>
      <c r="L80" t="s">
        <v>768</v>
      </c>
      <c r="M80" t="s">
        <v>771</v>
      </c>
      <c r="N80" t="s">
        <v>767</v>
      </c>
      <c r="O80" t="s">
        <v>771</v>
      </c>
    </row>
    <row r="81" spans="1:15" ht="17" customHeight="1">
      <c r="A81" t="s">
        <v>204</v>
      </c>
      <c r="B81" t="s">
        <v>4</v>
      </c>
      <c r="C81">
        <v>2016</v>
      </c>
      <c r="D81" s="24" t="s">
        <v>363</v>
      </c>
      <c r="F81" s="24" t="s">
        <v>331</v>
      </c>
      <c r="G81" s="11">
        <v>70</v>
      </c>
      <c r="H81" s="11">
        <v>70</v>
      </c>
      <c r="I81" s="22" t="s">
        <v>696</v>
      </c>
      <c r="J81" s="26" t="s">
        <v>526</v>
      </c>
      <c r="K81" s="29" t="s">
        <v>767</v>
      </c>
      <c r="L81" t="s">
        <v>768</v>
      </c>
      <c r="M81" t="s">
        <v>771</v>
      </c>
      <c r="N81" t="s">
        <v>767</v>
      </c>
      <c r="O81" t="s">
        <v>771</v>
      </c>
    </row>
    <row r="82" spans="1:15" ht="17" customHeight="1">
      <c r="A82" t="s">
        <v>213</v>
      </c>
      <c r="B82" t="s">
        <v>4</v>
      </c>
      <c r="C82">
        <v>2016</v>
      </c>
      <c r="D82" s="24" t="s">
        <v>363</v>
      </c>
      <c r="F82" s="24" t="s">
        <v>331</v>
      </c>
      <c r="G82" s="11">
        <v>70</v>
      </c>
      <c r="H82" s="11">
        <v>70</v>
      </c>
      <c r="I82" s="22" t="s">
        <v>697</v>
      </c>
      <c r="J82" s="26" t="s">
        <v>527</v>
      </c>
      <c r="K82" s="29" t="s">
        <v>767</v>
      </c>
      <c r="L82" t="s">
        <v>768</v>
      </c>
      <c r="M82" t="s">
        <v>771</v>
      </c>
      <c r="N82" t="s">
        <v>767</v>
      </c>
      <c r="O82" t="s">
        <v>771</v>
      </c>
    </row>
    <row r="83" spans="1:15" ht="17" customHeight="1">
      <c r="A83" t="s">
        <v>211</v>
      </c>
      <c r="B83" t="s">
        <v>4</v>
      </c>
      <c r="C83">
        <v>2016</v>
      </c>
      <c r="D83" s="24" t="s">
        <v>363</v>
      </c>
      <c r="F83" s="24" t="s">
        <v>331</v>
      </c>
      <c r="G83" s="11">
        <v>100</v>
      </c>
      <c r="H83" s="11">
        <v>100</v>
      </c>
      <c r="I83" s="22" t="s">
        <v>707</v>
      </c>
      <c r="J83" s="26" t="s">
        <v>539</v>
      </c>
      <c r="K83" s="29" t="s">
        <v>767</v>
      </c>
      <c r="L83" t="s">
        <v>768</v>
      </c>
      <c r="M83" t="s">
        <v>771</v>
      </c>
      <c r="N83" t="s">
        <v>767</v>
      </c>
      <c r="O83" t="s">
        <v>771</v>
      </c>
    </row>
    <row r="84" spans="1:15" ht="17" customHeight="1">
      <c r="A84" t="s">
        <v>219</v>
      </c>
      <c r="B84" t="s">
        <v>4</v>
      </c>
      <c r="C84">
        <v>2016</v>
      </c>
      <c r="D84" s="24" t="s">
        <v>363</v>
      </c>
      <c r="F84" s="24" t="s">
        <v>331</v>
      </c>
      <c r="G84" s="11">
        <v>100</v>
      </c>
      <c r="H84" s="11">
        <v>100</v>
      </c>
      <c r="I84" s="22" t="s">
        <v>708</v>
      </c>
      <c r="J84" s="26" t="s">
        <v>540</v>
      </c>
      <c r="K84" s="29" t="s">
        <v>767</v>
      </c>
      <c r="L84" t="s">
        <v>768</v>
      </c>
      <c r="M84" t="s">
        <v>771</v>
      </c>
      <c r="N84" t="s">
        <v>767</v>
      </c>
      <c r="O84" t="s">
        <v>771</v>
      </c>
    </row>
    <row r="85" spans="1:15" ht="17" customHeight="1">
      <c r="A85" t="s">
        <v>215</v>
      </c>
      <c r="B85" t="s">
        <v>4</v>
      </c>
      <c r="C85">
        <v>2016</v>
      </c>
      <c r="D85" s="24" t="s">
        <v>363</v>
      </c>
      <c r="F85" s="24" t="s">
        <v>331</v>
      </c>
      <c r="G85" s="11">
        <v>150</v>
      </c>
      <c r="H85" s="11">
        <v>150</v>
      </c>
      <c r="I85" s="22" t="s">
        <v>715</v>
      </c>
      <c r="J85" s="26" t="s">
        <v>550</v>
      </c>
      <c r="K85" s="29" t="s">
        <v>767</v>
      </c>
      <c r="L85" t="s">
        <v>768</v>
      </c>
      <c r="M85" t="s">
        <v>771</v>
      </c>
      <c r="N85" t="s">
        <v>767</v>
      </c>
      <c r="O85" t="s">
        <v>771</v>
      </c>
    </row>
    <row r="86" spans="1:15" ht="17" customHeight="1">
      <c r="A86" t="s">
        <v>177</v>
      </c>
      <c r="B86" t="s">
        <v>4</v>
      </c>
      <c r="C86">
        <v>2016</v>
      </c>
      <c r="D86" s="24" t="s">
        <v>363</v>
      </c>
      <c r="F86" s="24" t="s">
        <v>331</v>
      </c>
      <c r="G86" s="11">
        <v>170</v>
      </c>
      <c r="H86" s="11">
        <v>170</v>
      </c>
      <c r="I86" s="22" t="s">
        <v>716</v>
      </c>
      <c r="J86" s="26" t="s">
        <v>551</v>
      </c>
      <c r="K86" s="29" t="s">
        <v>767</v>
      </c>
      <c r="L86" t="s">
        <v>768</v>
      </c>
      <c r="M86" t="s">
        <v>771</v>
      </c>
      <c r="N86" t="s">
        <v>768</v>
      </c>
      <c r="O86" t="s">
        <v>771</v>
      </c>
    </row>
    <row r="87" spans="1:15" ht="17" customHeight="1">
      <c r="A87" t="s">
        <v>197</v>
      </c>
      <c r="B87" t="s">
        <v>4</v>
      </c>
      <c r="C87">
        <v>2016</v>
      </c>
      <c r="D87" s="24" t="s">
        <v>363</v>
      </c>
      <c r="F87" s="24" t="s">
        <v>331</v>
      </c>
      <c r="G87" s="11">
        <v>200</v>
      </c>
      <c r="H87" s="11">
        <v>200</v>
      </c>
      <c r="I87" s="22" t="s">
        <v>725</v>
      </c>
      <c r="J87" s="26" t="s">
        <v>563</v>
      </c>
      <c r="K87" s="29" t="s">
        <v>767</v>
      </c>
      <c r="L87" t="s">
        <v>768</v>
      </c>
      <c r="M87" t="s">
        <v>771</v>
      </c>
      <c r="N87" t="s">
        <v>767</v>
      </c>
      <c r="O87" t="s">
        <v>771</v>
      </c>
    </row>
    <row r="88" spans="1:15" ht="17" customHeight="1">
      <c r="A88" t="s">
        <v>208</v>
      </c>
      <c r="B88" t="s">
        <v>4</v>
      </c>
      <c r="C88">
        <v>2016</v>
      </c>
      <c r="D88" s="24" t="s">
        <v>363</v>
      </c>
      <c r="F88" s="24" t="s">
        <v>331</v>
      </c>
      <c r="G88" s="11">
        <v>200</v>
      </c>
      <c r="H88" s="11">
        <v>200</v>
      </c>
      <c r="I88" s="22" t="s">
        <v>726</v>
      </c>
      <c r="J88" s="26" t="s">
        <v>564</v>
      </c>
      <c r="K88" s="29" t="s">
        <v>767</v>
      </c>
      <c r="L88" t="s">
        <v>768</v>
      </c>
      <c r="M88" t="s">
        <v>771</v>
      </c>
      <c r="N88" t="s">
        <v>767</v>
      </c>
      <c r="O88" t="s">
        <v>771</v>
      </c>
    </row>
    <row r="89" spans="1:15" ht="17" customHeight="1">
      <c r="A89" t="s">
        <v>36</v>
      </c>
      <c r="B89" t="s">
        <v>4</v>
      </c>
      <c r="C89">
        <v>2010</v>
      </c>
      <c r="D89" s="24" t="s">
        <v>328</v>
      </c>
      <c r="F89" s="24" t="s">
        <v>331</v>
      </c>
      <c r="G89" s="11">
        <v>240</v>
      </c>
      <c r="H89" s="11">
        <v>240</v>
      </c>
      <c r="I89" s="22" t="s">
        <v>727</v>
      </c>
      <c r="J89" s="26" t="s">
        <v>565</v>
      </c>
      <c r="K89" s="29" t="s">
        <v>767</v>
      </c>
      <c r="L89" t="s">
        <v>768</v>
      </c>
      <c r="M89" t="s">
        <v>771</v>
      </c>
      <c r="N89" t="s">
        <v>768</v>
      </c>
      <c r="O89" t="s">
        <v>771</v>
      </c>
    </row>
    <row r="90" spans="1:15" ht="17" customHeight="1">
      <c r="A90" t="s">
        <v>159</v>
      </c>
      <c r="B90" t="s">
        <v>4</v>
      </c>
      <c r="C90">
        <v>2014</v>
      </c>
      <c r="D90" s="24" t="s">
        <v>328</v>
      </c>
      <c r="F90" s="24" t="s">
        <v>331</v>
      </c>
      <c r="G90" s="11">
        <v>250</v>
      </c>
      <c r="H90" s="11">
        <v>250</v>
      </c>
      <c r="I90" s="22" t="s">
        <v>733</v>
      </c>
      <c r="J90" s="26" t="s">
        <v>574</v>
      </c>
      <c r="K90" s="29" t="s">
        <v>767</v>
      </c>
      <c r="L90" t="s">
        <v>768</v>
      </c>
      <c r="M90" t="s">
        <v>771</v>
      </c>
      <c r="N90" t="s">
        <v>768</v>
      </c>
      <c r="O90" t="s">
        <v>771</v>
      </c>
    </row>
    <row r="91" spans="1:15" ht="17" customHeight="1">
      <c r="A91" t="s">
        <v>202</v>
      </c>
      <c r="B91" t="s">
        <v>4</v>
      </c>
      <c r="C91">
        <v>2017</v>
      </c>
      <c r="D91" s="24" t="s">
        <v>330</v>
      </c>
      <c r="F91" s="24" t="s">
        <v>331</v>
      </c>
      <c r="G91" s="11" t="s">
        <v>344</v>
      </c>
      <c r="H91" s="11">
        <v>250</v>
      </c>
      <c r="I91" s="22" t="s">
        <v>744</v>
      </c>
      <c r="J91" s="26" t="s">
        <v>589</v>
      </c>
      <c r="K91" s="29" t="s">
        <v>767</v>
      </c>
      <c r="L91" t="s">
        <v>768</v>
      </c>
      <c r="M91" t="s">
        <v>771</v>
      </c>
      <c r="N91" t="s">
        <v>767</v>
      </c>
      <c r="O91" t="s">
        <v>771</v>
      </c>
    </row>
    <row r="92" spans="1:15" ht="17" customHeight="1">
      <c r="A92" t="s">
        <v>187</v>
      </c>
      <c r="B92" t="s">
        <v>4</v>
      </c>
      <c r="C92">
        <v>2016</v>
      </c>
      <c r="D92" s="24" t="s">
        <v>363</v>
      </c>
      <c r="F92" s="24" t="s">
        <v>331</v>
      </c>
      <c r="G92" s="11" t="s">
        <v>348</v>
      </c>
      <c r="H92" s="11">
        <v>500</v>
      </c>
      <c r="I92" s="22" t="s">
        <v>748</v>
      </c>
      <c r="J92" s="26" t="s">
        <v>593</v>
      </c>
      <c r="K92" s="29" t="s">
        <v>767</v>
      </c>
      <c r="L92" t="s">
        <v>768</v>
      </c>
      <c r="M92" t="s">
        <v>771</v>
      </c>
      <c r="N92" t="s">
        <v>767</v>
      </c>
      <c r="O92" t="s">
        <v>771</v>
      </c>
    </row>
    <row r="93" spans="1:15" ht="17" customHeight="1">
      <c r="A93" t="s">
        <v>182</v>
      </c>
      <c r="B93" t="s">
        <v>4</v>
      </c>
      <c r="C93">
        <v>2016</v>
      </c>
      <c r="D93" s="24" t="s">
        <v>363</v>
      </c>
      <c r="F93" s="24" t="s">
        <v>331</v>
      </c>
      <c r="G93" s="11" t="s">
        <v>391</v>
      </c>
      <c r="H93" s="11">
        <v>250</v>
      </c>
      <c r="I93" s="22" t="s">
        <v>750</v>
      </c>
      <c r="J93" s="26" t="s">
        <v>595</v>
      </c>
      <c r="K93" s="29" t="s">
        <v>767</v>
      </c>
      <c r="L93" t="s">
        <v>768</v>
      </c>
      <c r="M93" t="s">
        <v>771</v>
      </c>
      <c r="N93" t="s">
        <v>767</v>
      </c>
      <c r="O93" t="s">
        <v>771</v>
      </c>
    </row>
    <row r="94" spans="1:15" ht="17" customHeight="1">
      <c r="A94" t="s">
        <v>156</v>
      </c>
      <c r="B94" t="s">
        <v>4</v>
      </c>
      <c r="C94">
        <v>2015</v>
      </c>
      <c r="D94" s="24" t="s">
        <v>330</v>
      </c>
      <c r="F94" s="24" t="s">
        <v>331</v>
      </c>
      <c r="G94" s="11" t="s">
        <v>332</v>
      </c>
      <c r="H94" s="11">
        <v>249</v>
      </c>
      <c r="I94" s="22" t="s">
        <v>753</v>
      </c>
      <c r="J94" s="26" t="s">
        <v>599</v>
      </c>
      <c r="K94" s="29" t="s">
        <v>767</v>
      </c>
      <c r="L94" t="s">
        <v>768</v>
      </c>
      <c r="M94" t="s">
        <v>771</v>
      </c>
      <c r="N94" t="s">
        <v>767</v>
      </c>
      <c r="O94" t="s">
        <v>771</v>
      </c>
    </row>
    <row r="95" spans="1:15" ht="17" customHeight="1">
      <c r="A95" t="s">
        <v>225</v>
      </c>
      <c r="B95" t="s">
        <v>4</v>
      </c>
      <c r="C95">
        <v>2016</v>
      </c>
      <c r="D95" s="24" t="s">
        <v>382</v>
      </c>
      <c r="F95" s="24" t="s">
        <v>331</v>
      </c>
      <c r="G95" s="11" t="s">
        <v>337</v>
      </c>
      <c r="H95" s="11">
        <v>250</v>
      </c>
      <c r="I95" s="22" t="s">
        <v>758</v>
      </c>
      <c r="J95" s="26" t="s">
        <v>605</v>
      </c>
      <c r="K95" s="29" t="s">
        <v>767</v>
      </c>
      <c r="L95" t="s">
        <v>768</v>
      </c>
      <c r="M95" t="s">
        <v>771</v>
      </c>
      <c r="N95" t="s">
        <v>768</v>
      </c>
      <c r="O95" t="s">
        <v>771</v>
      </c>
    </row>
    <row r="96" spans="1:15" ht="17" customHeight="1">
      <c r="A96" t="s">
        <v>13</v>
      </c>
      <c r="B96" t="s">
        <v>4</v>
      </c>
      <c r="C96">
        <v>2014</v>
      </c>
      <c r="D96" s="24" t="s">
        <v>330</v>
      </c>
      <c r="F96" s="24" t="s">
        <v>331</v>
      </c>
      <c r="G96" s="11" t="s">
        <v>361</v>
      </c>
      <c r="H96" s="11">
        <v>260</v>
      </c>
      <c r="I96" s="22" t="s">
        <v>760</v>
      </c>
      <c r="J96" s="26" t="s">
        <v>607</v>
      </c>
      <c r="K96" s="29" t="s">
        <v>767</v>
      </c>
      <c r="L96" t="s">
        <v>768</v>
      </c>
      <c r="M96" t="s">
        <v>771</v>
      </c>
      <c r="N96" t="s">
        <v>767</v>
      </c>
      <c r="O96" t="s">
        <v>771</v>
      </c>
    </row>
    <row r="97" spans="1:15" ht="17" customHeight="1">
      <c r="A97" t="s">
        <v>184</v>
      </c>
      <c r="B97" t="s">
        <v>4</v>
      </c>
      <c r="C97">
        <v>2016</v>
      </c>
      <c r="D97" s="24" t="s">
        <v>363</v>
      </c>
      <c r="F97" s="24" t="s">
        <v>331</v>
      </c>
      <c r="G97" s="11" t="s">
        <v>375</v>
      </c>
      <c r="H97" s="11">
        <v>100</v>
      </c>
      <c r="I97" s="22" t="s">
        <v>763</v>
      </c>
      <c r="J97" s="26" t="s">
        <v>610</v>
      </c>
      <c r="K97" s="29" t="s">
        <v>767</v>
      </c>
      <c r="L97" t="s">
        <v>768</v>
      </c>
      <c r="M97" t="s">
        <v>771</v>
      </c>
      <c r="N97" t="s">
        <v>767</v>
      </c>
      <c r="O97" t="s">
        <v>771</v>
      </c>
    </row>
    <row r="98" spans="1:15" ht="17" customHeight="1">
      <c r="A98" t="s">
        <v>275</v>
      </c>
      <c r="B98" t="s">
        <v>4</v>
      </c>
      <c r="C98">
        <v>2017</v>
      </c>
      <c r="D98" s="24" t="s">
        <v>330</v>
      </c>
      <c r="F98" s="24" t="s">
        <v>331</v>
      </c>
      <c r="G98" s="11" t="s">
        <v>342</v>
      </c>
      <c r="H98" s="11">
        <v>100</v>
      </c>
      <c r="I98" s="22" t="s">
        <v>617</v>
      </c>
      <c r="J98" s="26" t="s">
        <v>435</v>
      </c>
      <c r="K98" s="29" t="s">
        <v>768</v>
      </c>
      <c r="L98" t="s">
        <v>767</v>
      </c>
      <c r="M98" t="s">
        <v>768</v>
      </c>
      <c r="N98" t="s">
        <v>768</v>
      </c>
      <c r="O98" t="s">
        <v>768</v>
      </c>
    </row>
    <row r="99" spans="1:15" ht="17" customHeight="1">
      <c r="A99" t="s">
        <v>164</v>
      </c>
      <c r="B99" t="s">
        <v>4</v>
      </c>
      <c r="C99">
        <v>2017</v>
      </c>
      <c r="D99" s="24" t="s">
        <v>352</v>
      </c>
      <c r="F99" s="24" t="s">
        <v>331</v>
      </c>
      <c r="G99" s="11">
        <v>249</v>
      </c>
      <c r="H99" s="11">
        <v>249</v>
      </c>
      <c r="I99" s="22" t="s">
        <v>619</v>
      </c>
      <c r="J99" s="26" t="s">
        <v>772</v>
      </c>
      <c r="K99" s="29" t="s">
        <v>768</v>
      </c>
      <c r="L99" t="s">
        <v>767</v>
      </c>
      <c r="M99" t="s">
        <v>768</v>
      </c>
      <c r="N99" t="s">
        <v>767</v>
      </c>
      <c r="O99" t="s">
        <v>768</v>
      </c>
    </row>
    <row r="100" spans="1:15" ht="17" customHeight="1">
      <c r="A100" t="s">
        <v>306</v>
      </c>
      <c r="B100" t="s">
        <v>4</v>
      </c>
      <c r="C100">
        <v>2018</v>
      </c>
      <c r="D100" s="24" t="s">
        <v>328</v>
      </c>
      <c r="F100" s="24" t="s">
        <v>331</v>
      </c>
      <c r="G100" s="11" t="s">
        <v>367</v>
      </c>
      <c r="H100" s="11">
        <v>300</v>
      </c>
      <c r="I100" s="22" t="s">
        <v>620</v>
      </c>
      <c r="J100" s="26" t="s">
        <v>415</v>
      </c>
      <c r="K100" s="29" t="s">
        <v>768</v>
      </c>
      <c r="L100" t="s">
        <v>767</v>
      </c>
      <c r="M100" t="s">
        <v>768</v>
      </c>
      <c r="N100" t="s">
        <v>767</v>
      </c>
      <c r="O100" t="s">
        <v>768</v>
      </c>
    </row>
    <row r="101" spans="1:15" ht="17" customHeight="1">
      <c r="A101" t="s">
        <v>147</v>
      </c>
      <c r="B101" t="s">
        <v>4</v>
      </c>
      <c r="C101">
        <v>2014</v>
      </c>
      <c r="D101" s="24" t="s">
        <v>398</v>
      </c>
      <c r="E101" s="24" t="s">
        <v>491</v>
      </c>
      <c r="F101" s="24" t="s">
        <v>331</v>
      </c>
      <c r="G101" s="11">
        <v>156</v>
      </c>
      <c r="H101" s="11">
        <v>156</v>
      </c>
      <c r="I101" s="22" t="s">
        <v>621</v>
      </c>
      <c r="J101" s="26" t="s">
        <v>475</v>
      </c>
      <c r="K101" s="29" t="s">
        <v>768</v>
      </c>
      <c r="L101" t="s">
        <v>767</v>
      </c>
      <c r="M101" t="s">
        <v>767</v>
      </c>
      <c r="N101" t="s">
        <v>767</v>
      </c>
      <c r="O101" t="s">
        <v>771</v>
      </c>
    </row>
    <row r="102" spans="1:15" ht="17" customHeight="1">
      <c r="A102" t="s">
        <v>267</v>
      </c>
      <c r="B102" t="s">
        <v>4</v>
      </c>
      <c r="C102">
        <v>2016</v>
      </c>
      <c r="D102" s="24" t="s">
        <v>338</v>
      </c>
      <c r="E102" s="24" t="s">
        <v>493</v>
      </c>
      <c r="F102" s="24">
        <v>4.2</v>
      </c>
      <c r="G102" s="11" t="s">
        <v>332</v>
      </c>
      <c r="H102" s="11">
        <v>249</v>
      </c>
      <c r="I102" s="22" t="s">
        <v>623</v>
      </c>
      <c r="J102" s="26" t="s">
        <v>444</v>
      </c>
      <c r="K102" s="29" t="s">
        <v>768</v>
      </c>
      <c r="L102" t="s">
        <v>767</v>
      </c>
      <c r="M102" t="s">
        <v>768</v>
      </c>
      <c r="N102" t="s">
        <v>767</v>
      </c>
      <c r="O102" t="s">
        <v>767</v>
      </c>
    </row>
    <row r="103" spans="1:15" ht="17" customHeight="1">
      <c r="A103" t="s">
        <v>314</v>
      </c>
      <c r="B103" t="s">
        <v>4</v>
      </c>
      <c r="C103">
        <v>2018</v>
      </c>
      <c r="D103" s="24" t="s">
        <v>338</v>
      </c>
      <c r="E103" s="24" t="s">
        <v>497</v>
      </c>
      <c r="F103" s="24">
        <v>15.6</v>
      </c>
      <c r="G103" s="11">
        <v>196</v>
      </c>
      <c r="H103" s="11">
        <v>196</v>
      </c>
      <c r="I103" s="22" t="s">
        <v>627</v>
      </c>
      <c r="J103" s="26" t="s">
        <v>407</v>
      </c>
      <c r="K103" s="29" t="s">
        <v>768</v>
      </c>
      <c r="L103" t="s">
        <v>767</v>
      </c>
      <c r="M103" t="s">
        <v>768</v>
      </c>
      <c r="N103" t="s">
        <v>767</v>
      </c>
      <c r="O103" t="s">
        <v>768</v>
      </c>
    </row>
    <row r="104" spans="1:15" ht="17" customHeight="1">
      <c r="A104" t="s">
        <v>239</v>
      </c>
      <c r="B104" t="s">
        <v>4</v>
      </c>
      <c r="C104">
        <v>2016</v>
      </c>
      <c r="D104" s="24" t="s">
        <v>338</v>
      </c>
      <c r="F104" s="24">
        <v>3.7</v>
      </c>
      <c r="G104" s="11" t="s">
        <v>379</v>
      </c>
      <c r="H104" s="11">
        <v>300</v>
      </c>
      <c r="I104" s="22" t="s">
        <v>630</v>
      </c>
      <c r="J104" s="26" t="s">
        <v>463</v>
      </c>
      <c r="K104" s="29" t="s">
        <v>768</v>
      </c>
      <c r="L104" t="s">
        <v>767</v>
      </c>
      <c r="M104" t="s">
        <v>768</v>
      </c>
      <c r="N104" t="s">
        <v>768</v>
      </c>
      <c r="O104" t="s">
        <v>768</v>
      </c>
    </row>
    <row r="105" spans="1:15" ht="17" customHeight="1">
      <c r="A105" t="s">
        <v>277</v>
      </c>
      <c r="B105" t="s">
        <v>4</v>
      </c>
      <c r="C105">
        <v>2016</v>
      </c>
      <c r="D105" s="24" t="s">
        <v>338</v>
      </c>
      <c r="F105" s="24">
        <v>4.5999999999999996</v>
      </c>
      <c r="G105" s="11">
        <v>180</v>
      </c>
      <c r="H105" s="11">
        <v>180</v>
      </c>
      <c r="I105" s="22" t="s">
        <v>631</v>
      </c>
      <c r="J105" s="26" t="s">
        <v>433</v>
      </c>
      <c r="K105" s="29" t="s">
        <v>768</v>
      </c>
      <c r="L105" t="s">
        <v>767</v>
      </c>
      <c r="M105" t="s">
        <v>767</v>
      </c>
      <c r="N105" t="s">
        <v>767</v>
      </c>
      <c r="O105" t="s">
        <v>771</v>
      </c>
    </row>
    <row r="106" spans="1:15" ht="17" customHeight="1">
      <c r="A106" t="s">
        <v>243</v>
      </c>
      <c r="B106" t="s">
        <v>4</v>
      </c>
      <c r="C106">
        <v>2016</v>
      </c>
      <c r="D106" s="24" t="s">
        <v>338</v>
      </c>
      <c r="F106" s="24">
        <v>6.7</v>
      </c>
      <c r="G106" s="11" t="s">
        <v>378</v>
      </c>
      <c r="H106" s="11">
        <v>220</v>
      </c>
      <c r="I106" s="22" t="s">
        <v>638</v>
      </c>
      <c r="J106" s="26" t="s">
        <v>459</v>
      </c>
      <c r="K106" s="29" t="s">
        <v>768</v>
      </c>
      <c r="L106" t="s">
        <v>767</v>
      </c>
      <c r="M106" t="s">
        <v>768</v>
      </c>
      <c r="N106" t="s">
        <v>767</v>
      </c>
      <c r="O106" t="s">
        <v>768</v>
      </c>
    </row>
    <row r="107" spans="1:15" ht="17" customHeight="1">
      <c r="A107" t="s">
        <v>130</v>
      </c>
      <c r="B107" t="s">
        <v>4</v>
      </c>
      <c r="C107">
        <v>2019</v>
      </c>
      <c r="D107" s="24" t="s">
        <v>403</v>
      </c>
      <c r="F107" s="24" t="s">
        <v>331</v>
      </c>
      <c r="G107" s="11" t="s">
        <v>344</v>
      </c>
      <c r="H107" s="11">
        <v>250</v>
      </c>
      <c r="I107" s="22" t="s">
        <v>640</v>
      </c>
      <c r="J107" s="26" t="s">
        <v>479</v>
      </c>
      <c r="K107" s="29" t="s">
        <v>768</v>
      </c>
      <c r="L107" t="s">
        <v>767</v>
      </c>
      <c r="M107" t="s">
        <v>768</v>
      </c>
      <c r="N107" t="s">
        <v>768</v>
      </c>
      <c r="O107" t="s">
        <v>768</v>
      </c>
    </row>
    <row r="108" spans="1:15" ht="17" customHeight="1">
      <c r="A108" t="s">
        <v>273</v>
      </c>
      <c r="B108" t="s">
        <v>4</v>
      </c>
      <c r="C108">
        <v>2017</v>
      </c>
      <c r="D108" s="24" t="s">
        <v>330</v>
      </c>
      <c r="F108" s="24" t="s">
        <v>331</v>
      </c>
      <c r="G108" s="11">
        <v>178</v>
      </c>
      <c r="H108" s="11">
        <v>178</v>
      </c>
      <c r="I108" s="22" t="s">
        <v>646</v>
      </c>
      <c r="J108" s="26" t="s">
        <v>438</v>
      </c>
      <c r="K108" s="29" t="s">
        <v>768</v>
      </c>
      <c r="L108" t="s">
        <v>767</v>
      </c>
      <c r="M108" t="s">
        <v>768</v>
      </c>
      <c r="N108" t="s">
        <v>767</v>
      </c>
      <c r="O108" t="s">
        <v>768</v>
      </c>
    </row>
    <row r="109" spans="1:15" ht="17" customHeight="1">
      <c r="A109" t="s">
        <v>316</v>
      </c>
      <c r="B109" t="s">
        <v>4</v>
      </c>
      <c r="C109">
        <v>2018</v>
      </c>
      <c r="D109" s="24" t="s">
        <v>330</v>
      </c>
      <c r="F109" s="24" t="s">
        <v>331</v>
      </c>
      <c r="G109" s="11">
        <v>86</v>
      </c>
      <c r="H109" s="11">
        <v>86</v>
      </c>
      <c r="I109" s="22" t="s">
        <v>647</v>
      </c>
      <c r="J109" s="26" t="s">
        <v>405</v>
      </c>
      <c r="K109" s="29" t="s">
        <v>768</v>
      </c>
      <c r="L109" t="s">
        <v>767</v>
      </c>
      <c r="M109" t="s">
        <v>768</v>
      </c>
      <c r="N109" t="s">
        <v>767</v>
      </c>
      <c r="O109" t="s">
        <v>768</v>
      </c>
    </row>
    <row r="110" spans="1:15" ht="17" customHeight="1">
      <c r="A110" t="s">
        <v>274</v>
      </c>
      <c r="B110" t="s">
        <v>4</v>
      </c>
      <c r="C110">
        <v>2017</v>
      </c>
      <c r="D110" s="24" t="s">
        <v>330</v>
      </c>
      <c r="F110" s="24" t="s">
        <v>331</v>
      </c>
      <c r="G110" s="11" t="s">
        <v>337</v>
      </c>
      <c r="H110" s="11">
        <v>250</v>
      </c>
      <c r="I110" s="22" t="s">
        <v>649</v>
      </c>
      <c r="J110" s="26" t="s">
        <v>436</v>
      </c>
      <c r="K110" s="29" t="s">
        <v>768</v>
      </c>
      <c r="L110" t="s">
        <v>767</v>
      </c>
      <c r="M110" t="s">
        <v>768</v>
      </c>
      <c r="N110" t="s">
        <v>768</v>
      </c>
      <c r="O110" t="s">
        <v>768</v>
      </c>
    </row>
    <row r="111" spans="1:15" ht="17" customHeight="1">
      <c r="A111" t="s">
        <v>263</v>
      </c>
      <c r="B111" t="s">
        <v>4</v>
      </c>
      <c r="C111">
        <v>2016</v>
      </c>
      <c r="D111" s="24" t="s">
        <v>330</v>
      </c>
      <c r="F111" s="24" t="s">
        <v>331</v>
      </c>
      <c r="G111" s="11" t="s">
        <v>342</v>
      </c>
      <c r="H111" s="11">
        <v>100</v>
      </c>
      <c r="I111" s="22" t="s">
        <v>651</v>
      </c>
      <c r="J111" s="26" t="s">
        <v>447</v>
      </c>
      <c r="K111" s="29" t="s">
        <v>768</v>
      </c>
      <c r="L111" t="s">
        <v>767</v>
      </c>
      <c r="M111" t="s">
        <v>767</v>
      </c>
      <c r="N111" t="s">
        <v>767</v>
      </c>
      <c r="O111" t="s">
        <v>771</v>
      </c>
    </row>
    <row r="112" spans="1:15" ht="17" customHeight="1">
      <c r="A112" t="s">
        <v>255</v>
      </c>
      <c r="B112" t="s">
        <v>4</v>
      </c>
      <c r="C112">
        <v>2016</v>
      </c>
      <c r="D112" s="24" t="s">
        <v>363</v>
      </c>
      <c r="F112" s="24">
        <v>30</v>
      </c>
      <c r="G112" s="11">
        <v>100</v>
      </c>
      <c r="H112" s="11">
        <v>100</v>
      </c>
      <c r="I112" s="22" t="s">
        <v>656</v>
      </c>
      <c r="J112" s="26" t="s">
        <v>451</v>
      </c>
      <c r="K112" s="29" t="s">
        <v>768</v>
      </c>
      <c r="L112" t="s">
        <v>767</v>
      </c>
      <c r="M112" t="s">
        <v>767</v>
      </c>
      <c r="N112" t="s">
        <v>767</v>
      </c>
      <c r="O112" t="s">
        <v>771</v>
      </c>
    </row>
    <row r="113" spans="1:15" ht="17" customHeight="1">
      <c r="A113" t="s">
        <v>308</v>
      </c>
      <c r="B113" t="s">
        <v>4</v>
      </c>
      <c r="C113">
        <v>2018</v>
      </c>
      <c r="D113" s="24" t="s">
        <v>338</v>
      </c>
      <c r="F113" s="24">
        <v>5.7</v>
      </c>
      <c r="G113" s="11">
        <v>200</v>
      </c>
      <c r="H113" s="11">
        <v>200</v>
      </c>
      <c r="I113" s="22" t="s">
        <v>657</v>
      </c>
      <c r="J113" s="26" t="s">
        <v>413</v>
      </c>
      <c r="K113" s="29" t="s">
        <v>768</v>
      </c>
      <c r="L113" t="s">
        <v>767</v>
      </c>
      <c r="M113" t="s">
        <v>768</v>
      </c>
      <c r="N113" t="s">
        <v>767</v>
      </c>
      <c r="O113" t="s">
        <v>768</v>
      </c>
    </row>
    <row r="114" spans="1:15" ht="17" customHeight="1">
      <c r="A114" t="s">
        <v>278</v>
      </c>
      <c r="B114" t="s">
        <v>4</v>
      </c>
      <c r="C114">
        <v>2016</v>
      </c>
      <c r="D114" s="24" t="s">
        <v>338</v>
      </c>
      <c r="F114" s="24">
        <v>3.6</v>
      </c>
      <c r="G114" s="11">
        <v>190</v>
      </c>
      <c r="H114" s="11">
        <v>190</v>
      </c>
      <c r="I114" s="22" t="s">
        <v>660</v>
      </c>
      <c r="J114" s="26" t="s">
        <v>432</v>
      </c>
      <c r="K114" s="29" t="s">
        <v>768</v>
      </c>
      <c r="L114" t="s">
        <v>767</v>
      </c>
      <c r="M114" t="s">
        <v>768</v>
      </c>
      <c r="N114" t="s">
        <v>767</v>
      </c>
      <c r="O114" t="s">
        <v>768</v>
      </c>
    </row>
    <row r="115" spans="1:15" ht="17" customHeight="1">
      <c r="A115" t="s">
        <v>252</v>
      </c>
      <c r="B115" t="s">
        <v>4</v>
      </c>
      <c r="C115">
        <v>2016</v>
      </c>
      <c r="D115" s="24" t="s">
        <v>338</v>
      </c>
      <c r="F115" s="24">
        <v>3.8</v>
      </c>
      <c r="G115" s="11" t="s">
        <v>332</v>
      </c>
      <c r="H115" s="11">
        <v>249</v>
      </c>
      <c r="I115" s="22" t="s">
        <v>662</v>
      </c>
      <c r="J115" s="26" t="s">
        <v>454</v>
      </c>
      <c r="K115" s="29" t="s">
        <v>768</v>
      </c>
      <c r="L115" t="s">
        <v>767</v>
      </c>
      <c r="M115" t="s">
        <v>767</v>
      </c>
      <c r="N115" t="s">
        <v>767</v>
      </c>
      <c r="O115" t="s">
        <v>771</v>
      </c>
    </row>
    <row r="116" spans="1:15" ht="17" customHeight="1">
      <c r="A116" t="s">
        <v>272</v>
      </c>
      <c r="B116" t="s">
        <v>4</v>
      </c>
      <c r="C116">
        <v>2016</v>
      </c>
      <c r="D116" s="24" t="s">
        <v>338</v>
      </c>
      <c r="F116" s="24">
        <v>19</v>
      </c>
      <c r="G116" s="11" t="s">
        <v>332</v>
      </c>
      <c r="H116" s="11">
        <v>249</v>
      </c>
      <c r="I116" s="22" t="s">
        <v>665</v>
      </c>
      <c r="J116" s="26" t="s">
        <v>439</v>
      </c>
      <c r="K116" s="29" t="s">
        <v>768</v>
      </c>
      <c r="L116" t="s">
        <v>767</v>
      </c>
      <c r="M116" t="s">
        <v>767</v>
      </c>
      <c r="N116" t="s">
        <v>767</v>
      </c>
      <c r="O116" t="s">
        <v>771</v>
      </c>
    </row>
    <row r="117" spans="1:15" ht="17" customHeight="1">
      <c r="A117" t="s">
        <v>265</v>
      </c>
      <c r="B117" t="s">
        <v>4</v>
      </c>
      <c r="C117">
        <v>2016</v>
      </c>
      <c r="D117" s="24" t="s">
        <v>330</v>
      </c>
      <c r="F117" s="24" t="s">
        <v>331</v>
      </c>
      <c r="G117" s="11" t="s">
        <v>333</v>
      </c>
      <c r="H117" s="11">
        <v>250</v>
      </c>
      <c r="I117" s="22" t="s">
        <v>668</v>
      </c>
      <c r="J117" s="26" t="s">
        <v>445</v>
      </c>
      <c r="K117" s="29" t="s">
        <v>768</v>
      </c>
      <c r="L117" t="s">
        <v>767</v>
      </c>
      <c r="M117" t="s">
        <v>767</v>
      </c>
      <c r="N117" t="s">
        <v>767</v>
      </c>
      <c r="O117" t="s">
        <v>771</v>
      </c>
    </row>
    <row r="118" spans="1:15" ht="17" customHeight="1">
      <c r="A118" t="s">
        <v>251</v>
      </c>
      <c r="B118" t="s">
        <v>4</v>
      </c>
      <c r="C118">
        <v>2016</v>
      </c>
      <c r="D118" s="24" t="s">
        <v>338</v>
      </c>
      <c r="F118" s="24">
        <v>6.9</v>
      </c>
      <c r="G118" s="11" t="s">
        <v>376</v>
      </c>
      <c r="H118" s="11">
        <v>250</v>
      </c>
      <c r="I118" s="22" t="s">
        <v>671</v>
      </c>
      <c r="J118" s="26" t="s">
        <v>455</v>
      </c>
      <c r="K118" s="29" t="s">
        <v>768</v>
      </c>
      <c r="L118" t="s">
        <v>767</v>
      </c>
      <c r="M118" t="s">
        <v>768</v>
      </c>
      <c r="N118" t="s">
        <v>767</v>
      </c>
      <c r="O118" t="s">
        <v>768</v>
      </c>
    </row>
    <row r="119" spans="1:15" ht="17" customHeight="1">
      <c r="A119" t="s">
        <v>295</v>
      </c>
      <c r="B119" t="s">
        <v>4</v>
      </c>
      <c r="C119">
        <v>2017</v>
      </c>
      <c r="D119" s="24" t="s">
        <v>338</v>
      </c>
      <c r="F119" s="24">
        <v>4.8</v>
      </c>
      <c r="G119" s="11" t="s">
        <v>332</v>
      </c>
      <c r="H119" s="11">
        <v>249</v>
      </c>
      <c r="I119" s="22" t="s">
        <v>673</v>
      </c>
      <c r="J119" s="26" t="s">
        <v>424</v>
      </c>
      <c r="K119" s="29" t="s">
        <v>768</v>
      </c>
      <c r="L119" t="s">
        <v>767</v>
      </c>
      <c r="M119" t="s">
        <v>768</v>
      </c>
      <c r="N119" t="s">
        <v>768</v>
      </c>
      <c r="O119" t="s">
        <v>768</v>
      </c>
    </row>
    <row r="120" spans="1:15" ht="17" customHeight="1">
      <c r="A120" t="s">
        <v>279</v>
      </c>
      <c r="B120" t="s">
        <v>4</v>
      </c>
      <c r="C120">
        <v>2016</v>
      </c>
      <c r="D120" s="24" t="s">
        <v>338</v>
      </c>
      <c r="F120" s="24">
        <v>5.7</v>
      </c>
      <c r="G120" s="11" t="s">
        <v>332</v>
      </c>
      <c r="H120" s="11">
        <v>249</v>
      </c>
      <c r="I120" s="22" t="s">
        <v>675</v>
      </c>
      <c r="J120" s="26" t="s">
        <v>431</v>
      </c>
      <c r="K120" s="29" t="s">
        <v>768</v>
      </c>
      <c r="L120" t="s">
        <v>767</v>
      </c>
      <c r="M120" t="s">
        <v>768</v>
      </c>
      <c r="N120" t="s">
        <v>768</v>
      </c>
      <c r="O120" t="s">
        <v>768</v>
      </c>
    </row>
    <row r="121" spans="1:15" ht="17" customHeight="1">
      <c r="A121" t="s">
        <v>264</v>
      </c>
      <c r="B121" t="s">
        <v>4</v>
      </c>
      <c r="C121">
        <v>2016</v>
      </c>
      <c r="D121" s="24" t="s">
        <v>330</v>
      </c>
      <c r="F121" s="24" t="s">
        <v>331</v>
      </c>
      <c r="G121" s="11">
        <v>249</v>
      </c>
      <c r="H121" s="11">
        <v>249</v>
      </c>
      <c r="I121" s="22" t="s">
        <v>679</v>
      </c>
      <c r="J121" s="26" t="s">
        <v>446</v>
      </c>
      <c r="K121" s="29" t="s">
        <v>768</v>
      </c>
      <c r="L121" t="s">
        <v>767</v>
      </c>
      <c r="M121" t="s">
        <v>767</v>
      </c>
      <c r="N121" t="s">
        <v>767</v>
      </c>
      <c r="O121" t="s">
        <v>771</v>
      </c>
    </row>
    <row r="122" spans="1:15" ht="17" customHeight="1">
      <c r="A122" t="s">
        <v>261</v>
      </c>
      <c r="B122" t="s">
        <v>4</v>
      </c>
      <c r="C122">
        <v>2017</v>
      </c>
      <c r="D122" s="24" t="s">
        <v>330</v>
      </c>
      <c r="F122" s="24" t="s">
        <v>331</v>
      </c>
      <c r="G122" s="11" t="s">
        <v>372</v>
      </c>
      <c r="H122" s="11">
        <v>250</v>
      </c>
      <c r="I122" s="22" t="s">
        <v>681</v>
      </c>
      <c r="J122" s="26" t="s">
        <v>448</v>
      </c>
      <c r="K122" s="29" t="s">
        <v>768</v>
      </c>
      <c r="L122" t="s">
        <v>767</v>
      </c>
      <c r="M122" t="s">
        <v>768</v>
      </c>
      <c r="N122" t="s">
        <v>767</v>
      </c>
      <c r="O122" t="s">
        <v>767</v>
      </c>
    </row>
    <row r="123" spans="1:15" ht="17" customHeight="1">
      <c r="A123" t="s">
        <v>54</v>
      </c>
      <c r="B123" t="s">
        <v>4</v>
      </c>
      <c r="C123">
        <v>2012</v>
      </c>
      <c r="D123" s="24" t="s">
        <v>360</v>
      </c>
      <c r="F123" s="24" t="s">
        <v>331</v>
      </c>
      <c r="G123" s="11">
        <v>250</v>
      </c>
      <c r="H123" s="11">
        <v>250</v>
      </c>
      <c r="I123" s="22" t="s">
        <v>682</v>
      </c>
      <c r="J123" s="26" t="s">
        <v>480</v>
      </c>
      <c r="K123" s="29" t="s">
        <v>768</v>
      </c>
      <c r="L123" t="s">
        <v>767</v>
      </c>
      <c r="M123" t="s">
        <v>767</v>
      </c>
      <c r="N123" t="s">
        <v>767</v>
      </c>
      <c r="O123" t="s">
        <v>771</v>
      </c>
    </row>
    <row r="124" spans="1:15" ht="17" customHeight="1">
      <c r="A124" t="s">
        <v>140</v>
      </c>
      <c r="B124" t="s">
        <v>4</v>
      </c>
      <c r="C124">
        <v>2016</v>
      </c>
      <c r="D124" s="24" t="s">
        <v>374</v>
      </c>
      <c r="F124" s="24" t="s">
        <v>331</v>
      </c>
      <c r="G124" s="11">
        <v>150</v>
      </c>
      <c r="H124" s="11">
        <v>150</v>
      </c>
      <c r="I124" s="22" t="s">
        <v>687</v>
      </c>
      <c r="J124" s="26" t="s">
        <v>478</v>
      </c>
      <c r="K124" s="29" t="s">
        <v>768</v>
      </c>
      <c r="L124" t="s">
        <v>767</v>
      </c>
      <c r="M124" t="s">
        <v>768</v>
      </c>
      <c r="N124" t="s">
        <v>767</v>
      </c>
      <c r="O124" t="s">
        <v>767</v>
      </c>
    </row>
    <row r="125" spans="1:15" ht="17" customHeight="1">
      <c r="A125" t="s">
        <v>179</v>
      </c>
      <c r="B125" t="s">
        <v>4</v>
      </c>
      <c r="C125">
        <v>2015</v>
      </c>
      <c r="D125" s="24" t="s">
        <v>363</v>
      </c>
      <c r="F125" s="24" t="s">
        <v>331</v>
      </c>
      <c r="G125" s="11">
        <v>54</v>
      </c>
      <c r="H125" s="11">
        <v>54</v>
      </c>
      <c r="I125" s="22" t="s">
        <v>693</v>
      </c>
      <c r="J125" s="26" t="s">
        <v>521</v>
      </c>
      <c r="K125" s="29" t="s">
        <v>768</v>
      </c>
      <c r="L125" t="s">
        <v>767</v>
      </c>
      <c r="M125" t="s">
        <v>767</v>
      </c>
      <c r="N125" t="s">
        <v>767</v>
      </c>
      <c r="O125" t="s">
        <v>771</v>
      </c>
    </row>
    <row r="126" spans="1:15" ht="17" customHeight="1">
      <c r="A126" t="s">
        <v>160</v>
      </c>
      <c r="B126" t="s">
        <v>4</v>
      </c>
      <c r="C126">
        <v>2014</v>
      </c>
      <c r="D126" s="24" t="s">
        <v>328</v>
      </c>
      <c r="F126" s="24" t="s">
        <v>331</v>
      </c>
      <c r="G126" s="11">
        <v>90</v>
      </c>
      <c r="H126" s="11">
        <v>90</v>
      </c>
      <c r="I126" s="22" t="s">
        <v>700</v>
      </c>
      <c r="J126" s="26" t="s">
        <v>530</v>
      </c>
      <c r="K126" s="29" t="s">
        <v>768</v>
      </c>
      <c r="L126" t="s">
        <v>767</v>
      </c>
      <c r="M126" t="s">
        <v>768</v>
      </c>
      <c r="N126" t="s">
        <v>767</v>
      </c>
      <c r="O126" t="s">
        <v>767</v>
      </c>
    </row>
    <row r="127" spans="1:15" ht="17" customHeight="1">
      <c r="A127" t="s">
        <v>236</v>
      </c>
      <c r="B127" t="s">
        <v>4</v>
      </c>
      <c r="C127">
        <v>2016</v>
      </c>
      <c r="D127" s="24" t="s">
        <v>330</v>
      </c>
      <c r="F127" s="24" t="s">
        <v>331</v>
      </c>
      <c r="G127" s="11">
        <v>99</v>
      </c>
      <c r="H127" s="11">
        <v>99</v>
      </c>
      <c r="I127" s="22" t="s">
        <v>702</v>
      </c>
      <c r="J127" s="26" t="s">
        <v>532</v>
      </c>
      <c r="K127" s="29" t="s">
        <v>768</v>
      </c>
      <c r="L127" t="s">
        <v>767</v>
      </c>
      <c r="M127" t="s">
        <v>767</v>
      </c>
      <c r="N127" t="s">
        <v>767</v>
      </c>
      <c r="O127" t="s">
        <v>771</v>
      </c>
    </row>
    <row r="128" spans="1:15" ht="17" customHeight="1">
      <c r="A128" t="s">
        <v>206</v>
      </c>
      <c r="B128" t="s">
        <v>4</v>
      </c>
      <c r="C128">
        <v>2016</v>
      </c>
      <c r="D128" s="24" t="s">
        <v>363</v>
      </c>
      <c r="F128" s="24" t="s">
        <v>331</v>
      </c>
      <c r="G128" s="11">
        <v>100</v>
      </c>
      <c r="H128" s="11">
        <v>100</v>
      </c>
      <c r="I128" s="22" t="s">
        <v>705</v>
      </c>
      <c r="J128" s="26" t="s">
        <v>537</v>
      </c>
      <c r="K128" s="29" t="s">
        <v>768</v>
      </c>
      <c r="L128" t="s">
        <v>767</v>
      </c>
      <c r="M128" t="s">
        <v>767</v>
      </c>
      <c r="N128" t="s">
        <v>767</v>
      </c>
      <c r="O128" t="s">
        <v>771</v>
      </c>
    </row>
    <row r="129" spans="1:15" ht="17" customHeight="1">
      <c r="A129" t="s">
        <v>178</v>
      </c>
      <c r="B129" t="s">
        <v>4</v>
      </c>
      <c r="C129">
        <v>2016</v>
      </c>
      <c r="D129" s="24" t="s">
        <v>363</v>
      </c>
      <c r="F129" s="24" t="s">
        <v>331</v>
      </c>
      <c r="G129" s="11">
        <v>122</v>
      </c>
      <c r="H129" s="11">
        <v>122</v>
      </c>
      <c r="I129" s="22" t="s">
        <v>710</v>
      </c>
      <c r="J129" s="26" t="s">
        <v>542</v>
      </c>
      <c r="K129" s="29" t="s">
        <v>768</v>
      </c>
      <c r="L129" t="s">
        <v>767</v>
      </c>
      <c r="M129" t="s">
        <v>767</v>
      </c>
      <c r="N129" t="s">
        <v>767</v>
      </c>
      <c r="O129" t="s">
        <v>771</v>
      </c>
    </row>
    <row r="130" spans="1:15" ht="17" customHeight="1">
      <c r="A130" t="s">
        <v>64</v>
      </c>
      <c r="B130" t="s">
        <v>4</v>
      </c>
      <c r="C130">
        <v>2011</v>
      </c>
      <c r="D130" s="24" t="s">
        <v>330</v>
      </c>
      <c r="F130" s="24" t="s">
        <v>331</v>
      </c>
      <c r="G130" s="11">
        <v>135</v>
      </c>
      <c r="H130" s="11">
        <v>135</v>
      </c>
      <c r="I130" s="22" t="s">
        <v>711</v>
      </c>
      <c r="J130" s="26" t="s">
        <v>544</v>
      </c>
      <c r="K130" s="29" t="s">
        <v>768</v>
      </c>
      <c r="L130" t="s">
        <v>767</v>
      </c>
      <c r="M130" t="s">
        <v>767</v>
      </c>
      <c r="N130" t="s">
        <v>767</v>
      </c>
      <c r="O130" t="s">
        <v>771</v>
      </c>
    </row>
    <row r="131" spans="1:15" ht="17" customHeight="1">
      <c r="A131" t="s">
        <v>193</v>
      </c>
      <c r="B131" t="s">
        <v>4</v>
      </c>
      <c r="C131">
        <v>2015</v>
      </c>
      <c r="D131" s="24" t="s">
        <v>363</v>
      </c>
      <c r="F131" s="24" t="s">
        <v>331</v>
      </c>
      <c r="G131" s="11">
        <v>150</v>
      </c>
      <c r="H131" s="11">
        <v>150</v>
      </c>
      <c r="I131" s="22" t="s">
        <v>713</v>
      </c>
      <c r="J131" s="26" t="s">
        <v>548</v>
      </c>
      <c r="K131" s="29" t="s">
        <v>768</v>
      </c>
      <c r="L131" t="s">
        <v>767</v>
      </c>
      <c r="M131" t="s">
        <v>767</v>
      </c>
      <c r="N131" t="s">
        <v>767</v>
      </c>
      <c r="O131" t="s">
        <v>771</v>
      </c>
    </row>
    <row r="132" spans="1:15" ht="17" customHeight="1">
      <c r="A132" t="s">
        <v>12</v>
      </c>
      <c r="B132" t="s">
        <v>4</v>
      </c>
      <c r="C132">
        <v>2007</v>
      </c>
      <c r="D132" s="24" t="s">
        <v>330</v>
      </c>
      <c r="F132" s="24" t="s">
        <v>331</v>
      </c>
      <c r="G132" s="11">
        <v>200</v>
      </c>
      <c r="H132" s="11">
        <v>200</v>
      </c>
      <c r="I132" s="22" t="s">
        <v>718</v>
      </c>
      <c r="J132" s="26" t="s">
        <v>553</v>
      </c>
      <c r="K132" s="29" t="s">
        <v>768</v>
      </c>
      <c r="L132" t="s">
        <v>767</v>
      </c>
      <c r="M132" t="s">
        <v>767</v>
      </c>
      <c r="N132" t="s">
        <v>767</v>
      </c>
      <c r="O132" t="s">
        <v>771</v>
      </c>
    </row>
    <row r="133" spans="1:15" ht="17" customHeight="1">
      <c r="A133" t="s">
        <v>128</v>
      </c>
      <c r="B133" t="s">
        <v>4</v>
      </c>
      <c r="C133">
        <v>2014</v>
      </c>
      <c r="D133" s="24" t="s">
        <v>330</v>
      </c>
      <c r="F133" s="24" t="s">
        <v>331</v>
      </c>
      <c r="G133" s="11">
        <v>200</v>
      </c>
      <c r="H133" s="11">
        <v>200</v>
      </c>
      <c r="I133" s="22" t="s">
        <v>721</v>
      </c>
      <c r="J133" s="26" t="s">
        <v>559</v>
      </c>
      <c r="K133" s="29" t="s">
        <v>768</v>
      </c>
      <c r="L133" t="s">
        <v>767</v>
      </c>
      <c r="M133" t="s">
        <v>768</v>
      </c>
      <c r="N133" t="s">
        <v>767</v>
      </c>
      <c r="O133" t="s">
        <v>767</v>
      </c>
    </row>
    <row r="134" spans="1:15" ht="17" customHeight="1">
      <c r="A134" t="s">
        <v>133</v>
      </c>
      <c r="B134" t="s">
        <v>4</v>
      </c>
      <c r="C134">
        <v>2016</v>
      </c>
      <c r="D134" s="24" t="s">
        <v>328</v>
      </c>
      <c r="F134" s="24" t="s">
        <v>331</v>
      </c>
      <c r="G134" s="11">
        <v>200</v>
      </c>
      <c r="H134" s="11">
        <v>200</v>
      </c>
      <c r="I134" s="22" t="s">
        <v>722</v>
      </c>
      <c r="J134" s="26" t="s">
        <v>560</v>
      </c>
      <c r="K134" s="29" t="s">
        <v>768</v>
      </c>
      <c r="L134" t="s">
        <v>767</v>
      </c>
      <c r="M134" t="s">
        <v>768</v>
      </c>
      <c r="N134" t="s">
        <v>768</v>
      </c>
      <c r="O134" t="s">
        <v>768</v>
      </c>
    </row>
    <row r="135" spans="1:15" ht="17" customHeight="1">
      <c r="A135" t="s">
        <v>227</v>
      </c>
      <c r="B135" t="s">
        <v>4</v>
      </c>
      <c r="C135">
        <v>2017</v>
      </c>
      <c r="D135" s="24" t="s">
        <v>382</v>
      </c>
      <c r="F135" s="24" t="s">
        <v>331</v>
      </c>
      <c r="G135" s="11">
        <v>249</v>
      </c>
      <c r="H135" s="11">
        <v>249</v>
      </c>
      <c r="I135" s="22" t="s">
        <v>731</v>
      </c>
      <c r="J135" s="26" t="s">
        <v>572</v>
      </c>
      <c r="K135" s="29" t="s">
        <v>768</v>
      </c>
      <c r="L135" t="s">
        <v>767</v>
      </c>
      <c r="M135" t="s">
        <v>767</v>
      </c>
      <c r="N135" t="s">
        <v>768</v>
      </c>
      <c r="O135" t="s">
        <v>771</v>
      </c>
    </row>
    <row r="136" spans="1:15" ht="17" customHeight="1">
      <c r="A136" t="s">
        <v>228</v>
      </c>
      <c r="B136" t="s">
        <v>4</v>
      </c>
      <c r="C136">
        <v>2017</v>
      </c>
      <c r="D136" s="24" t="s">
        <v>382</v>
      </c>
      <c r="F136" s="24" t="s">
        <v>331</v>
      </c>
      <c r="G136" s="11" t="s">
        <v>385</v>
      </c>
      <c r="H136" s="11">
        <v>249</v>
      </c>
      <c r="I136" s="22" t="s">
        <v>736</v>
      </c>
      <c r="J136" s="26" t="s">
        <v>577</v>
      </c>
      <c r="K136" s="29" t="s">
        <v>768</v>
      </c>
      <c r="L136" t="s">
        <v>767</v>
      </c>
      <c r="M136" t="s">
        <v>768</v>
      </c>
      <c r="N136" t="s">
        <v>768</v>
      </c>
      <c r="O136" t="s">
        <v>767</v>
      </c>
    </row>
    <row r="137" spans="1:15" ht="17" customHeight="1">
      <c r="A137" t="s">
        <v>61</v>
      </c>
      <c r="B137" t="s">
        <v>4</v>
      </c>
      <c r="C137">
        <v>2011</v>
      </c>
      <c r="D137" s="24" t="s">
        <v>330</v>
      </c>
      <c r="F137" s="24" t="s">
        <v>331</v>
      </c>
      <c r="G137" s="11" t="s">
        <v>400</v>
      </c>
      <c r="H137" s="11">
        <v>250</v>
      </c>
      <c r="I137" s="22" t="s">
        <v>738</v>
      </c>
      <c r="J137" s="26" t="s">
        <v>579</v>
      </c>
      <c r="K137" s="29" t="s">
        <v>768</v>
      </c>
      <c r="L137" t="s">
        <v>767</v>
      </c>
      <c r="M137" t="s">
        <v>767</v>
      </c>
      <c r="N137" t="s">
        <v>767</v>
      </c>
      <c r="O137" t="s">
        <v>771</v>
      </c>
    </row>
    <row r="138" spans="1:15" ht="17" customHeight="1">
      <c r="A138" t="s">
        <v>221</v>
      </c>
      <c r="B138" t="s">
        <v>4</v>
      </c>
      <c r="C138">
        <v>2016</v>
      </c>
      <c r="D138" s="24" t="s">
        <v>363</v>
      </c>
      <c r="F138" s="24" t="s">
        <v>331</v>
      </c>
      <c r="G138" s="11" t="s">
        <v>386</v>
      </c>
      <c r="H138" s="11">
        <v>150</v>
      </c>
      <c r="I138" s="22" t="s">
        <v>740</v>
      </c>
      <c r="J138" s="26" t="s">
        <v>581</v>
      </c>
      <c r="K138" s="29" t="s">
        <v>768</v>
      </c>
      <c r="L138" t="s">
        <v>767</v>
      </c>
      <c r="M138" t="s">
        <v>768</v>
      </c>
      <c r="N138" t="s">
        <v>767</v>
      </c>
      <c r="O138" t="s">
        <v>767</v>
      </c>
    </row>
    <row r="139" spans="1:15" ht="17" customHeight="1">
      <c r="A139" t="s">
        <v>157</v>
      </c>
      <c r="B139" t="s">
        <v>4</v>
      </c>
      <c r="C139">
        <v>2015</v>
      </c>
      <c r="D139" s="24" t="s">
        <v>330</v>
      </c>
      <c r="F139" s="24" t="s">
        <v>331</v>
      </c>
      <c r="G139" s="11" t="s">
        <v>344</v>
      </c>
      <c r="H139" s="11">
        <v>250</v>
      </c>
      <c r="I139" s="22" t="s">
        <v>743</v>
      </c>
      <c r="J139" s="26" t="s">
        <v>588</v>
      </c>
      <c r="K139" s="29" t="s">
        <v>768</v>
      </c>
      <c r="L139" t="s">
        <v>767</v>
      </c>
      <c r="M139" t="s">
        <v>767</v>
      </c>
      <c r="N139" t="s">
        <v>767</v>
      </c>
      <c r="O139" t="s">
        <v>771</v>
      </c>
    </row>
    <row r="140" spans="1:15" ht="17" customHeight="1">
      <c r="A140" t="s">
        <v>216</v>
      </c>
      <c r="B140" t="s">
        <v>4</v>
      </c>
      <c r="C140">
        <v>2016</v>
      </c>
      <c r="D140" s="24" t="s">
        <v>363</v>
      </c>
      <c r="F140" s="24" t="s">
        <v>331</v>
      </c>
      <c r="G140" s="11" t="s">
        <v>344</v>
      </c>
      <c r="H140" s="11">
        <v>250</v>
      </c>
      <c r="I140" s="22" t="s">
        <v>745</v>
      </c>
      <c r="J140" s="26" t="s">
        <v>590</v>
      </c>
      <c r="K140" s="29" t="s">
        <v>768</v>
      </c>
      <c r="L140" t="s">
        <v>767</v>
      </c>
      <c r="M140" t="s">
        <v>767</v>
      </c>
      <c r="N140" t="s">
        <v>768</v>
      </c>
      <c r="O140" t="s">
        <v>771</v>
      </c>
    </row>
    <row r="141" spans="1:15" ht="17" customHeight="1">
      <c r="A141" t="s">
        <v>65</v>
      </c>
      <c r="B141" t="s">
        <v>4</v>
      </c>
      <c r="C141">
        <v>2011</v>
      </c>
      <c r="D141" s="24" t="s">
        <v>328</v>
      </c>
      <c r="F141" s="24" t="s">
        <v>331</v>
      </c>
      <c r="G141" s="11" t="s">
        <v>401</v>
      </c>
      <c r="H141" s="11">
        <v>150</v>
      </c>
      <c r="I141" s="22" t="s">
        <v>746</v>
      </c>
      <c r="J141" s="26" t="s">
        <v>591</v>
      </c>
      <c r="K141" s="29" t="s">
        <v>768</v>
      </c>
      <c r="L141" t="s">
        <v>767</v>
      </c>
      <c r="M141" t="s">
        <v>767</v>
      </c>
      <c r="N141" t="s">
        <v>767</v>
      </c>
      <c r="O141" t="s">
        <v>771</v>
      </c>
    </row>
    <row r="142" spans="1:15" ht="17" customHeight="1">
      <c r="A142" t="s">
        <v>132</v>
      </c>
      <c r="B142" t="s">
        <v>4</v>
      </c>
      <c r="C142">
        <v>2018</v>
      </c>
      <c r="D142" s="24" t="s">
        <v>328</v>
      </c>
      <c r="F142" s="24" t="s">
        <v>331</v>
      </c>
      <c r="G142" s="11" t="s">
        <v>366</v>
      </c>
      <c r="H142" s="11">
        <v>249</v>
      </c>
      <c r="I142" s="22" t="s">
        <v>747</v>
      </c>
      <c r="J142" s="26" t="s">
        <v>592</v>
      </c>
      <c r="K142" s="29" t="s">
        <v>768</v>
      </c>
      <c r="L142" t="s">
        <v>767</v>
      </c>
      <c r="M142" t="s">
        <v>767</v>
      </c>
      <c r="N142" t="s">
        <v>767</v>
      </c>
      <c r="O142" t="s">
        <v>771</v>
      </c>
    </row>
    <row r="143" spans="1:15" ht="17" customHeight="1">
      <c r="A143" t="s">
        <v>189</v>
      </c>
      <c r="B143" t="s">
        <v>4</v>
      </c>
      <c r="C143">
        <v>2016</v>
      </c>
      <c r="D143" s="24" t="s">
        <v>363</v>
      </c>
      <c r="F143" s="24">
        <v>30</v>
      </c>
      <c r="G143" s="11" t="s">
        <v>389</v>
      </c>
      <c r="H143" s="11">
        <v>250</v>
      </c>
      <c r="I143" s="22" t="s">
        <v>749</v>
      </c>
      <c r="J143" s="26" t="s">
        <v>594</v>
      </c>
      <c r="K143" s="29" t="s">
        <v>768</v>
      </c>
      <c r="L143" t="s">
        <v>767</v>
      </c>
      <c r="M143" t="s">
        <v>767</v>
      </c>
      <c r="N143" t="s">
        <v>767</v>
      </c>
      <c r="O143" t="s">
        <v>771</v>
      </c>
    </row>
    <row r="144" spans="1:15" ht="17" customHeight="1">
      <c r="A144" t="s">
        <v>72</v>
      </c>
      <c r="B144" t="s">
        <v>4</v>
      </c>
      <c r="C144">
        <v>2011</v>
      </c>
      <c r="D144" s="24" t="s">
        <v>330</v>
      </c>
      <c r="F144" s="24" t="s">
        <v>331</v>
      </c>
      <c r="G144" s="11" t="s">
        <v>342</v>
      </c>
      <c r="H144" s="11">
        <v>100</v>
      </c>
      <c r="I144" s="22" t="s">
        <v>751</v>
      </c>
      <c r="J144" s="26" t="s">
        <v>597</v>
      </c>
      <c r="K144" s="29" t="s">
        <v>768</v>
      </c>
      <c r="L144" t="s">
        <v>767</v>
      </c>
      <c r="M144" t="s">
        <v>767</v>
      </c>
      <c r="N144" t="s">
        <v>767</v>
      </c>
      <c r="O144" t="s">
        <v>767</v>
      </c>
    </row>
    <row r="145" spans="1:15" ht="17" customHeight="1">
      <c r="A145" t="s">
        <v>232</v>
      </c>
      <c r="B145" t="s">
        <v>4</v>
      </c>
      <c r="C145">
        <v>2016</v>
      </c>
      <c r="D145" s="24" t="s">
        <v>330</v>
      </c>
      <c r="F145" s="24" t="s">
        <v>331</v>
      </c>
      <c r="G145" s="11" t="s">
        <v>342</v>
      </c>
      <c r="H145" s="11">
        <v>100</v>
      </c>
      <c r="I145" s="22" t="s">
        <v>752</v>
      </c>
      <c r="J145" s="26" t="s">
        <v>598</v>
      </c>
      <c r="K145" s="29" t="s">
        <v>768</v>
      </c>
      <c r="L145" t="s">
        <v>767</v>
      </c>
      <c r="M145" t="s">
        <v>768</v>
      </c>
      <c r="N145" t="s">
        <v>767</v>
      </c>
      <c r="O145" t="s">
        <v>767</v>
      </c>
    </row>
    <row r="146" spans="1:15" ht="17" customHeight="1">
      <c r="A146" t="s">
        <v>66</v>
      </c>
      <c r="B146" t="s">
        <v>4</v>
      </c>
      <c r="C146">
        <v>2011</v>
      </c>
      <c r="D146" s="24" t="s">
        <v>330</v>
      </c>
      <c r="F146" s="24" t="s">
        <v>331</v>
      </c>
      <c r="G146" s="11" t="s">
        <v>337</v>
      </c>
      <c r="H146" s="11">
        <v>250</v>
      </c>
      <c r="I146" s="22" t="s">
        <v>754</v>
      </c>
      <c r="J146" s="26" t="s">
        <v>601</v>
      </c>
      <c r="K146" s="29" t="s">
        <v>768</v>
      </c>
      <c r="L146" t="s">
        <v>767</v>
      </c>
      <c r="M146" t="s">
        <v>767</v>
      </c>
      <c r="N146" t="s">
        <v>767</v>
      </c>
      <c r="O146" t="s">
        <v>771</v>
      </c>
    </row>
    <row r="147" spans="1:15" ht="17" customHeight="1">
      <c r="A147" t="s">
        <v>73</v>
      </c>
      <c r="B147" t="s">
        <v>4</v>
      </c>
      <c r="C147">
        <v>2011</v>
      </c>
      <c r="D147" s="24" t="s">
        <v>330</v>
      </c>
      <c r="F147" s="24" t="s">
        <v>331</v>
      </c>
      <c r="G147" s="11" t="s">
        <v>337</v>
      </c>
      <c r="H147" s="11">
        <v>250</v>
      </c>
      <c r="I147" s="22" t="s">
        <v>755</v>
      </c>
      <c r="J147" s="26" t="s">
        <v>602</v>
      </c>
      <c r="K147" s="29" t="s">
        <v>768</v>
      </c>
      <c r="L147" t="s">
        <v>767</v>
      </c>
      <c r="M147" t="s">
        <v>767</v>
      </c>
      <c r="N147" t="s">
        <v>767</v>
      </c>
      <c r="O147" t="s">
        <v>771</v>
      </c>
    </row>
    <row r="148" spans="1:15" ht="17" customHeight="1">
      <c r="A148" t="s">
        <v>158</v>
      </c>
      <c r="B148" t="s">
        <v>4</v>
      </c>
      <c r="C148">
        <v>2015</v>
      </c>
      <c r="D148" s="24" t="s">
        <v>330</v>
      </c>
      <c r="F148" s="24" t="s">
        <v>331</v>
      </c>
      <c r="G148" s="11" t="s">
        <v>337</v>
      </c>
      <c r="H148" s="11">
        <v>250</v>
      </c>
      <c r="I148" s="22" t="s">
        <v>756</v>
      </c>
      <c r="J148" s="26" t="s">
        <v>603</v>
      </c>
      <c r="K148" s="29" t="s">
        <v>768</v>
      </c>
      <c r="L148" t="s">
        <v>767</v>
      </c>
      <c r="M148" t="s">
        <v>767</v>
      </c>
      <c r="N148" t="s">
        <v>767</v>
      </c>
      <c r="O148" t="s">
        <v>771</v>
      </c>
    </row>
    <row r="149" spans="1:15" ht="17" customHeight="1">
      <c r="A149" t="s">
        <v>176</v>
      </c>
      <c r="B149" t="s">
        <v>4</v>
      </c>
      <c r="C149">
        <v>2015</v>
      </c>
      <c r="D149" s="24" t="s">
        <v>363</v>
      </c>
      <c r="F149" s="24" t="s">
        <v>331</v>
      </c>
      <c r="G149" s="11" t="s">
        <v>392</v>
      </c>
      <c r="H149" s="11">
        <v>60</v>
      </c>
      <c r="I149" s="22" t="s">
        <v>761</v>
      </c>
      <c r="J149" s="26" t="s">
        <v>608</v>
      </c>
      <c r="K149" s="29" t="s">
        <v>768</v>
      </c>
      <c r="L149" t="s">
        <v>767</v>
      </c>
      <c r="M149" t="s">
        <v>768</v>
      </c>
      <c r="N149" t="s">
        <v>768</v>
      </c>
      <c r="O149" t="s">
        <v>768</v>
      </c>
    </row>
    <row r="150" spans="1:15" ht="17" customHeight="1">
      <c r="A150" t="s">
        <v>192</v>
      </c>
      <c r="B150" t="s">
        <v>4</v>
      </c>
      <c r="C150">
        <v>2015</v>
      </c>
      <c r="D150" s="24" t="s">
        <v>363</v>
      </c>
      <c r="F150" s="24" t="s">
        <v>331</v>
      </c>
      <c r="G150" s="11" t="s">
        <v>388</v>
      </c>
      <c r="H150" s="11">
        <v>74</v>
      </c>
      <c r="I150" s="22" t="s">
        <v>762</v>
      </c>
      <c r="J150" s="26" t="s">
        <v>609</v>
      </c>
      <c r="K150" s="29" t="s">
        <v>768</v>
      </c>
      <c r="L150" t="s">
        <v>767</v>
      </c>
      <c r="M150" t="s">
        <v>768</v>
      </c>
      <c r="N150" t="s">
        <v>767</v>
      </c>
      <c r="O150" t="s">
        <v>767</v>
      </c>
    </row>
    <row r="151" spans="1:15" ht="17" customHeight="1">
      <c r="A151" t="s">
        <v>170</v>
      </c>
      <c r="B151" t="s">
        <v>4</v>
      </c>
      <c r="C151">
        <v>2015</v>
      </c>
      <c r="D151" s="24" t="s">
        <v>330</v>
      </c>
      <c r="F151" s="24" t="s">
        <v>331</v>
      </c>
      <c r="G151" s="11" t="s">
        <v>396</v>
      </c>
      <c r="H151" s="11">
        <v>100</v>
      </c>
      <c r="I151" s="22" t="s">
        <v>764</v>
      </c>
      <c r="J151" s="26" t="s">
        <v>611</v>
      </c>
      <c r="K151" s="29" t="s">
        <v>768</v>
      </c>
      <c r="L151" t="s">
        <v>767</v>
      </c>
      <c r="M151" t="s">
        <v>767</v>
      </c>
      <c r="N151" t="s">
        <v>767</v>
      </c>
      <c r="O151" t="s">
        <v>771</v>
      </c>
    </row>
    <row r="152" spans="1:15" ht="17" customHeight="1">
      <c r="A152" t="s">
        <v>299</v>
      </c>
      <c r="B152" t="s">
        <v>4</v>
      </c>
      <c r="C152">
        <v>2015</v>
      </c>
      <c r="D152" s="24" t="s">
        <v>397</v>
      </c>
      <c r="F152" s="24" t="s">
        <v>331</v>
      </c>
      <c r="G152" s="11">
        <v>249</v>
      </c>
      <c r="H152" s="11">
        <v>249</v>
      </c>
      <c r="I152" s="22" t="s">
        <v>618</v>
      </c>
      <c r="J152" s="26" t="s">
        <v>422</v>
      </c>
      <c r="K152" s="29" t="s">
        <v>768</v>
      </c>
      <c r="L152" t="s">
        <v>768</v>
      </c>
      <c r="M152" t="s">
        <v>767</v>
      </c>
      <c r="N152" t="s">
        <v>768</v>
      </c>
      <c r="O152" t="s">
        <v>771</v>
      </c>
    </row>
    <row r="153" spans="1:15" ht="17" customHeight="1">
      <c r="A153" t="s">
        <v>294</v>
      </c>
      <c r="B153" t="s">
        <v>4</v>
      </c>
      <c r="C153">
        <v>2017</v>
      </c>
      <c r="D153" s="24" t="s">
        <v>338</v>
      </c>
      <c r="E153" s="24" t="s">
        <v>492</v>
      </c>
      <c r="F153" s="24">
        <v>6.6</v>
      </c>
      <c r="G153" s="11" t="s">
        <v>332</v>
      </c>
      <c r="H153" s="11">
        <v>249</v>
      </c>
      <c r="I153" s="22" t="s">
        <v>622</v>
      </c>
      <c r="J153" s="26" t="s">
        <v>425</v>
      </c>
      <c r="K153" s="29" t="s">
        <v>768</v>
      </c>
      <c r="L153" t="s">
        <v>768</v>
      </c>
      <c r="M153" t="s">
        <v>767</v>
      </c>
      <c r="N153" t="s">
        <v>767</v>
      </c>
      <c r="O153" t="s">
        <v>771</v>
      </c>
    </row>
    <row r="154" spans="1:15" ht="17" customHeight="1">
      <c r="A154" t="s">
        <v>53</v>
      </c>
      <c r="B154" t="s">
        <v>4</v>
      </c>
      <c r="C154">
        <v>2013</v>
      </c>
      <c r="D154" s="24" t="s">
        <v>387</v>
      </c>
      <c r="E154" s="24" t="s">
        <v>499</v>
      </c>
      <c r="F154" s="24" t="s">
        <v>331</v>
      </c>
      <c r="G154" s="11">
        <v>149</v>
      </c>
      <c r="H154" s="11">
        <v>149</v>
      </c>
      <c r="I154" s="22" t="s">
        <v>633</v>
      </c>
      <c r="J154" s="26" t="s">
        <v>481</v>
      </c>
      <c r="K154" s="29" t="s">
        <v>768</v>
      </c>
      <c r="L154" t="s">
        <v>768</v>
      </c>
      <c r="M154" t="s">
        <v>768</v>
      </c>
      <c r="N154" t="s">
        <v>767</v>
      </c>
      <c r="O154" t="s">
        <v>768</v>
      </c>
    </row>
    <row r="155" spans="1:15" ht="17" customHeight="1">
      <c r="A155" t="s">
        <v>245</v>
      </c>
      <c r="B155" t="s">
        <v>4</v>
      </c>
      <c r="C155">
        <v>2016</v>
      </c>
      <c r="D155" s="24" t="s">
        <v>338</v>
      </c>
      <c r="F155" s="24">
        <v>7</v>
      </c>
      <c r="G155" s="11">
        <v>230</v>
      </c>
      <c r="H155" s="11">
        <v>230</v>
      </c>
      <c r="I155" s="22" t="s">
        <v>635</v>
      </c>
      <c r="J155" s="26" t="s">
        <v>458</v>
      </c>
      <c r="K155" s="29" t="s">
        <v>768</v>
      </c>
      <c r="L155" t="s">
        <v>768</v>
      </c>
      <c r="M155" t="s">
        <v>768</v>
      </c>
      <c r="N155" t="s">
        <v>767</v>
      </c>
      <c r="O155" t="s">
        <v>768</v>
      </c>
    </row>
    <row r="156" spans="1:15" ht="17" customHeight="1">
      <c r="A156" t="s">
        <v>257</v>
      </c>
      <c r="B156" t="s">
        <v>4</v>
      </c>
      <c r="C156">
        <v>2014</v>
      </c>
      <c r="D156" s="24" t="s">
        <v>373</v>
      </c>
      <c r="F156" s="24" t="s">
        <v>331</v>
      </c>
      <c r="G156" s="11">
        <v>178</v>
      </c>
      <c r="H156" s="11">
        <v>178</v>
      </c>
      <c r="I156" s="22" t="s">
        <v>636</v>
      </c>
      <c r="J156" s="26" t="s">
        <v>449</v>
      </c>
      <c r="K156" s="29" t="s">
        <v>768</v>
      </c>
      <c r="L156" t="s">
        <v>768</v>
      </c>
      <c r="M156" t="s">
        <v>768</v>
      </c>
      <c r="N156" t="s">
        <v>768</v>
      </c>
      <c r="O156" t="s">
        <v>768</v>
      </c>
    </row>
    <row r="157" spans="1:15" ht="17" customHeight="1">
      <c r="A157" t="s">
        <v>307</v>
      </c>
      <c r="B157" t="s">
        <v>4</v>
      </c>
      <c r="C157">
        <v>2018</v>
      </c>
      <c r="D157" s="24" t="s">
        <v>338</v>
      </c>
      <c r="F157" s="24">
        <v>8</v>
      </c>
      <c r="G157" s="11" t="s">
        <v>366</v>
      </c>
      <c r="H157" s="11">
        <v>249</v>
      </c>
      <c r="I157" s="22" t="s">
        <v>639</v>
      </c>
      <c r="J157" s="26" t="s">
        <v>414</v>
      </c>
      <c r="K157" s="29" t="s">
        <v>768</v>
      </c>
      <c r="L157" t="s">
        <v>768</v>
      </c>
      <c r="M157" t="s">
        <v>767</v>
      </c>
      <c r="N157" t="s">
        <v>767</v>
      </c>
      <c r="O157" t="s">
        <v>771</v>
      </c>
    </row>
    <row r="158" spans="1:15" ht="17" customHeight="1">
      <c r="A158" t="s">
        <v>203</v>
      </c>
      <c r="B158" t="s">
        <v>4</v>
      </c>
      <c r="C158">
        <v>2016</v>
      </c>
      <c r="D158" s="24" t="s">
        <v>387</v>
      </c>
      <c r="F158" s="24" t="s">
        <v>331</v>
      </c>
      <c r="G158" s="11">
        <v>249</v>
      </c>
      <c r="H158" s="11">
        <v>249</v>
      </c>
      <c r="I158" s="22" t="s">
        <v>641</v>
      </c>
      <c r="J158" s="26" t="s">
        <v>483</v>
      </c>
      <c r="K158" s="29" t="s">
        <v>768</v>
      </c>
      <c r="L158" t="s">
        <v>768</v>
      </c>
      <c r="M158" t="s">
        <v>767</v>
      </c>
      <c r="N158" t="s">
        <v>767</v>
      </c>
      <c r="O158" t="s">
        <v>771</v>
      </c>
    </row>
    <row r="159" spans="1:15" ht="17" customHeight="1">
      <c r="A159" s="24" t="s">
        <v>233</v>
      </c>
      <c r="B159" t="s">
        <v>4</v>
      </c>
      <c r="C159">
        <v>2019</v>
      </c>
      <c r="D159" s="24" t="s">
        <v>360</v>
      </c>
      <c r="E159" s="24" t="s">
        <v>500</v>
      </c>
      <c r="F159" s="24" t="s">
        <v>331</v>
      </c>
      <c r="G159" s="11" t="s">
        <v>337</v>
      </c>
      <c r="H159" s="11">
        <v>250</v>
      </c>
      <c r="I159" s="22" t="s">
        <v>642</v>
      </c>
      <c r="J159" s="26" t="s">
        <v>467</v>
      </c>
      <c r="K159" s="29" t="s">
        <v>768</v>
      </c>
      <c r="L159" t="s">
        <v>768</v>
      </c>
      <c r="M159" t="s">
        <v>768</v>
      </c>
      <c r="N159" t="s">
        <v>767</v>
      </c>
      <c r="O159" t="s">
        <v>767</v>
      </c>
    </row>
    <row r="160" spans="1:15" ht="17" customHeight="1">
      <c r="A160" t="s">
        <v>270</v>
      </c>
      <c r="B160" t="s">
        <v>4</v>
      </c>
      <c r="C160">
        <v>2016</v>
      </c>
      <c r="D160" s="24" t="s">
        <v>338</v>
      </c>
      <c r="F160" s="24">
        <v>3.6</v>
      </c>
      <c r="G160" s="11" t="s">
        <v>332</v>
      </c>
      <c r="H160" s="11">
        <v>249</v>
      </c>
      <c r="I160" s="22" t="s">
        <v>643</v>
      </c>
      <c r="J160" s="26" t="s">
        <v>441</v>
      </c>
      <c r="K160" s="29" t="s">
        <v>768</v>
      </c>
      <c r="L160" t="s">
        <v>768</v>
      </c>
      <c r="M160" t="s">
        <v>768</v>
      </c>
      <c r="N160" t="s">
        <v>767</v>
      </c>
      <c r="O160" t="s">
        <v>768</v>
      </c>
    </row>
    <row r="161" spans="1:15" ht="17" customHeight="1">
      <c r="A161" t="s">
        <v>312</v>
      </c>
      <c r="B161" t="s">
        <v>4</v>
      </c>
      <c r="C161">
        <v>2018</v>
      </c>
      <c r="D161" s="24" t="s">
        <v>338</v>
      </c>
      <c r="F161" s="24">
        <v>27.2</v>
      </c>
      <c r="G161" s="11">
        <v>92</v>
      </c>
      <c r="H161" s="11">
        <v>92</v>
      </c>
      <c r="I161" s="22" t="s">
        <v>652</v>
      </c>
      <c r="J161" s="26" t="s">
        <v>484</v>
      </c>
      <c r="K161" s="29" t="s">
        <v>768</v>
      </c>
      <c r="L161" t="s">
        <v>768</v>
      </c>
      <c r="M161" t="s">
        <v>768</v>
      </c>
      <c r="N161" t="s">
        <v>768</v>
      </c>
      <c r="O161" t="s">
        <v>768</v>
      </c>
    </row>
    <row r="162" spans="1:15" ht="17" customHeight="1">
      <c r="A162" t="s">
        <v>287</v>
      </c>
      <c r="B162" t="s">
        <v>4</v>
      </c>
      <c r="C162">
        <v>2018</v>
      </c>
      <c r="D162" s="24" t="s">
        <v>330</v>
      </c>
      <c r="F162" s="24">
        <v>100</v>
      </c>
      <c r="G162" s="11" t="s">
        <v>369</v>
      </c>
      <c r="H162" s="11">
        <v>250</v>
      </c>
      <c r="I162" s="22" t="s">
        <v>654</v>
      </c>
      <c r="J162" s="26" t="s">
        <v>428</v>
      </c>
      <c r="K162" s="29" t="s">
        <v>768</v>
      </c>
      <c r="L162" t="s">
        <v>768</v>
      </c>
      <c r="M162" t="s">
        <v>768</v>
      </c>
      <c r="N162" t="s">
        <v>767</v>
      </c>
      <c r="O162" t="s">
        <v>768</v>
      </c>
    </row>
    <row r="163" spans="1:15" ht="17" customHeight="1">
      <c r="A163" t="s">
        <v>144</v>
      </c>
      <c r="B163" t="s">
        <v>4</v>
      </c>
      <c r="C163">
        <v>2018</v>
      </c>
      <c r="D163" s="24" t="s">
        <v>399</v>
      </c>
      <c r="E163" s="24" t="s">
        <v>501</v>
      </c>
      <c r="F163" s="24" t="s">
        <v>331</v>
      </c>
      <c r="G163" s="11">
        <v>249</v>
      </c>
      <c r="H163" s="11">
        <v>249</v>
      </c>
      <c r="I163" s="22" t="s">
        <v>684</v>
      </c>
      <c r="J163" s="26" t="s">
        <v>476</v>
      </c>
      <c r="K163" s="29" t="s">
        <v>768</v>
      </c>
      <c r="L163" t="s">
        <v>768</v>
      </c>
      <c r="M163" t="s">
        <v>768</v>
      </c>
      <c r="N163" t="s">
        <v>768</v>
      </c>
      <c r="O163" t="s">
        <v>767</v>
      </c>
    </row>
    <row r="164" spans="1:15" ht="17" customHeight="1">
      <c r="A164" t="s">
        <v>10</v>
      </c>
      <c r="B164" t="s">
        <v>4</v>
      </c>
      <c r="C164">
        <v>2018</v>
      </c>
      <c r="D164" s="24" t="s">
        <v>360</v>
      </c>
      <c r="E164" s="24" t="s">
        <v>502</v>
      </c>
      <c r="F164" s="24" t="s">
        <v>331</v>
      </c>
      <c r="G164" s="11">
        <v>80</v>
      </c>
      <c r="H164" s="11">
        <v>80</v>
      </c>
      <c r="I164" s="22" t="s">
        <v>685</v>
      </c>
      <c r="J164" s="26" t="s">
        <v>482</v>
      </c>
      <c r="K164" s="29" t="s">
        <v>768</v>
      </c>
      <c r="L164" t="s">
        <v>768</v>
      </c>
      <c r="M164" t="s">
        <v>768</v>
      </c>
      <c r="N164" t="s">
        <v>767</v>
      </c>
      <c r="O164" t="s">
        <v>768</v>
      </c>
    </row>
    <row r="165" spans="1:15" ht="17" customHeight="1">
      <c r="A165" t="s">
        <v>280</v>
      </c>
      <c r="B165" t="s">
        <v>4</v>
      </c>
      <c r="C165">
        <v>2016</v>
      </c>
      <c r="D165" s="24" t="s">
        <v>330</v>
      </c>
      <c r="F165" s="24" t="s">
        <v>331</v>
      </c>
      <c r="G165" s="11">
        <v>4</v>
      </c>
      <c r="H165" s="11">
        <v>4</v>
      </c>
      <c r="I165" s="22" t="s">
        <v>686</v>
      </c>
      <c r="J165" s="26" t="s">
        <v>430</v>
      </c>
      <c r="K165" s="29" t="s">
        <v>768</v>
      </c>
      <c r="L165" t="s">
        <v>768</v>
      </c>
      <c r="M165" t="s">
        <v>767</v>
      </c>
      <c r="N165" t="s">
        <v>768</v>
      </c>
      <c r="O165" t="s">
        <v>771</v>
      </c>
    </row>
    <row r="166" spans="1:15" ht="17" customHeight="1">
      <c r="A166" t="s">
        <v>214</v>
      </c>
      <c r="B166" t="s">
        <v>4</v>
      </c>
      <c r="C166">
        <v>2016</v>
      </c>
      <c r="D166" s="24" t="s">
        <v>363</v>
      </c>
      <c r="F166" s="24" t="s">
        <v>331</v>
      </c>
      <c r="G166" s="11">
        <v>60</v>
      </c>
      <c r="H166" s="11">
        <v>60</v>
      </c>
      <c r="I166" s="22" t="s">
        <v>695</v>
      </c>
      <c r="J166" s="26" t="s">
        <v>525</v>
      </c>
      <c r="K166" s="29" t="s">
        <v>768</v>
      </c>
      <c r="L166" t="s">
        <v>768</v>
      </c>
      <c r="M166" t="s">
        <v>768</v>
      </c>
      <c r="N166" t="s">
        <v>768</v>
      </c>
      <c r="O166" t="s">
        <v>768</v>
      </c>
    </row>
    <row r="167" spans="1:15" ht="17" customHeight="1">
      <c r="A167" t="s">
        <v>207</v>
      </c>
      <c r="B167" t="s">
        <v>4</v>
      </c>
      <c r="C167">
        <v>2016</v>
      </c>
      <c r="D167" s="24" t="s">
        <v>363</v>
      </c>
      <c r="F167" s="24" t="s">
        <v>331</v>
      </c>
      <c r="G167" s="11">
        <v>100</v>
      </c>
      <c r="H167" s="11">
        <v>100</v>
      </c>
      <c r="I167" s="22" t="s">
        <v>706</v>
      </c>
      <c r="J167" s="26" t="s">
        <v>538</v>
      </c>
      <c r="K167" s="29" t="s">
        <v>768</v>
      </c>
      <c r="L167" t="s">
        <v>768</v>
      </c>
      <c r="M167" t="s">
        <v>767</v>
      </c>
      <c r="N167" t="s">
        <v>767</v>
      </c>
      <c r="O167" t="s">
        <v>771</v>
      </c>
    </row>
    <row r="168" spans="1:15" ht="17" customHeight="1">
      <c r="A168" t="s">
        <v>196</v>
      </c>
      <c r="B168" t="s">
        <v>4</v>
      </c>
      <c r="C168">
        <v>2015</v>
      </c>
      <c r="D168" s="24" t="s">
        <v>363</v>
      </c>
      <c r="F168" s="24" t="s">
        <v>331</v>
      </c>
      <c r="G168" s="11">
        <v>150</v>
      </c>
      <c r="H168" s="11">
        <v>150</v>
      </c>
      <c r="I168" s="22" t="s">
        <v>714</v>
      </c>
      <c r="J168" s="26" t="s">
        <v>549</v>
      </c>
      <c r="K168" s="29" t="s">
        <v>768</v>
      </c>
      <c r="L168" t="s">
        <v>768</v>
      </c>
      <c r="M168" t="s">
        <v>768</v>
      </c>
      <c r="N168" t="s">
        <v>768</v>
      </c>
      <c r="O168" t="s">
        <v>768</v>
      </c>
    </row>
    <row r="169" spans="1:15" ht="17" customHeight="1">
      <c r="A169" t="s">
        <v>93</v>
      </c>
      <c r="B169" t="s">
        <v>4</v>
      </c>
      <c r="C169">
        <v>2007</v>
      </c>
      <c r="D169" s="24" t="s">
        <v>330</v>
      </c>
      <c r="F169" s="24" t="s">
        <v>331</v>
      </c>
      <c r="G169" s="11">
        <v>190</v>
      </c>
      <c r="H169" s="11">
        <v>190</v>
      </c>
      <c r="I169" s="22" t="s">
        <v>717</v>
      </c>
      <c r="J169" s="26" t="s">
        <v>552</v>
      </c>
      <c r="K169" s="29" t="s">
        <v>768</v>
      </c>
      <c r="L169" t="s">
        <v>768</v>
      </c>
      <c r="M169" t="s">
        <v>768</v>
      </c>
      <c r="N169" t="s">
        <v>767</v>
      </c>
      <c r="O169" t="s">
        <v>768</v>
      </c>
    </row>
    <row r="170" spans="1:15" ht="17" customHeight="1">
      <c r="A170" t="s">
        <v>224</v>
      </c>
      <c r="B170" t="s">
        <v>4</v>
      </c>
      <c r="C170">
        <v>2016</v>
      </c>
      <c r="D170" s="24" t="s">
        <v>382</v>
      </c>
      <c r="F170" s="24" t="s">
        <v>331</v>
      </c>
      <c r="G170" s="11">
        <v>250</v>
      </c>
      <c r="H170" s="11">
        <v>250</v>
      </c>
      <c r="I170" s="22" t="s">
        <v>734</v>
      </c>
      <c r="J170" s="26" t="s">
        <v>575</v>
      </c>
      <c r="K170" s="29" t="s">
        <v>768</v>
      </c>
      <c r="L170" t="s">
        <v>768</v>
      </c>
      <c r="M170" t="s">
        <v>767</v>
      </c>
      <c r="N170" t="s">
        <v>768</v>
      </c>
      <c r="O170" t="s">
        <v>771</v>
      </c>
    </row>
    <row r="171" spans="1:15" ht="17" customHeight="1">
      <c r="A171" t="s">
        <v>231</v>
      </c>
      <c r="B171" t="s">
        <v>4</v>
      </c>
      <c r="C171">
        <v>2017</v>
      </c>
      <c r="D171" s="24" t="s">
        <v>382</v>
      </c>
      <c r="F171" s="24" t="s">
        <v>331</v>
      </c>
      <c r="G171" s="11" t="s">
        <v>383</v>
      </c>
      <c r="H171" s="11">
        <v>250</v>
      </c>
      <c r="I171" s="22" t="s">
        <v>737</v>
      </c>
      <c r="J171" s="26" t="s">
        <v>578</v>
      </c>
      <c r="K171" s="29" t="s">
        <v>768</v>
      </c>
      <c r="L171" t="s">
        <v>768</v>
      </c>
      <c r="M171" t="s">
        <v>768</v>
      </c>
      <c r="N171" t="s">
        <v>768</v>
      </c>
      <c r="O171" t="s">
        <v>768</v>
      </c>
    </row>
  </sheetData>
  <sortState ref="A2:O172">
    <sortCondition ref="K2:K172"/>
    <sortCondition ref="L2:L17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1306E-7E2F-034F-BC9A-1D8ABFB3C347}">
  <dimension ref="A1:Y171"/>
  <sheetViews>
    <sheetView workbookViewId="0">
      <selection activeCell="V6" sqref="V6"/>
    </sheetView>
  </sheetViews>
  <sheetFormatPr baseColWidth="10" defaultRowHeight="16"/>
  <cols>
    <col min="2" max="2" width="10.83203125" style="24"/>
  </cols>
  <sheetData>
    <row r="1" spans="1:25">
      <c r="A1" s="31" t="s">
        <v>437</v>
      </c>
      <c r="B1" s="25" t="s">
        <v>318</v>
      </c>
      <c r="E1" t="s">
        <v>778</v>
      </c>
      <c r="F1" t="s">
        <v>779</v>
      </c>
      <c r="J1" t="s">
        <v>780</v>
      </c>
      <c r="K1" t="s">
        <v>781</v>
      </c>
      <c r="P1" s="2" t="s">
        <v>1</v>
      </c>
      <c r="Q1" s="1" t="s">
        <v>318</v>
      </c>
      <c r="S1" t="s">
        <v>803</v>
      </c>
      <c r="T1" t="s">
        <v>804</v>
      </c>
      <c r="V1" t="s">
        <v>204</v>
      </c>
      <c r="W1">
        <v>2016</v>
      </c>
    </row>
    <row r="2" spans="1:25">
      <c r="A2" s="32">
        <v>2018</v>
      </c>
      <c r="B2" s="24" t="s">
        <v>399</v>
      </c>
      <c r="E2">
        <v>2006</v>
      </c>
      <c r="F2">
        <v>1</v>
      </c>
      <c r="J2" t="s">
        <v>399</v>
      </c>
      <c r="K2">
        <v>3</v>
      </c>
      <c r="P2" t="s">
        <v>269</v>
      </c>
      <c r="Q2" t="s">
        <v>330</v>
      </c>
      <c r="S2" t="s">
        <v>269</v>
      </c>
      <c r="T2">
        <v>2012</v>
      </c>
      <c r="V2" t="s">
        <v>176</v>
      </c>
      <c r="W2">
        <v>2015</v>
      </c>
    </row>
    <row r="3" spans="1:25">
      <c r="A3" s="32">
        <v>2013</v>
      </c>
      <c r="B3" s="24" t="s">
        <v>399</v>
      </c>
      <c r="E3">
        <v>2007</v>
      </c>
      <c r="F3">
        <v>2</v>
      </c>
      <c r="J3" t="s">
        <v>338</v>
      </c>
      <c r="K3">
        <v>32</v>
      </c>
      <c r="P3" t="s">
        <v>171</v>
      </c>
      <c r="Q3" t="s">
        <v>395</v>
      </c>
      <c r="S3" t="s">
        <v>171</v>
      </c>
      <c r="T3">
        <v>2016</v>
      </c>
      <c r="V3" t="s">
        <v>206</v>
      </c>
      <c r="W3">
        <v>2016</v>
      </c>
    </row>
    <row r="4" spans="1:25">
      <c r="A4" s="32">
        <v>2016</v>
      </c>
      <c r="B4" s="24" t="s">
        <v>399</v>
      </c>
      <c r="E4">
        <v>2008</v>
      </c>
      <c r="F4">
        <v>0</v>
      </c>
      <c r="J4" t="s">
        <v>360</v>
      </c>
      <c r="K4">
        <v>4</v>
      </c>
      <c r="P4" t="s">
        <v>287</v>
      </c>
      <c r="Q4" t="s">
        <v>330</v>
      </c>
      <c r="S4" t="s">
        <v>287</v>
      </c>
      <c r="T4">
        <v>2018</v>
      </c>
      <c r="V4" t="s">
        <v>196</v>
      </c>
      <c r="W4">
        <v>2015</v>
      </c>
    </row>
    <row r="5" spans="1:25">
      <c r="A5" s="32">
        <v>2016</v>
      </c>
      <c r="B5" s="24" t="s">
        <v>338</v>
      </c>
      <c r="E5">
        <v>2009</v>
      </c>
      <c r="F5">
        <v>0</v>
      </c>
      <c r="J5" t="s">
        <v>782</v>
      </c>
      <c r="K5">
        <v>4</v>
      </c>
      <c r="P5" t="s">
        <v>36</v>
      </c>
      <c r="Q5" t="s">
        <v>328</v>
      </c>
      <c r="S5" t="s">
        <v>36</v>
      </c>
      <c r="T5">
        <v>2010</v>
      </c>
      <c r="V5" t="s">
        <v>177</v>
      </c>
      <c r="W5">
        <v>2016</v>
      </c>
    </row>
    <row r="6" spans="1:25">
      <c r="A6" s="32">
        <v>2016</v>
      </c>
      <c r="B6" s="24" t="s">
        <v>338</v>
      </c>
      <c r="E6">
        <v>2010</v>
      </c>
      <c r="F6">
        <v>15</v>
      </c>
      <c r="J6" t="s">
        <v>381</v>
      </c>
      <c r="K6">
        <v>1</v>
      </c>
      <c r="P6" t="s">
        <v>294</v>
      </c>
      <c r="Q6" s="24" t="s">
        <v>338</v>
      </c>
      <c r="S6" t="s">
        <v>294</v>
      </c>
      <c r="T6">
        <v>2017</v>
      </c>
      <c r="V6" t="s">
        <v>207</v>
      </c>
      <c r="W6">
        <v>2016</v>
      </c>
    </row>
    <row r="7" spans="1:25">
      <c r="A7" s="32">
        <v>2016</v>
      </c>
      <c r="B7" s="24" t="s">
        <v>338</v>
      </c>
      <c r="E7">
        <v>2011</v>
      </c>
      <c r="F7">
        <v>17</v>
      </c>
      <c r="J7" t="s">
        <v>384</v>
      </c>
      <c r="K7">
        <v>2</v>
      </c>
      <c r="P7" t="s">
        <v>309</v>
      </c>
      <c r="Q7" t="s">
        <v>338</v>
      </c>
      <c r="S7" t="s">
        <v>309</v>
      </c>
      <c r="T7">
        <v>2018</v>
      </c>
      <c r="V7" t="s">
        <v>178</v>
      </c>
      <c r="W7">
        <v>2016</v>
      </c>
      <c r="Y7">
        <f>30/170</f>
        <v>0.17647058823529413</v>
      </c>
    </row>
    <row r="8" spans="1:25">
      <c r="A8" s="32">
        <v>2016</v>
      </c>
      <c r="B8" s="24" t="s">
        <v>338</v>
      </c>
      <c r="E8">
        <v>2012</v>
      </c>
      <c r="F8">
        <v>6</v>
      </c>
      <c r="J8" t="s">
        <v>777</v>
      </c>
      <c r="K8">
        <v>6</v>
      </c>
      <c r="P8" t="s">
        <v>238</v>
      </c>
      <c r="Q8" t="s">
        <v>338</v>
      </c>
      <c r="S8" t="s">
        <v>238</v>
      </c>
      <c r="T8">
        <v>2016</v>
      </c>
      <c r="V8" t="s">
        <v>208</v>
      </c>
      <c r="W8">
        <v>2016</v>
      </c>
    </row>
    <row r="9" spans="1:25">
      <c r="A9" s="32">
        <v>2016</v>
      </c>
      <c r="B9" s="24" t="s">
        <v>338</v>
      </c>
      <c r="E9">
        <v>2013</v>
      </c>
      <c r="F9">
        <v>4</v>
      </c>
      <c r="J9" t="s">
        <v>776</v>
      </c>
      <c r="K9">
        <v>116</v>
      </c>
      <c r="P9" t="s">
        <v>249</v>
      </c>
      <c r="Q9" s="24" t="s">
        <v>338</v>
      </c>
      <c r="S9" t="s">
        <v>249</v>
      </c>
      <c r="T9">
        <v>2016</v>
      </c>
      <c r="V9" t="s">
        <v>179</v>
      </c>
      <c r="W9">
        <v>2015</v>
      </c>
    </row>
    <row r="10" spans="1:25">
      <c r="A10" s="32">
        <v>2016</v>
      </c>
      <c r="B10" s="24" t="s">
        <v>338</v>
      </c>
      <c r="E10">
        <v>2014</v>
      </c>
      <c r="F10">
        <v>8</v>
      </c>
      <c r="J10" t="s">
        <v>397</v>
      </c>
      <c r="K10">
        <v>2</v>
      </c>
      <c r="P10" t="s">
        <v>66</v>
      </c>
      <c r="Q10" t="s">
        <v>330</v>
      </c>
      <c r="S10" t="s">
        <v>66</v>
      </c>
      <c r="T10">
        <v>2011</v>
      </c>
      <c r="V10" t="s">
        <v>211</v>
      </c>
      <c r="W10">
        <v>2016</v>
      </c>
    </row>
    <row r="11" spans="1:25">
      <c r="A11" s="32">
        <v>2016</v>
      </c>
      <c r="B11" s="24" t="s">
        <v>338</v>
      </c>
      <c r="E11">
        <v>2015</v>
      </c>
      <c r="F11">
        <v>18</v>
      </c>
      <c r="P11" t="s">
        <v>270</v>
      </c>
      <c r="Q11" t="s">
        <v>338</v>
      </c>
      <c r="S11" t="s">
        <v>270</v>
      </c>
      <c r="T11">
        <v>2016</v>
      </c>
      <c r="V11" t="s">
        <v>213</v>
      </c>
      <c r="W11">
        <v>2016</v>
      </c>
    </row>
    <row r="12" spans="1:25">
      <c r="A12" s="32">
        <v>2016</v>
      </c>
      <c r="B12" s="24" t="s">
        <v>338</v>
      </c>
      <c r="E12">
        <v>2016</v>
      </c>
      <c r="F12">
        <v>60</v>
      </c>
      <c r="P12" t="s">
        <v>225</v>
      </c>
      <c r="Q12" t="s">
        <v>382</v>
      </c>
      <c r="S12" t="s">
        <v>225</v>
      </c>
      <c r="T12">
        <v>2016</v>
      </c>
      <c r="V12" t="s">
        <v>214</v>
      </c>
      <c r="W12">
        <v>2016</v>
      </c>
    </row>
    <row r="13" spans="1:25">
      <c r="A13" s="32">
        <v>2016</v>
      </c>
      <c r="B13" s="24" t="s">
        <v>338</v>
      </c>
      <c r="E13">
        <v>2017</v>
      </c>
      <c r="F13">
        <v>18</v>
      </c>
      <c r="P13" t="s">
        <v>157</v>
      </c>
      <c r="Q13" t="s">
        <v>330</v>
      </c>
      <c r="S13" t="s">
        <v>157</v>
      </c>
      <c r="T13">
        <v>2015</v>
      </c>
      <c r="V13" t="s">
        <v>215</v>
      </c>
      <c r="W13">
        <v>2016</v>
      </c>
    </row>
    <row r="14" spans="1:25">
      <c r="A14" s="32">
        <v>2016</v>
      </c>
      <c r="B14" s="24" t="s">
        <v>338</v>
      </c>
      <c r="E14">
        <v>2018</v>
      </c>
      <c r="F14">
        <v>19</v>
      </c>
      <c r="P14" t="s">
        <v>158</v>
      </c>
      <c r="Q14" t="s">
        <v>330</v>
      </c>
      <c r="S14" t="s">
        <v>158</v>
      </c>
      <c r="T14">
        <v>2015</v>
      </c>
      <c r="V14" t="s">
        <v>182</v>
      </c>
      <c r="W14">
        <v>2016</v>
      </c>
    </row>
    <row r="15" spans="1:25">
      <c r="A15" s="32">
        <v>2016</v>
      </c>
      <c r="B15" s="24" t="s">
        <v>338</v>
      </c>
      <c r="E15">
        <v>2019</v>
      </c>
      <c r="F15">
        <v>2</v>
      </c>
      <c r="P15" t="s">
        <v>68</v>
      </c>
      <c r="Q15" t="s">
        <v>330</v>
      </c>
      <c r="S15" t="s">
        <v>68</v>
      </c>
      <c r="T15">
        <v>2011</v>
      </c>
      <c r="V15" t="s">
        <v>216</v>
      </c>
      <c r="W15">
        <v>2016</v>
      </c>
    </row>
    <row r="16" spans="1:25">
      <c r="A16" s="32">
        <v>2016</v>
      </c>
      <c r="B16" s="24" t="s">
        <v>338</v>
      </c>
      <c r="P16" t="s">
        <v>248</v>
      </c>
      <c r="Q16" t="s">
        <v>338</v>
      </c>
      <c r="S16" t="s">
        <v>248</v>
      </c>
      <c r="T16">
        <v>2016</v>
      </c>
      <c r="V16" t="s">
        <v>183</v>
      </c>
      <c r="W16">
        <v>2015</v>
      </c>
    </row>
    <row r="17" spans="1:23">
      <c r="A17" s="32">
        <v>2016</v>
      </c>
      <c r="B17" s="24" t="s">
        <v>338</v>
      </c>
      <c r="P17" t="s">
        <v>76</v>
      </c>
      <c r="Q17" t="s">
        <v>330</v>
      </c>
      <c r="S17" t="s">
        <v>76</v>
      </c>
      <c r="T17">
        <v>2010</v>
      </c>
      <c r="V17" t="s">
        <v>192</v>
      </c>
      <c r="W17">
        <v>2015</v>
      </c>
    </row>
    <row r="18" spans="1:23">
      <c r="A18" s="32">
        <v>2016</v>
      </c>
      <c r="B18" s="24" t="s">
        <v>338</v>
      </c>
      <c r="P18" t="s">
        <v>64</v>
      </c>
      <c r="Q18" t="s">
        <v>330</v>
      </c>
      <c r="S18" t="s">
        <v>64</v>
      </c>
      <c r="T18">
        <v>2011</v>
      </c>
      <c r="V18" t="s">
        <v>221</v>
      </c>
      <c r="W18">
        <v>2016</v>
      </c>
    </row>
    <row r="19" spans="1:23">
      <c r="A19" s="32">
        <v>2016</v>
      </c>
      <c r="B19" s="24" t="s">
        <v>338</v>
      </c>
      <c r="P19" t="s">
        <v>280</v>
      </c>
      <c r="Q19" t="s">
        <v>330</v>
      </c>
      <c r="S19" t="s">
        <v>280</v>
      </c>
      <c r="T19">
        <v>2016</v>
      </c>
      <c r="V19" t="s">
        <v>184</v>
      </c>
      <c r="W19">
        <v>2016</v>
      </c>
    </row>
    <row r="20" spans="1:23">
      <c r="A20" s="32">
        <v>2016</v>
      </c>
      <c r="B20" s="24" t="s">
        <v>338</v>
      </c>
      <c r="P20" t="s">
        <v>264</v>
      </c>
      <c r="Q20" t="s">
        <v>330</v>
      </c>
      <c r="S20" t="s">
        <v>264</v>
      </c>
      <c r="T20">
        <v>2016</v>
      </c>
      <c r="V20" t="s">
        <v>197</v>
      </c>
      <c r="W20">
        <v>2016</v>
      </c>
    </row>
    <row r="21" spans="1:23">
      <c r="A21" s="32">
        <v>2016</v>
      </c>
      <c r="B21" s="24" t="s">
        <v>338</v>
      </c>
      <c r="P21" t="s">
        <v>202</v>
      </c>
      <c r="Q21" t="s">
        <v>330</v>
      </c>
      <c r="S21" t="s">
        <v>202</v>
      </c>
      <c r="T21">
        <v>2017</v>
      </c>
      <c r="V21" t="s">
        <v>219</v>
      </c>
      <c r="W21">
        <v>2016</v>
      </c>
    </row>
    <row r="22" spans="1:23">
      <c r="A22" s="32">
        <v>2016</v>
      </c>
      <c r="B22" s="24" t="s">
        <v>338</v>
      </c>
      <c r="P22" t="s">
        <v>156</v>
      </c>
      <c r="Q22" t="s">
        <v>330</v>
      </c>
      <c r="S22" t="s">
        <v>156</v>
      </c>
      <c r="T22">
        <v>2015</v>
      </c>
      <c r="V22" t="s">
        <v>298</v>
      </c>
      <c r="W22">
        <v>2017</v>
      </c>
    </row>
    <row r="23" spans="1:23">
      <c r="A23" s="32">
        <v>2016</v>
      </c>
      <c r="B23" s="24" t="s">
        <v>338</v>
      </c>
      <c r="P23" t="s">
        <v>127</v>
      </c>
      <c r="Q23" t="s">
        <v>330</v>
      </c>
      <c r="S23" t="s">
        <v>127</v>
      </c>
      <c r="T23">
        <v>2010</v>
      </c>
      <c r="V23" t="s">
        <v>187</v>
      </c>
      <c r="W23">
        <v>2016</v>
      </c>
    </row>
    <row r="24" spans="1:23">
      <c r="A24" s="32">
        <v>2016</v>
      </c>
      <c r="B24" s="24" t="s">
        <v>338</v>
      </c>
      <c r="P24" t="s">
        <v>144</v>
      </c>
      <c r="Q24" s="24" t="s">
        <v>399</v>
      </c>
      <c r="S24" t="s">
        <v>144</v>
      </c>
      <c r="T24">
        <v>2018</v>
      </c>
      <c r="V24" t="s">
        <v>254</v>
      </c>
      <c r="W24">
        <v>2016</v>
      </c>
    </row>
    <row r="25" spans="1:23">
      <c r="A25" s="32">
        <v>2016</v>
      </c>
      <c r="B25" s="24" t="s">
        <v>338</v>
      </c>
      <c r="P25" t="s">
        <v>130</v>
      </c>
      <c r="Q25" t="s">
        <v>403</v>
      </c>
      <c r="S25" t="s">
        <v>130</v>
      </c>
      <c r="T25">
        <v>2019</v>
      </c>
      <c r="V25" t="s">
        <v>188</v>
      </c>
      <c r="W25">
        <v>2016</v>
      </c>
    </row>
    <row r="26" spans="1:23">
      <c r="A26" s="32">
        <v>2016</v>
      </c>
      <c r="B26" s="24" t="s">
        <v>338</v>
      </c>
      <c r="P26" t="s">
        <v>265</v>
      </c>
      <c r="Q26" t="s">
        <v>330</v>
      </c>
      <c r="S26" t="s">
        <v>265</v>
      </c>
      <c r="T26">
        <v>2016</v>
      </c>
      <c r="V26" t="s">
        <v>255</v>
      </c>
      <c r="W26">
        <v>2016</v>
      </c>
    </row>
    <row r="27" spans="1:23">
      <c r="A27" s="32">
        <v>2017</v>
      </c>
      <c r="B27" s="24" t="s">
        <v>338</v>
      </c>
      <c r="P27" t="s">
        <v>310</v>
      </c>
      <c r="Q27" t="s">
        <v>338</v>
      </c>
      <c r="S27" t="s">
        <v>310</v>
      </c>
      <c r="T27">
        <v>2018</v>
      </c>
      <c r="V27" t="s">
        <v>193</v>
      </c>
      <c r="W27">
        <v>2015</v>
      </c>
    </row>
    <row r="28" spans="1:23">
      <c r="A28" s="32">
        <v>2017</v>
      </c>
      <c r="B28" s="24" t="s">
        <v>338</v>
      </c>
      <c r="P28" t="s">
        <v>52</v>
      </c>
      <c r="Q28" t="s">
        <v>330</v>
      </c>
      <c r="S28" t="s">
        <v>52</v>
      </c>
      <c r="T28">
        <v>2010</v>
      </c>
      <c r="V28" t="s">
        <v>189</v>
      </c>
      <c r="W28">
        <v>2016</v>
      </c>
    </row>
    <row r="29" spans="1:23">
      <c r="A29" s="32">
        <v>2018</v>
      </c>
      <c r="B29" s="24" t="s">
        <v>338</v>
      </c>
      <c r="P29" t="s">
        <v>278</v>
      </c>
      <c r="Q29" t="s">
        <v>338</v>
      </c>
      <c r="S29" t="s">
        <v>278</v>
      </c>
      <c r="T29">
        <v>2016</v>
      </c>
      <c r="V29" t="s">
        <v>253</v>
      </c>
      <c r="W29">
        <v>2016</v>
      </c>
    </row>
    <row r="30" spans="1:23">
      <c r="A30" s="32">
        <v>2018</v>
      </c>
      <c r="B30" s="24" t="s">
        <v>338</v>
      </c>
      <c r="P30" t="s">
        <v>304</v>
      </c>
      <c r="Q30" t="s">
        <v>330</v>
      </c>
      <c r="S30" t="s">
        <v>304</v>
      </c>
      <c r="T30">
        <v>2018</v>
      </c>
      <c r="V30" t="s">
        <v>194</v>
      </c>
      <c r="W30">
        <v>2016</v>
      </c>
    </row>
    <row r="31" spans="1:23">
      <c r="A31" s="32">
        <v>2018</v>
      </c>
      <c r="B31" s="24" t="s">
        <v>338</v>
      </c>
      <c r="P31" t="s">
        <v>295</v>
      </c>
      <c r="Q31" t="s">
        <v>338</v>
      </c>
      <c r="S31" t="s">
        <v>295</v>
      </c>
      <c r="T31">
        <v>2017</v>
      </c>
    </row>
    <row r="32" spans="1:23">
      <c r="A32" s="32">
        <v>2018</v>
      </c>
      <c r="B32" s="24" t="s">
        <v>338</v>
      </c>
      <c r="P32" t="s">
        <v>170</v>
      </c>
      <c r="Q32" t="s">
        <v>330</v>
      </c>
      <c r="S32" t="s">
        <v>170</v>
      </c>
      <c r="T32">
        <v>2015</v>
      </c>
    </row>
    <row r="33" spans="1:20">
      <c r="A33" s="32">
        <v>2018</v>
      </c>
      <c r="B33" s="24" t="s">
        <v>338</v>
      </c>
      <c r="P33" t="s">
        <v>39</v>
      </c>
      <c r="Q33" t="s">
        <v>330</v>
      </c>
      <c r="S33" t="s">
        <v>39</v>
      </c>
      <c r="T33">
        <v>2011</v>
      </c>
    </row>
    <row r="34" spans="1:20">
      <c r="A34" s="32">
        <v>2018</v>
      </c>
      <c r="B34" s="24" t="s">
        <v>338</v>
      </c>
      <c r="P34" t="s">
        <v>312</v>
      </c>
      <c r="Q34" t="s">
        <v>338</v>
      </c>
      <c r="S34" t="s">
        <v>312</v>
      </c>
      <c r="T34">
        <v>2018</v>
      </c>
    </row>
    <row r="35" spans="1:20">
      <c r="A35" s="32">
        <v>2018</v>
      </c>
      <c r="B35" s="24" t="s">
        <v>338</v>
      </c>
      <c r="P35" t="s">
        <v>240</v>
      </c>
      <c r="Q35" t="s">
        <v>338</v>
      </c>
      <c r="S35" t="s">
        <v>240</v>
      </c>
      <c r="T35">
        <v>2016</v>
      </c>
    </row>
    <row r="36" spans="1:20">
      <c r="A36" s="32">
        <v>2018</v>
      </c>
      <c r="B36" s="24" t="s">
        <v>338</v>
      </c>
      <c r="P36" t="s">
        <v>53</v>
      </c>
      <c r="Q36" s="24" t="s">
        <v>387</v>
      </c>
      <c r="S36" t="s">
        <v>53</v>
      </c>
      <c r="T36">
        <v>2013</v>
      </c>
    </row>
    <row r="37" spans="1:20">
      <c r="A37" s="32">
        <v>2016</v>
      </c>
      <c r="B37" s="24" t="s">
        <v>382</v>
      </c>
      <c r="P37" t="s">
        <v>29</v>
      </c>
      <c r="Q37" t="s">
        <v>362</v>
      </c>
      <c r="S37" t="s">
        <v>29</v>
      </c>
      <c r="T37">
        <v>2010</v>
      </c>
    </row>
    <row r="38" spans="1:20">
      <c r="A38" s="32">
        <v>2016</v>
      </c>
      <c r="B38" s="24" t="s">
        <v>382</v>
      </c>
      <c r="P38" t="s">
        <v>25</v>
      </c>
      <c r="Q38" t="s">
        <v>362</v>
      </c>
      <c r="S38" t="s">
        <v>25</v>
      </c>
      <c r="T38">
        <v>2010</v>
      </c>
    </row>
    <row r="39" spans="1:20">
      <c r="A39" s="32">
        <v>2017</v>
      </c>
      <c r="B39" s="24" t="s">
        <v>382</v>
      </c>
      <c r="P39" t="s">
        <v>23</v>
      </c>
      <c r="Q39" t="s">
        <v>362</v>
      </c>
      <c r="S39" t="s">
        <v>23</v>
      </c>
      <c r="T39">
        <v>2010</v>
      </c>
    </row>
    <row r="40" spans="1:20">
      <c r="A40" s="32">
        <v>2017</v>
      </c>
      <c r="B40" s="24" t="s">
        <v>382</v>
      </c>
      <c r="P40" t="s">
        <v>42</v>
      </c>
      <c r="Q40" t="s">
        <v>362</v>
      </c>
      <c r="S40" t="s">
        <v>42</v>
      </c>
      <c r="T40">
        <v>2010</v>
      </c>
    </row>
    <row r="41" spans="1:20">
      <c r="A41" s="32">
        <v>2017</v>
      </c>
      <c r="B41" s="24" t="s">
        <v>382</v>
      </c>
      <c r="P41" t="s">
        <v>15</v>
      </c>
      <c r="Q41" t="s">
        <v>362</v>
      </c>
      <c r="S41" t="s">
        <v>15</v>
      </c>
      <c r="T41">
        <v>2010</v>
      </c>
    </row>
    <row r="42" spans="1:20">
      <c r="A42" s="32">
        <v>2017</v>
      </c>
      <c r="B42" s="24" t="s">
        <v>382</v>
      </c>
      <c r="P42" t="s">
        <v>27</v>
      </c>
      <c r="Q42" t="s">
        <v>362</v>
      </c>
      <c r="S42" t="s">
        <v>27</v>
      </c>
      <c r="T42">
        <v>2010</v>
      </c>
    </row>
    <row r="43" spans="1:20">
      <c r="A43" s="32">
        <v>2017</v>
      </c>
      <c r="B43" s="24" t="s">
        <v>382</v>
      </c>
      <c r="P43" t="s">
        <v>18</v>
      </c>
      <c r="Q43" t="s">
        <v>362</v>
      </c>
      <c r="S43" t="s">
        <v>18</v>
      </c>
      <c r="T43">
        <v>2010</v>
      </c>
    </row>
    <row r="44" spans="1:20">
      <c r="A44" s="32">
        <v>2012</v>
      </c>
      <c r="B44" s="24" t="s">
        <v>360</v>
      </c>
      <c r="P44" t="s">
        <v>28</v>
      </c>
      <c r="Q44" t="s">
        <v>362</v>
      </c>
      <c r="S44" t="s">
        <v>28</v>
      </c>
      <c r="T44">
        <v>2010</v>
      </c>
    </row>
    <row r="45" spans="1:20">
      <c r="A45" s="32">
        <v>2018</v>
      </c>
      <c r="B45" s="24" t="s">
        <v>360</v>
      </c>
      <c r="P45" t="s">
        <v>167</v>
      </c>
      <c r="Q45" t="s">
        <v>352</v>
      </c>
      <c r="S45" t="s">
        <v>167</v>
      </c>
      <c r="T45">
        <v>2015</v>
      </c>
    </row>
    <row r="46" spans="1:20">
      <c r="A46" s="32">
        <v>2018</v>
      </c>
      <c r="B46" s="24" t="s">
        <v>360</v>
      </c>
      <c r="P46" t="s">
        <v>277</v>
      </c>
      <c r="Q46" t="s">
        <v>338</v>
      </c>
      <c r="S46" t="s">
        <v>277</v>
      </c>
      <c r="T46">
        <v>2016</v>
      </c>
    </row>
    <row r="47" spans="1:20">
      <c r="A47" s="32">
        <v>2019</v>
      </c>
      <c r="B47" s="24" t="s">
        <v>360</v>
      </c>
      <c r="P47" t="s">
        <v>306</v>
      </c>
      <c r="Q47" t="s">
        <v>328</v>
      </c>
      <c r="S47" t="s">
        <v>306</v>
      </c>
      <c r="T47">
        <v>2018</v>
      </c>
    </row>
    <row r="48" spans="1:20">
      <c r="A48" s="32">
        <v>2015</v>
      </c>
      <c r="B48" s="24" t="s">
        <v>352</v>
      </c>
      <c r="P48" t="s">
        <v>132</v>
      </c>
      <c r="Q48" t="s">
        <v>328</v>
      </c>
      <c r="S48" t="s">
        <v>132</v>
      </c>
      <c r="T48">
        <v>2018</v>
      </c>
    </row>
    <row r="49" spans="1:20">
      <c r="A49" s="32">
        <v>2015</v>
      </c>
      <c r="B49" s="24" t="s">
        <v>352</v>
      </c>
      <c r="P49" t="s">
        <v>257</v>
      </c>
      <c r="Q49" t="s">
        <v>373</v>
      </c>
      <c r="S49" t="s">
        <v>257</v>
      </c>
      <c r="T49">
        <v>2014</v>
      </c>
    </row>
    <row r="50" spans="1:20">
      <c r="A50" s="32">
        <v>2017</v>
      </c>
      <c r="B50" s="24" t="s">
        <v>352</v>
      </c>
      <c r="P50" t="s">
        <v>9</v>
      </c>
      <c r="Q50" t="s">
        <v>330</v>
      </c>
      <c r="S50" t="s">
        <v>9</v>
      </c>
      <c r="T50">
        <v>2011</v>
      </c>
    </row>
    <row r="51" spans="1:20">
      <c r="A51" s="32">
        <v>2017</v>
      </c>
      <c r="B51" s="24" t="s">
        <v>352</v>
      </c>
      <c r="P51" t="s">
        <v>267</v>
      </c>
      <c r="Q51" s="24" t="s">
        <v>338</v>
      </c>
      <c r="S51" t="s">
        <v>267</v>
      </c>
      <c r="T51">
        <v>2016</v>
      </c>
    </row>
    <row r="52" spans="1:20">
      <c r="A52" s="32">
        <v>2016</v>
      </c>
      <c r="B52" s="24" t="s">
        <v>381</v>
      </c>
      <c r="P52" t="s">
        <v>268</v>
      </c>
      <c r="Q52" s="24" t="s">
        <v>338</v>
      </c>
      <c r="S52" t="s">
        <v>268</v>
      </c>
      <c r="T52">
        <v>2016</v>
      </c>
    </row>
    <row r="53" spans="1:20">
      <c r="A53" s="32">
        <v>2015</v>
      </c>
      <c r="B53" s="24" t="s">
        <v>384</v>
      </c>
      <c r="P53" t="s">
        <v>303</v>
      </c>
      <c r="Q53" t="s">
        <v>328</v>
      </c>
      <c r="S53" t="s">
        <v>303</v>
      </c>
      <c r="T53">
        <v>2018</v>
      </c>
    </row>
    <row r="54" spans="1:20">
      <c r="A54" s="32">
        <v>2016</v>
      </c>
      <c r="B54" s="24" t="s">
        <v>384</v>
      </c>
      <c r="P54" t="s">
        <v>161</v>
      </c>
      <c r="Q54" t="s">
        <v>330</v>
      </c>
      <c r="S54" t="s">
        <v>161</v>
      </c>
      <c r="T54">
        <v>2015</v>
      </c>
    </row>
    <row r="55" spans="1:20">
      <c r="A55" s="32">
        <v>2014</v>
      </c>
      <c r="B55" s="24" t="s">
        <v>777</v>
      </c>
      <c r="P55" t="s">
        <v>305</v>
      </c>
      <c r="Q55" t="s">
        <v>330</v>
      </c>
      <c r="S55" t="s">
        <v>305</v>
      </c>
      <c r="T55">
        <v>2018</v>
      </c>
    </row>
    <row r="56" spans="1:20">
      <c r="A56" s="32">
        <v>2014</v>
      </c>
      <c r="B56" s="24" t="s">
        <v>777</v>
      </c>
      <c r="P56" t="s">
        <v>224</v>
      </c>
      <c r="Q56" t="s">
        <v>382</v>
      </c>
      <c r="S56" t="s">
        <v>224</v>
      </c>
      <c r="T56">
        <v>2016</v>
      </c>
    </row>
    <row r="57" spans="1:20">
      <c r="A57" s="32">
        <v>2015</v>
      </c>
      <c r="B57" s="24" t="s">
        <v>777</v>
      </c>
      <c r="P57" t="s">
        <v>279</v>
      </c>
      <c r="Q57" t="s">
        <v>338</v>
      </c>
      <c r="S57" t="s">
        <v>279</v>
      </c>
      <c r="T57">
        <v>2016</v>
      </c>
    </row>
    <row r="58" spans="1:20">
      <c r="A58" s="32">
        <v>2016</v>
      </c>
      <c r="B58" s="24" t="s">
        <v>777</v>
      </c>
      <c r="P58" t="s">
        <v>40</v>
      </c>
      <c r="Q58" t="s">
        <v>330</v>
      </c>
      <c r="S58" t="s">
        <v>40</v>
      </c>
      <c r="T58">
        <v>2012</v>
      </c>
    </row>
    <row r="59" spans="1:20">
      <c r="A59" s="32">
        <v>2016</v>
      </c>
      <c r="B59" s="24" t="s">
        <v>777</v>
      </c>
      <c r="P59" t="s">
        <v>54</v>
      </c>
      <c r="Q59" t="s">
        <v>360</v>
      </c>
      <c r="S59" t="s">
        <v>54</v>
      </c>
      <c r="T59">
        <v>2012</v>
      </c>
    </row>
    <row r="60" spans="1:20">
      <c r="A60" s="32">
        <v>2019</v>
      </c>
      <c r="B60" s="24" t="s">
        <v>777</v>
      </c>
      <c r="P60" t="s">
        <v>203</v>
      </c>
      <c r="Q60" t="s">
        <v>387</v>
      </c>
      <c r="S60" t="s">
        <v>203</v>
      </c>
      <c r="T60">
        <v>2016</v>
      </c>
    </row>
    <row r="61" spans="1:20">
      <c r="A61" s="32">
        <v>2006</v>
      </c>
      <c r="B61" s="32" t="s">
        <v>776</v>
      </c>
      <c r="P61" t="s">
        <v>300</v>
      </c>
      <c r="Q61" t="s">
        <v>330</v>
      </c>
      <c r="S61" t="s">
        <v>300</v>
      </c>
      <c r="T61">
        <v>2016</v>
      </c>
    </row>
    <row r="62" spans="1:20">
      <c r="A62" s="32">
        <v>2007</v>
      </c>
      <c r="B62" s="32" t="s">
        <v>776</v>
      </c>
      <c r="P62" t="s">
        <v>307</v>
      </c>
      <c r="Q62" t="s">
        <v>338</v>
      </c>
      <c r="S62" t="s">
        <v>307</v>
      </c>
      <c r="T62">
        <v>2018</v>
      </c>
    </row>
    <row r="63" spans="1:20">
      <c r="A63" s="32">
        <v>2007</v>
      </c>
      <c r="B63" s="32" t="s">
        <v>776</v>
      </c>
      <c r="P63" t="s">
        <v>273</v>
      </c>
      <c r="Q63" t="s">
        <v>330</v>
      </c>
      <c r="S63" t="s">
        <v>273</v>
      </c>
      <c r="T63">
        <v>2017</v>
      </c>
    </row>
    <row r="64" spans="1:20">
      <c r="A64" s="32">
        <v>2010</v>
      </c>
      <c r="B64" s="32" t="s">
        <v>776</v>
      </c>
      <c r="P64" t="s">
        <v>276</v>
      </c>
      <c r="Q64" t="s">
        <v>338</v>
      </c>
      <c r="S64" t="s">
        <v>276</v>
      </c>
      <c r="T64">
        <v>2016</v>
      </c>
    </row>
    <row r="65" spans="1:20">
      <c r="A65" s="32">
        <v>2010</v>
      </c>
      <c r="B65" s="32" t="s">
        <v>776</v>
      </c>
      <c r="P65" t="s">
        <v>3</v>
      </c>
      <c r="Q65" t="s">
        <v>330</v>
      </c>
      <c r="S65" t="s">
        <v>3</v>
      </c>
      <c r="T65">
        <v>2010</v>
      </c>
    </row>
    <row r="66" spans="1:20">
      <c r="A66" s="32">
        <v>2010</v>
      </c>
      <c r="B66" s="32" t="s">
        <v>776</v>
      </c>
      <c r="P66" t="s">
        <v>63</v>
      </c>
      <c r="Q66" t="s">
        <v>330</v>
      </c>
      <c r="S66" t="s">
        <v>63</v>
      </c>
      <c r="T66">
        <v>2011</v>
      </c>
    </row>
    <row r="67" spans="1:20">
      <c r="A67" s="32">
        <v>2010</v>
      </c>
      <c r="B67" s="32" t="s">
        <v>776</v>
      </c>
      <c r="P67" t="s">
        <v>293</v>
      </c>
      <c r="Q67" t="s">
        <v>338</v>
      </c>
      <c r="S67" t="s">
        <v>293</v>
      </c>
      <c r="T67">
        <v>2016</v>
      </c>
    </row>
    <row r="68" spans="1:20">
      <c r="A68" s="32">
        <v>2010</v>
      </c>
      <c r="B68" s="32" t="s">
        <v>776</v>
      </c>
      <c r="P68" t="s">
        <v>159</v>
      </c>
      <c r="Q68" t="s">
        <v>328</v>
      </c>
      <c r="S68" t="s">
        <v>159</v>
      </c>
      <c r="T68">
        <v>2014</v>
      </c>
    </row>
    <row r="69" spans="1:20">
      <c r="A69" s="32">
        <v>2010</v>
      </c>
      <c r="B69" s="32" t="s">
        <v>776</v>
      </c>
      <c r="P69" t="s">
        <v>198</v>
      </c>
      <c r="Q69" t="s">
        <v>330</v>
      </c>
      <c r="S69" t="s">
        <v>198</v>
      </c>
      <c r="T69">
        <v>2015</v>
      </c>
    </row>
    <row r="70" spans="1:20">
      <c r="A70" s="32">
        <v>2010</v>
      </c>
      <c r="B70" s="32" t="s">
        <v>776</v>
      </c>
      <c r="P70" t="s">
        <v>301</v>
      </c>
      <c r="Q70" t="s">
        <v>330</v>
      </c>
      <c r="S70" t="s">
        <v>301</v>
      </c>
      <c r="T70">
        <v>2017</v>
      </c>
    </row>
    <row r="71" spans="1:20">
      <c r="A71" s="32">
        <v>2010</v>
      </c>
      <c r="B71" s="32" t="s">
        <v>776</v>
      </c>
      <c r="P71" t="s">
        <v>201</v>
      </c>
      <c r="Q71" t="s">
        <v>382</v>
      </c>
      <c r="S71" t="s">
        <v>201</v>
      </c>
      <c r="T71">
        <v>2017</v>
      </c>
    </row>
    <row r="72" spans="1:20">
      <c r="A72" s="32">
        <v>2010</v>
      </c>
      <c r="B72" s="32" t="s">
        <v>776</v>
      </c>
      <c r="P72" t="s">
        <v>241</v>
      </c>
      <c r="Q72" t="s">
        <v>338</v>
      </c>
      <c r="S72" t="s">
        <v>241</v>
      </c>
      <c r="T72">
        <v>2016</v>
      </c>
    </row>
    <row r="73" spans="1:20">
      <c r="A73" s="32">
        <v>2010</v>
      </c>
      <c r="B73" s="32" t="s">
        <v>776</v>
      </c>
      <c r="P73" t="s">
        <v>286</v>
      </c>
      <c r="Q73" t="s">
        <v>330</v>
      </c>
      <c r="S73" t="s">
        <v>286</v>
      </c>
      <c r="T73">
        <v>2018</v>
      </c>
    </row>
    <row r="74" spans="1:20">
      <c r="A74" s="32">
        <v>2010</v>
      </c>
      <c r="B74" s="32" t="s">
        <v>776</v>
      </c>
      <c r="P74" t="s">
        <v>271</v>
      </c>
      <c r="Q74" t="s">
        <v>338</v>
      </c>
      <c r="S74" t="s">
        <v>271</v>
      </c>
      <c r="T74">
        <v>2016</v>
      </c>
    </row>
    <row r="75" spans="1:20">
      <c r="A75" s="32">
        <v>2010</v>
      </c>
      <c r="B75" s="32" t="s">
        <v>776</v>
      </c>
      <c r="P75" t="s">
        <v>316</v>
      </c>
      <c r="Q75" t="s">
        <v>330</v>
      </c>
      <c r="S75" t="s">
        <v>316</v>
      </c>
      <c r="T75">
        <v>2018</v>
      </c>
    </row>
    <row r="76" spans="1:20">
      <c r="A76" s="32">
        <v>2010</v>
      </c>
      <c r="B76" s="32" t="s">
        <v>776</v>
      </c>
      <c r="P76" t="s">
        <v>317</v>
      </c>
      <c r="Q76" t="s">
        <v>360</v>
      </c>
      <c r="S76" t="s">
        <v>317</v>
      </c>
      <c r="T76">
        <v>2018</v>
      </c>
    </row>
    <row r="77" spans="1:20">
      <c r="A77" s="32">
        <v>2010</v>
      </c>
      <c r="B77" s="32" t="s">
        <v>776</v>
      </c>
      <c r="P77" t="s">
        <v>275</v>
      </c>
      <c r="Q77" t="s">
        <v>330</v>
      </c>
      <c r="S77" t="s">
        <v>275</v>
      </c>
      <c r="T77">
        <v>2017</v>
      </c>
    </row>
    <row r="78" spans="1:20">
      <c r="A78" s="32">
        <v>2010</v>
      </c>
      <c r="B78" s="32" t="s">
        <v>776</v>
      </c>
      <c r="P78" t="s">
        <v>236</v>
      </c>
      <c r="Q78" t="s">
        <v>330</v>
      </c>
      <c r="S78" t="s">
        <v>236</v>
      </c>
      <c r="T78">
        <v>2016</v>
      </c>
    </row>
    <row r="79" spans="1:20">
      <c r="A79" s="32">
        <v>2011</v>
      </c>
      <c r="B79" s="32" t="s">
        <v>776</v>
      </c>
      <c r="P79" t="s">
        <v>69</v>
      </c>
      <c r="Q79" t="s">
        <v>330</v>
      </c>
      <c r="S79" t="s">
        <v>69</v>
      </c>
      <c r="T79">
        <v>2011</v>
      </c>
    </row>
    <row r="80" spans="1:20">
      <c r="A80" s="32">
        <v>2011</v>
      </c>
      <c r="B80" s="32" t="s">
        <v>776</v>
      </c>
      <c r="P80" t="s">
        <v>140</v>
      </c>
      <c r="Q80" t="s">
        <v>374</v>
      </c>
      <c r="S80" t="s">
        <v>140</v>
      </c>
      <c r="T80">
        <v>2016</v>
      </c>
    </row>
    <row r="81" spans="1:20">
      <c r="A81" s="32">
        <v>2011</v>
      </c>
      <c r="B81" s="32" t="s">
        <v>776</v>
      </c>
      <c r="P81" t="s">
        <v>147</v>
      </c>
      <c r="Q81" s="24" t="s">
        <v>398</v>
      </c>
      <c r="S81" t="s">
        <v>147</v>
      </c>
      <c r="T81">
        <v>2014</v>
      </c>
    </row>
    <row r="82" spans="1:20">
      <c r="A82" s="32">
        <v>2011</v>
      </c>
      <c r="B82" s="32" t="s">
        <v>776</v>
      </c>
      <c r="P82" t="s">
        <v>12</v>
      </c>
      <c r="Q82" t="s">
        <v>330</v>
      </c>
      <c r="S82" t="s">
        <v>12</v>
      </c>
      <c r="T82">
        <v>2007</v>
      </c>
    </row>
    <row r="83" spans="1:20">
      <c r="A83" s="32">
        <v>2011</v>
      </c>
      <c r="B83" s="32" t="s">
        <v>776</v>
      </c>
      <c r="P83" t="s">
        <v>13</v>
      </c>
      <c r="Q83" t="s">
        <v>330</v>
      </c>
      <c r="S83" t="s">
        <v>13</v>
      </c>
      <c r="T83">
        <v>2014</v>
      </c>
    </row>
    <row r="84" spans="1:20">
      <c r="A84" s="32">
        <v>2011</v>
      </c>
      <c r="B84" s="32" t="s">
        <v>776</v>
      </c>
      <c r="P84" t="s">
        <v>128</v>
      </c>
      <c r="Q84" t="s">
        <v>330</v>
      </c>
      <c r="S84" t="s">
        <v>128</v>
      </c>
      <c r="T84">
        <v>2014</v>
      </c>
    </row>
    <row r="85" spans="1:20">
      <c r="A85" s="32">
        <v>2011</v>
      </c>
      <c r="B85" s="32" t="s">
        <v>776</v>
      </c>
      <c r="P85" t="s">
        <v>232</v>
      </c>
      <c r="Q85" t="s">
        <v>330</v>
      </c>
      <c r="S85" t="s">
        <v>232</v>
      </c>
      <c r="T85">
        <v>2016</v>
      </c>
    </row>
    <row r="86" spans="1:20">
      <c r="A86" s="32">
        <v>2011</v>
      </c>
      <c r="B86" s="32" t="s">
        <v>776</v>
      </c>
      <c r="P86" t="s">
        <v>274</v>
      </c>
      <c r="Q86" t="s">
        <v>330</v>
      </c>
      <c r="S86" t="s">
        <v>274</v>
      </c>
      <c r="T86">
        <v>2017</v>
      </c>
    </row>
    <row r="87" spans="1:20">
      <c r="A87" s="32">
        <v>2011</v>
      </c>
      <c r="B87" s="32" t="s">
        <v>776</v>
      </c>
      <c r="P87" t="s">
        <v>263</v>
      </c>
      <c r="Q87" t="s">
        <v>330</v>
      </c>
      <c r="S87" t="s">
        <v>263</v>
      </c>
      <c r="T87">
        <v>2016</v>
      </c>
    </row>
    <row r="88" spans="1:20">
      <c r="A88" s="32">
        <v>2011</v>
      </c>
      <c r="B88" s="32" t="s">
        <v>776</v>
      </c>
      <c r="P88" t="s">
        <v>135</v>
      </c>
      <c r="Q88" t="s">
        <v>330</v>
      </c>
      <c r="S88" t="s">
        <v>135</v>
      </c>
      <c r="T88">
        <v>2012</v>
      </c>
    </row>
    <row r="89" spans="1:20">
      <c r="A89" s="32">
        <v>2011</v>
      </c>
      <c r="B89" s="32" t="s">
        <v>776</v>
      </c>
      <c r="P89" t="s">
        <v>311</v>
      </c>
      <c r="Q89" s="24" t="s">
        <v>338</v>
      </c>
      <c r="S89" t="s">
        <v>311</v>
      </c>
      <c r="T89">
        <v>2018</v>
      </c>
    </row>
    <row r="90" spans="1:20">
      <c r="A90" s="32">
        <v>2011</v>
      </c>
      <c r="B90" s="32" t="s">
        <v>776</v>
      </c>
      <c r="P90" t="s">
        <v>315</v>
      </c>
      <c r="Q90" t="s">
        <v>328</v>
      </c>
      <c r="S90" t="s">
        <v>315</v>
      </c>
      <c r="T90">
        <v>2011</v>
      </c>
    </row>
    <row r="91" spans="1:20">
      <c r="A91" s="32">
        <v>2011</v>
      </c>
      <c r="B91" s="32" t="s">
        <v>776</v>
      </c>
      <c r="P91" t="s">
        <v>226</v>
      </c>
      <c r="Q91" t="s">
        <v>382</v>
      </c>
      <c r="S91" t="s">
        <v>226</v>
      </c>
      <c r="T91">
        <v>2017</v>
      </c>
    </row>
    <row r="92" spans="1:20">
      <c r="A92" s="32">
        <v>2011</v>
      </c>
      <c r="B92" s="32" t="s">
        <v>776</v>
      </c>
      <c r="P92" t="s">
        <v>73</v>
      </c>
      <c r="Q92" t="s">
        <v>330</v>
      </c>
      <c r="S92" t="s">
        <v>73</v>
      </c>
      <c r="T92">
        <v>2011</v>
      </c>
    </row>
    <row r="93" spans="1:20">
      <c r="A93" s="32">
        <v>2011</v>
      </c>
      <c r="B93" s="32" t="s">
        <v>776</v>
      </c>
      <c r="P93" t="s">
        <v>141</v>
      </c>
      <c r="Q93" t="s">
        <v>374</v>
      </c>
      <c r="S93" t="s">
        <v>141</v>
      </c>
      <c r="T93">
        <v>2015</v>
      </c>
    </row>
    <row r="94" spans="1:20">
      <c r="A94" s="32">
        <v>2011</v>
      </c>
      <c r="B94" s="32" t="s">
        <v>776</v>
      </c>
      <c r="P94" t="s">
        <v>230</v>
      </c>
      <c r="Q94" s="24" t="s">
        <v>384</v>
      </c>
      <c r="S94" t="s">
        <v>230</v>
      </c>
      <c r="T94">
        <v>2015</v>
      </c>
    </row>
    <row r="95" spans="1:20">
      <c r="A95" s="32">
        <v>2011</v>
      </c>
      <c r="B95" s="32" t="s">
        <v>776</v>
      </c>
      <c r="P95" t="s">
        <v>133</v>
      </c>
      <c r="Q95" t="s">
        <v>328</v>
      </c>
      <c r="S95" t="s">
        <v>133</v>
      </c>
      <c r="T95">
        <v>2016</v>
      </c>
    </row>
    <row r="96" spans="1:20">
      <c r="A96" s="32">
        <v>2012</v>
      </c>
      <c r="B96" s="32" t="s">
        <v>776</v>
      </c>
      <c r="P96" s="24" t="s">
        <v>134</v>
      </c>
      <c r="Q96" t="s">
        <v>330</v>
      </c>
      <c r="S96" s="7" t="s">
        <v>134</v>
      </c>
      <c r="T96">
        <v>2013</v>
      </c>
    </row>
    <row r="97" spans="1:20">
      <c r="A97" s="32">
        <v>2012</v>
      </c>
      <c r="B97" s="32" t="s">
        <v>776</v>
      </c>
      <c r="P97" t="s">
        <v>138</v>
      </c>
      <c r="Q97" t="s">
        <v>330</v>
      </c>
      <c r="S97" t="s">
        <v>138</v>
      </c>
      <c r="T97">
        <v>2013</v>
      </c>
    </row>
    <row r="98" spans="1:20">
      <c r="A98" s="32">
        <v>2012</v>
      </c>
      <c r="B98" s="32" t="s">
        <v>776</v>
      </c>
      <c r="P98" t="s">
        <v>139</v>
      </c>
      <c r="Q98" t="s">
        <v>330</v>
      </c>
      <c r="S98" t="s">
        <v>139</v>
      </c>
      <c r="T98">
        <v>2013</v>
      </c>
    </row>
    <row r="99" spans="1:20">
      <c r="A99" s="32">
        <v>2012</v>
      </c>
      <c r="B99" s="32" t="s">
        <v>776</v>
      </c>
      <c r="P99" t="s">
        <v>252</v>
      </c>
      <c r="Q99" t="s">
        <v>338</v>
      </c>
      <c r="S99" t="s">
        <v>252</v>
      </c>
      <c r="T99">
        <v>2016</v>
      </c>
    </row>
    <row r="100" spans="1:20">
      <c r="A100" s="32">
        <v>2012</v>
      </c>
      <c r="B100" s="32" t="s">
        <v>776</v>
      </c>
      <c r="P100" t="s">
        <v>154</v>
      </c>
      <c r="Q100" t="s">
        <v>330</v>
      </c>
      <c r="S100" t="s">
        <v>154</v>
      </c>
      <c r="T100">
        <v>2014</v>
      </c>
    </row>
    <row r="101" spans="1:20">
      <c r="A101" s="32">
        <v>2013</v>
      </c>
      <c r="B101" s="32" t="s">
        <v>776</v>
      </c>
      <c r="P101" t="s">
        <v>237</v>
      </c>
      <c r="Q101" t="s">
        <v>338</v>
      </c>
      <c r="S101" t="s">
        <v>237</v>
      </c>
      <c r="T101">
        <v>2016</v>
      </c>
    </row>
    <row r="102" spans="1:20">
      <c r="A102" s="32">
        <v>2013</v>
      </c>
      <c r="B102" s="32" t="s">
        <v>776</v>
      </c>
      <c r="P102" t="s">
        <v>14</v>
      </c>
      <c r="Q102" t="s">
        <v>330</v>
      </c>
      <c r="S102" t="s">
        <v>14</v>
      </c>
      <c r="T102">
        <v>2017</v>
      </c>
    </row>
    <row r="103" spans="1:20">
      <c r="A103" s="32">
        <v>2013</v>
      </c>
      <c r="B103" s="32" t="s">
        <v>776</v>
      </c>
      <c r="P103" t="s">
        <v>239</v>
      </c>
      <c r="Q103" t="s">
        <v>338</v>
      </c>
      <c r="S103" t="s">
        <v>239</v>
      </c>
      <c r="T103">
        <v>2016</v>
      </c>
    </row>
    <row r="104" spans="1:20">
      <c r="A104" s="32">
        <v>2014</v>
      </c>
      <c r="B104" s="32" t="s">
        <v>776</v>
      </c>
      <c r="P104" t="s">
        <v>234</v>
      </c>
      <c r="Q104" t="s">
        <v>381</v>
      </c>
      <c r="S104" t="s">
        <v>234</v>
      </c>
      <c r="T104">
        <v>2016</v>
      </c>
    </row>
    <row r="105" spans="1:20">
      <c r="A105" s="32">
        <v>2014</v>
      </c>
      <c r="B105" s="32" t="s">
        <v>776</v>
      </c>
      <c r="P105" t="s">
        <v>37</v>
      </c>
      <c r="Q105" t="s">
        <v>330</v>
      </c>
      <c r="S105" t="s">
        <v>37</v>
      </c>
      <c r="T105">
        <v>2011</v>
      </c>
    </row>
    <row r="106" spans="1:20">
      <c r="A106" s="32">
        <v>2014</v>
      </c>
      <c r="B106" s="32" t="s">
        <v>776</v>
      </c>
      <c r="P106" t="s">
        <v>38</v>
      </c>
      <c r="Q106" t="s">
        <v>330</v>
      </c>
      <c r="S106" t="s">
        <v>38</v>
      </c>
      <c r="T106">
        <v>2011</v>
      </c>
    </row>
    <row r="107" spans="1:20">
      <c r="A107" s="32">
        <v>2014</v>
      </c>
      <c r="B107" s="32" t="s">
        <v>776</v>
      </c>
      <c r="P107" t="s">
        <v>5</v>
      </c>
      <c r="Q107" t="s">
        <v>330</v>
      </c>
      <c r="S107" t="s">
        <v>5</v>
      </c>
      <c r="T107">
        <v>2012</v>
      </c>
    </row>
    <row r="108" spans="1:20">
      <c r="A108" s="32">
        <v>2014</v>
      </c>
      <c r="B108" s="32" t="s">
        <v>776</v>
      </c>
      <c r="P108" t="s">
        <v>200</v>
      </c>
      <c r="Q108" t="s">
        <v>330</v>
      </c>
      <c r="S108" t="s">
        <v>200</v>
      </c>
      <c r="T108">
        <v>2015</v>
      </c>
    </row>
    <row r="109" spans="1:20">
      <c r="A109" s="32">
        <v>2014</v>
      </c>
      <c r="B109" s="32" t="s">
        <v>776</v>
      </c>
      <c r="P109" t="s">
        <v>308</v>
      </c>
      <c r="Q109" t="s">
        <v>338</v>
      </c>
      <c r="S109" t="s">
        <v>308</v>
      </c>
      <c r="T109">
        <v>2018</v>
      </c>
    </row>
    <row r="110" spans="1:20">
      <c r="A110" s="32">
        <v>2015</v>
      </c>
      <c r="B110" s="32" t="s">
        <v>776</v>
      </c>
      <c r="P110" t="s">
        <v>245</v>
      </c>
      <c r="Q110" t="s">
        <v>338</v>
      </c>
      <c r="S110" t="s">
        <v>245</v>
      </c>
      <c r="T110">
        <v>2016</v>
      </c>
    </row>
    <row r="111" spans="1:20">
      <c r="A111" s="32">
        <v>2015</v>
      </c>
      <c r="B111" s="32" t="s">
        <v>776</v>
      </c>
      <c r="P111" t="s">
        <v>299</v>
      </c>
      <c r="Q111" t="s">
        <v>368</v>
      </c>
      <c r="S111" t="s">
        <v>299</v>
      </c>
      <c r="T111">
        <v>2015</v>
      </c>
    </row>
    <row r="112" spans="1:20">
      <c r="A112" s="32">
        <v>2015</v>
      </c>
      <c r="B112" s="32" t="s">
        <v>776</v>
      </c>
      <c r="P112" t="s">
        <v>93</v>
      </c>
      <c r="Q112" t="s">
        <v>330</v>
      </c>
      <c r="S112" t="s">
        <v>93</v>
      </c>
      <c r="T112">
        <v>2007</v>
      </c>
    </row>
    <row r="113" spans="1:20">
      <c r="A113" s="32">
        <v>2015</v>
      </c>
      <c r="B113" s="32" t="s">
        <v>776</v>
      </c>
      <c r="P113" t="s">
        <v>160</v>
      </c>
      <c r="Q113" t="s">
        <v>328</v>
      </c>
      <c r="S113" t="s">
        <v>160</v>
      </c>
      <c r="T113">
        <v>2014</v>
      </c>
    </row>
    <row r="114" spans="1:20">
      <c r="A114" s="32">
        <v>2015</v>
      </c>
      <c r="B114" s="32" t="s">
        <v>776</v>
      </c>
      <c r="P114" t="s">
        <v>65</v>
      </c>
      <c r="Q114" t="s">
        <v>328</v>
      </c>
      <c r="S114" t="s">
        <v>65</v>
      </c>
      <c r="T114">
        <v>2011</v>
      </c>
    </row>
    <row r="115" spans="1:20">
      <c r="A115" s="32">
        <v>2015</v>
      </c>
      <c r="B115" s="32" t="s">
        <v>776</v>
      </c>
      <c r="P115" t="s">
        <v>251</v>
      </c>
      <c r="Q115" t="s">
        <v>338</v>
      </c>
      <c r="S115" t="s">
        <v>251</v>
      </c>
      <c r="T115">
        <v>2016</v>
      </c>
    </row>
    <row r="116" spans="1:20">
      <c r="A116" s="32">
        <v>2015</v>
      </c>
      <c r="B116" s="32" t="s">
        <v>776</v>
      </c>
      <c r="P116" t="s">
        <v>242</v>
      </c>
      <c r="Q116" t="s">
        <v>338</v>
      </c>
      <c r="S116" t="s">
        <v>242</v>
      </c>
      <c r="T116">
        <v>2016</v>
      </c>
    </row>
    <row r="117" spans="1:20">
      <c r="A117" s="32">
        <v>2015</v>
      </c>
      <c r="B117" s="32" t="s">
        <v>776</v>
      </c>
      <c r="P117" t="s">
        <v>314</v>
      </c>
      <c r="Q117" s="24" t="s">
        <v>338</v>
      </c>
      <c r="S117" t="s">
        <v>314</v>
      </c>
      <c r="T117">
        <v>2018</v>
      </c>
    </row>
    <row r="118" spans="1:20">
      <c r="A118" s="32">
        <v>2015</v>
      </c>
      <c r="B118" s="32" t="s">
        <v>776</v>
      </c>
      <c r="P118" t="s">
        <v>313</v>
      </c>
      <c r="Q118" t="s">
        <v>338</v>
      </c>
      <c r="S118" t="s">
        <v>313</v>
      </c>
      <c r="T118">
        <v>2018</v>
      </c>
    </row>
    <row r="119" spans="1:20">
      <c r="A119" s="32">
        <v>2015</v>
      </c>
      <c r="B119" s="32" t="s">
        <v>776</v>
      </c>
      <c r="P119" t="s">
        <v>164</v>
      </c>
      <c r="Q119" t="s">
        <v>352</v>
      </c>
      <c r="S119" t="s">
        <v>164</v>
      </c>
      <c r="T119">
        <v>2017</v>
      </c>
    </row>
    <row r="120" spans="1:20">
      <c r="A120" s="32">
        <v>2015</v>
      </c>
      <c r="B120" s="32" t="s">
        <v>776</v>
      </c>
      <c r="P120" t="s">
        <v>166</v>
      </c>
      <c r="Q120" t="s">
        <v>352</v>
      </c>
      <c r="S120" t="s">
        <v>166</v>
      </c>
      <c r="T120">
        <v>2015</v>
      </c>
    </row>
    <row r="121" spans="1:20">
      <c r="A121" s="32">
        <v>2015</v>
      </c>
      <c r="B121" s="32" t="s">
        <v>776</v>
      </c>
      <c r="P121" t="s">
        <v>136</v>
      </c>
      <c r="Q121" t="s">
        <v>330</v>
      </c>
      <c r="S121" t="s">
        <v>136</v>
      </c>
      <c r="T121">
        <v>2012</v>
      </c>
    </row>
    <row r="122" spans="1:20">
      <c r="A122" s="32">
        <v>2015</v>
      </c>
      <c r="B122" s="32" t="s">
        <v>776</v>
      </c>
      <c r="P122" t="s">
        <v>35</v>
      </c>
      <c r="Q122" t="s">
        <v>330</v>
      </c>
      <c r="S122" t="s">
        <v>35</v>
      </c>
      <c r="T122">
        <v>2011</v>
      </c>
    </row>
    <row r="123" spans="1:20">
      <c r="A123" s="32">
        <v>2016</v>
      </c>
      <c r="B123" s="24" t="s">
        <v>776</v>
      </c>
      <c r="P123" t="s">
        <v>48</v>
      </c>
      <c r="Q123" t="s">
        <v>328</v>
      </c>
      <c r="S123" t="s">
        <v>48</v>
      </c>
      <c r="T123">
        <v>2010</v>
      </c>
    </row>
    <row r="124" spans="1:20">
      <c r="A124" s="32">
        <v>2016</v>
      </c>
      <c r="B124" s="32" t="s">
        <v>776</v>
      </c>
      <c r="P124" t="s">
        <v>49</v>
      </c>
      <c r="Q124" t="s">
        <v>328</v>
      </c>
      <c r="S124" t="s">
        <v>49</v>
      </c>
      <c r="T124">
        <v>2010</v>
      </c>
    </row>
    <row r="125" spans="1:20">
      <c r="A125" s="32">
        <v>2016</v>
      </c>
      <c r="B125" s="32" t="s">
        <v>776</v>
      </c>
      <c r="P125" t="s">
        <v>256</v>
      </c>
      <c r="Q125" t="s">
        <v>374</v>
      </c>
      <c r="S125" t="s">
        <v>256</v>
      </c>
      <c r="T125">
        <v>2016</v>
      </c>
    </row>
    <row r="126" spans="1:20">
      <c r="A126" s="32">
        <v>2016</v>
      </c>
      <c r="B126" s="32" t="s">
        <v>776</v>
      </c>
      <c r="P126" t="s">
        <v>227</v>
      </c>
      <c r="Q126" t="s">
        <v>382</v>
      </c>
      <c r="S126" t="s">
        <v>227</v>
      </c>
      <c r="T126">
        <v>2017</v>
      </c>
    </row>
    <row r="127" spans="1:20">
      <c r="A127" s="32">
        <v>2016</v>
      </c>
      <c r="B127" s="32" t="s">
        <v>776</v>
      </c>
      <c r="P127" t="s">
        <v>272</v>
      </c>
      <c r="Q127" t="s">
        <v>338</v>
      </c>
      <c r="S127" t="s">
        <v>272</v>
      </c>
      <c r="T127">
        <v>2016</v>
      </c>
    </row>
    <row r="128" spans="1:20">
      <c r="A128" s="32">
        <v>2016</v>
      </c>
      <c r="B128" s="32" t="s">
        <v>776</v>
      </c>
      <c r="P128" t="s">
        <v>151</v>
      </c>
      <c r="Q128" s="24" t="s">
        <v>397</v>
      </c>
      <c r="S128" t="s">
        <v>151</v>
      </c>
      <c r="T128">
        <v>2017</v>
      </c>
    </row>
    <row r="129" spans="1:20">
      <c r="A129" s="32">
        <v>2016</v>
      </c>
      <c r="B129" s="32" t="s">
        <v>776</v>
      </c>
      <c r="P129" t="s">
        <v>61</v>
      </c>
      <c r="Q129" t="s">
        <v>330</v>
      </c>
      <c r="S129" t="s">
        <v>61</v>
      </c>
      <c r="T129">
        <v>2011</v>
      </c>
    </row>
    <row r="130" spans="1:20">
      <c r="A130" s="32">
        <v>2016</v>
      </c>
      <c r="B130" s="32" t="s">
        <v>776</v>
      </c>
      <c r="P130" t="s">
        <v>228</v>
      </c>
      <c r="Q130" t="s">
        <v>382</v>
      </c>
      <c r="S130" t="s">
        <v>228</v>
      </c>
      <c r="T130">
        <v>2017</v>
      </c>
    </row>
    <row r="131" spans="1:20">
      <c r="A131" s="32">
        <v>2016</v>
      </c>
      <c r="B131" s="32" t="s">
        <v>776</v>
      </c>
      <c r="P131" t="s">
        <v>261</v>
      </c>
      <c r="Q131" t="s">
        <v>330</v>
      </c>
      <c r="S131" t="s">
        <v>261</v>
      </c>
      <c r="T131">
        <v>2017</v>
      </c>
    </row>
    <row r="132" spans="1:20">
      <c r="A132" s="32">
        <v>2016</v>
      </c>
      <c r="B132" s="32" t="s">
        <v>776</v>
      </c>
      <c r="P132" t="s">
        <v>72</v>
      </c>
      <c r="Q132" t="s">
        <v>330</v>
      </c>
      <c r="S132" t="s">
        <v>72</v>
      </c>
      <c r="T132">
        <v>2011</v>
      </c>
    </row>
    <row r="133" spans="1:20">
      <c r="A133" s="32">
        <v>2016</v>
      </c>
      <c r="B133" s="32" t="s">
        <v>776</v>
      </c>
      <c r="P133" t="s">
        <v>204</v>
      </c>
      <c r="Q133" t="s">
        <v>363</v>
      </c>
      <c r="S133" t="s">
        <v>204</v>
      </c>
      <c r="T133">
        <v>2016</v>
      </c>
    </row>
    <row r="134" spans="1:20">
      <c r="A134" s="32">
        <v>2016</v>
      </c>
      <c r="B134" s="32" t="s">
        <v>776</v>
      </c>
      <c r="P134" t="s">
        <v>176</v>
      </c>
      <c r="Q134" t="s">
        <v>363</v>
      </c>
      <c r="S134" t="s">
        <v>176</v>
      </c>
      <c r="T134">
        <v>2015</v>
      </c>
    </row>
    <row r="135" spans="1:20">
      <c r="A135" s="32">
        <v>2016</v>
      </c>
      <c r="B135" s="32" t="s">
        <v>776</v>
      </c>
      <c r="P135" t="s">
        <v>206</v>
      </c>
      <c r="Q135" t="s">
        <v>363</v>
      </c>
      <c r="S135" t="s">
        <v>206</v>
      </c>
      <c r="T135">
        <v>2016</v>
      </c>
    </row>
    <row r="136" spans="1:20">
      <c r="A136" s="32">
        <v>2016</v>
      </c>
      <c r="B136" s="32" t="s">
        <v>776</v>
      </c>
      <c r="P136" t="s">
        <v>196</v>
      </c>
      <c r="Q136" t="s">
        <v>363</v>
      </c>
      <c r="S136" t="s">
        <v>196</v>
      </c>
      <c r="T136">
        <v>2015</v>
      </c>
    </row>
    <row r="137" spans="1:20">
      <c r="A137" s="32">
        <v>2016</v>
      </c>
      <c r="B137" s="32" t="s">
        <v>776</v>
      </c>
      <c r="P137" t="s">
        <v>177</v>
      </c>
      <c r="Q137" t="s">
        <v>363</v>
      </c>
      <c r="S137" t="s">
        <v>177</v>
      </c>
      <c r="T137">
        <v>2016</v>
      </c>
    </row>
    <row r="138" spans="1:20">
      <c r="A138" s="32">
        <v>2016</v>
      </c>
      <c r="B138" s="32" t="s">
        <v>776</v>
      </c>
      <c r="P138" t="s">
        <v>207</v>
      </c>
      <c r="Q138" t="s">
        <v>363</v>
      </c>
      <c r="S138" t="s">
        <v>207</v>
      </c>
      <c r="T138">
        <v>2016</v>
      </c>
    </row>
    <row r="139" spans="1:20">
      <c r="A139" s="32">
        <v>2016</v>
      </c>
      <c r="B139" s="32" t="s">
        <v>776</v>
      </c>
      <c r="P139" t="s">
        <v>178</v>
      </c>
      <c r="Q139" t="s">
        <v>363</v>
      </c>
      <c r="S139" t="s">
        <v>178</v>
      </c>
      <c r="T139">
        <v>2016</v>
      </c>
    </row>
    <row r="140" spans="1:20">
      <c r="A140" s="32">
        <v>2016</v>
      </c>
      <c r="B140" s="32" t="s">
        <v>776</v>
      </c>
      <c r="P140" t="s">
        <v>208</v>
      </c>
      <c r="Q140" t="s">
        <v>363</v>
      </c>
      <c r="S140" t="s">
        <v>208</v>
      </c>
      <c r="T140">
        <v>2016</v>
      </c>
    </row>
    <row r="141" spans="1:20">
      <c r="A141" s="32">
        <v>2016</v>
      </c>
      <c r="B141" s="32" t="s">
        <v>776</v>
      </c>
      <c r="P141" t="s">
        <v>179</v>
      </c>
      <c r="Q141" t="s">
        <v>363</v>
      </c>
      <c r="S141" t="s">
        <v>179</v>
      </c>
      <c r="T141">
        <v>2015</v>
      </c>
    </row>
    <row r="142" spans="1:20">
      <c r="A142" s="32">
        <v>2016</v>
      </c>
      <c r="B142" s="32" t="s">
        <v>776</v>
      </c>
      <c r="P142" t="s">
        <v>211</v>
      </c>
      <c r="Q142" t="s">
        <v>363</v>
      </c>
      <c r="S142" t="s">
        <v>211</v>
      </c>
      <c r="T142">
        <v>2016</v>
      </c>
    </row>
    <row r="143" spans="1:20">
      <c r="A143" s="32">
        <v>2016</v>
      </c>
      <c r="B143" s="32" t="s">
        <v>776</v>
      </c>
      <c r="P143" t="s">
        <v>213</v>
      </c>
      <c r="Q143" t="s">
        <v>363</v>
      </c>
      <c r="S143" t="s">
        <v>213</v>
      </c>
      <c r="T143">
        <v>2016</v>
      </c>
    </row>
    <row r="144" spans="1:20">
      <c r="A144" s="32">
        <v>2016</v>
      </c>
      <c r="B144" s="32" t="s">
        <v>776</v>
      </c>
      <c r="P144" t="s">
        <v>214</v>
      </c>
      <c r="Q144" t="s">
        <v>363</v>
      </c>
      <c r="S144" t="s">
        <v>214</v>
      </c>
      <c r="T144">
        <v>2016</v>
      </c>
    </row>
    <row r="145" spans="1:20">
      <c r="A145" s="32">
        <v>2016</v>
      </c>
      <c r="B145" s="32" t="s">
        <v>776</v>
      </c>
      <c r="P145" t="s">
        <v>215</v>
      </c>
      <c r="Q145" t="s">
        <v>363</v>
      </c>
      <c r="S145" t="s">
        <v>215</v>
      </c>
      <c r="T145">
        <v>2016</v>
      </c>
    </row>
    <row r="146" spans="1:20">
      <c r="A146" s="32">
        <v>2016</v>
      </c>
      <c r="B146" s="32" t="s">
        <v>776</v>
      </c>
      <c r="P146" t="s">
        <v>182</v>
      </c>
      <c r="Q146" t="s">
        <v>363</v>
      </c>
      <c r="S146" t="s">
        <v>182</v>
      </c>
      <c r="T146">
        <v>2016</v>
      </c>
    </row>
    <row r="147" spans="1:20">
      <c r="A147" s="32">
        <v>2016</v>
      </c>
      <c r="B147" s="32" t="s">
        <v>776</v>
      </c>
      <c r="P147" t="s">
        <v>216</v>
      </c>
      <c r="Q147" t="s">
        <v>363</v>
      </c>
      <c r="S147" t="s">
        <v>216</v>
      </c>
      <c r="T147">
        <v>2016</v>
      </c>
    </row>
    <row r="148" spans="1:20">
      <c r="A148" s="32">
        <v>2016</v>
      </c>
      <c r="B148" s="32" t="s">
        <v>776</v>
      </c>
      <c r="P148" t="s">
        <v>183</v>
      </c>
      <c r="Q148" t="s">
        <v>363</v>
      </c>
      <c r="S148" t="s">
        <v>183</v>
      </c>
      <c r="T148">
        <v>2015</v>
      </c>
    </row>
    <row r="149" spans="1:20">
      <c r="A149" s="32">
        <v>2016</v>
      </c>
      <c r="B149" s="32" t="s">
        <v>776</v>
      </c>
      <c r="P149" t="s">
        <v>192</v>
      </c>
      <c r="Q149" t="s">
        <v>363</v>
      </c>
      <c r="S149" t="s">
        <v>192</v>
      </c>
      <c r="T149">
        <v>2015</v>
      </c>
    </row>
    <row r="150" spans="1:20">
      <c r="A150" s="32">
        <v>2016</v>
      </c>
      <c r="B150" s="32" t="s">
        <v>776</v>
      </c>
      <c r="P150" t="s">
        <v>221</v>
      </c>
      <c r="Q150" t="s">
        <v>363</v>
      </c>
      <c r="S150" t="s">
        <v>221</v>
      </c>
      <c r="T150">
        <v>2016</v>
      </c>
    </row>
    <row r="151" spans="1:20">
      <c r="A151" s="32">
        <v>2016</v>
      </c>
      <c r="B151" s="32" t="s">
        <v>776</v>
      </c>
      <c r="P151" t="s">
        <v>184</v>
      </c>
      <c r="Q151" t="s">
        <v>363</v>
      </c>
      <c r="S151" t="s">
        <v>184</v>
      </c>
      <c r="T151">
        <v>2016</v>
      </c>
    </row>
    <row r="152" spans="1:20">
      <c r="A152" s="32">
        <v>2016</v>
      </c>
      <c r="B152" s="32" t="s">
        <v>776</v>
      </c>
      <c r="P152" t="s">
        <v>197</v>
      </c>
      <c r="Q152" t="s">
        <v>363</v>
      </c>
      <c r="S152" t="s">
        <v>197</v>
      </c>
      <c r="T152">
        <v>2016</v>
      </c>
    </row>
    <row r="153" spans="1:20">
      <c r="A153" s="32">
        <v>2016</v>
      </c>
      <c r="B153" s="32" t="s">
        <v>776</v>
      </c>
      <c r="P153" t="s">
        <v>219</v>
      </c>
      <c r="Q153" t="s">
        <v>363</v>
      </c>
      <c r="S153" t="s">
        <v>219</v>
      </c>
      <c r="T153">
        <v>2016</v>
      </c>
    </row>
    <row r="154" spans="1:20">
      <c r="A154" s="32">
        <v>2017</v>
      </c>
      <c r="B154" s="24" t="s">
        <v>776</v>
      </c>
      <c r="P154" t="s">
        <v>298</v>
      </c>
      <c r="Q154" t="s">
        <v>363</v>
      </c>
      <c r="S154" t="s">
        <v>298</v>
      </c>
      <c r="T154">
        <v>2017</v>
      </c>
    </row>
    <row r="155" spans="1:20">
      <c r="A155" s="32">
        <v>2017</v>
      </c>
      <c r="B155" s="24" t="s">
        <v>776</v>
      </c>
      <c r="P155" t="s">
        <v>187</v>
      </c>
      <c r="Q155" t="s">
        <v>363</v>
      </c>
      <c r="S155" t="s">
        <v>187</v>
      </c>
      <c r="T155">
        <v>2016</v>
      </c>
    </row>
    <row r="156" spans="1:20">
      <c r="A156" s="32">
        <v>2017</v>
      </c>
      <c r="B156" s="24" t="s">
        <v>776</v>
      </c>
      <c r="P156" t="s">
        <v>254</v>
      </c>
      <c r="Q156" t="s">
        <v>363</v>
      </c>
      <c r="S156" t="s">
        <v>254</v>
      </c>
      <c r="T156">
        <v>2016</v>
      </c>
    </row>
    <row r="157" spans="1:20">
      <c r="A157" s="32">
        <v>2017</v>
      </c>
      <c r="B157" s="32" t="s">
        <v>776</v>
      </c>
      <c r="P157" t="s">
        <v>188</v>
      </c>
      <c r="Q157" t="s">
        <v>363</v>
      </c>
      <c r="S157" t="s">
        <v>188</v>
      </c>
      <c r="T157">
        <v>2016</v>
      </c>
    </row>
    <row r="158" spans="1:20">
      <c r="A158" s="32">
        <v>2017</v>
      </c>
      <c r="B158" s="32" t="s">
        <v>776</v>
      </c>
      <c r="P158" t="s">
        <v>255</v>
      </c>
      <c r="Q158" t="s">
        <v>363</v>
      </c>
      <c r="S158" t="s">
        <v>255</v>
      </c>
      <c r="T158">
        <v>2016</v>
      </c>
    </row>
    <row r="159" spans="1:20">
      <c r="A159" s="32">
        <v>2017</v>
      </c>
      <c r="B159" s="32" t="s">
        <v>776</v>
      </c>
      <c r="P159" t="s">
        <v>193</v>
      </c>
      <c r="Q159" t="s">
        <v>363</v>
      </c>
      <c r="S159" t="s">
        <v>193</v>
      </c>
      <c r="T159">
        <v>2015</v>
      </c>
    </row>
    <row r="160" spans="1:20">
      <c r="A160" s="32">
        <v>2017</v>
      </c>
      <c r="B160" s="32" t="s">
        <v>776</v>
      </c>
      <c r="P160" t="s">
        <v>189</v>
      </c>
      <c r="Q160" t="s">
        <v>363</v>
      </c>
      <c r="S160" t="s">
        <v>189</v>
      </c>
      <c r="T160">
        <v>2016</v>
      </c>
    </row>
    <row r="161" spans="1:20">
      <c r="A161" s="32">
        <v>2017</v>
      </c>
      <c r="B161" s="32" t="s">
        <v>776</v>
      </c>
      <c r="P161" t="s">
        <v>253</v>
      </c>
      <c r="Q161" t="s">
        <v>363</v>
      </c>
      <c r="S161" t="s">
        <v>253</v>
      </c>
      <c r="T161">
        <v>2016</v>
      </c>
    </row>
    <row r="162" spans="1:20">
      <c r="A162" s="32">
        <v>2018</v>
      </c>
      <c r="B162" s="24" t="s">
        <v>776</v>
      </c>
      <c r="P162" t="s">
        <v>194</v>
      </c>
      <c r="Q162" t="s">
        <v>363</v>
      </c>
      <c r="S162" t="s">
        <v>194</v>
      </c>
      <c r="T162">
        <v>2016</v>
      </c>
    </row>
    <row r="163" spans="1:20">
      <c r="A163" s="32">
        <v>2018</v>
      </c>
      <c r="B163" s="24" t="s">
        <v>776</v>
      </c>
      <c r="P163" t="s">
        <v>168</v>
      </c>
      <c r="Q163" t="s">
        <v>352</v>
      </c>
      <c r="S163" t="s">
        <v>168</v>
      </c>
      <c r="T163">
        <v>2017</v>
      </c>
    </row>
    <row r="164" spans="1:20">
      <c r="A164" s="32">
        <v>2018</v>
      </c>
      <c r="B164" s="24" t="s">
        <v>776</v>
      </c>
      <c r="P164" t="s">
        <v>74</v>
      </c>
      <c r="Q164" t="s">
        <v>328</v>
      </c>
      <c r="S164" t="s">
        <v>74</v>
      </c>
      <c r="T164">
        <v>2011</v>
      </c>
    </row>
    <row r="165" spans="1:20">
      <c r="A165" s="32">
        <v>2018</v>
      </c>
      <c r="B165" s="24" t="s">
        <v>776</v>
      </c>
      <c r="P165" t="s">
        <v>243</v>
      </c>
      <c r="Q165" t="s">
        <v>338</v>
      </c>
      <c r="S165" t="s">
        <v>243</v>
      </c>
      <c r="T165">
        <v>2016</v>
      </c>
    </row>
    <row r="166" spans="1:20">
      <c r="A166" s="32">
        <v>2018</v>
      </c>
      <c r="B166" s="24" t="s">
        <v>776</v>
      </c>
      <c r="P166" t="s">
        <v>60</v>
      </c>
      <c r="Q166" t="s">
        <v>330</v>
      </c>
      <c r="S166" t="s">
        <v>60</v>
      </c>
      <c r="T166">
        <v>2006</v>
      </c>
    </row>
    <row r="167" spans="1:20">
      <c r="A167" s="32">
        <v>2018</v>
      </c>
      <c r="B167" s="32" t="s">
        <v>776</v>
      </c>
      <c r="P167" t="s">
        <v>231</v>
      </c>
      <c r="Q167" t="s">
        <v>382</v>
      </c>
      <c r="S167" t="s">
        <v>231</v>
      </c>
      <c r="T167">
        <v>2017</v>
      </c>
    </row>
    <row r="168" spans="1:20">
      <c r="A168" s="32">
        <v>2018</v>
      </c>
      <c r="B168" s="32" t="s">
        <v>776</v>
      </c>
      <c r="P168" t="s">
        <v>62</v>
      </c>
      <c r="Q168" t="s">
        <v>330</v>
      </c>
      <c r="S168" t="s">
        <v>62</v>
      </c>
      <c r="T168">
        <v>2011</v>
      </c>
    </row>
    <row r="169" spans="1:20">
      <c r="A169" s="32">
        <v>2018</v>
      </c>
      <c r="B169" s="32" t="s">
        <v>776</v>
      </c>
      <c r="P169" s="24" t="s">
        <v>233</v>
      </c>
      <c r="Q169" s="24" t="s">
        <v>360</v>
      </c>
      <c r="S169" s="24" t="s">
        <v>233</v>
      </c>
      <c r="T169">
        <v>2019</v>
      </c>
    </row>
    <row r="170" spans="1:20">
      <c r="A170" s="32">
        <v>2015</v>
      </c>
      <c r="B170" s="24" t="s">
        <v>397</v>
      </c>
      <c r="P170" t="s">
        <v>129</v>
      </c>
      <c r="Q170" t="s">
        <v>330</v>
      </c>
      <c r="S170" t="s">
        <v>129</v>
      </c>
      <c r="T170">
        <v>2014</v>
      </c>
    </row>
    <row r="171" spans="1:20">
      <c r="A171" s="32">
        <v>2017</v>
      </c>
      <c r="B171" s="24" t="s">
        <v>397</v>
      </c>
      <c r="P171" t="s">
        <v>10</v>
      </c>
      <c r="Q171" s="24" t="s">
        <v>360</v>
      </c>
      <c r="S171" t="s">
        <v>10</v>
      </c>
      <c r="T171">
        <v>2018</v>
      </c>
    </row>
  </sheetData>
  <sortState ref="S2:T173">
    <sortCondition ref="S2:S173"/>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6983-C8D1-7D41-8D3C-85CB0C9E272C}">
  <dimension ref="A1:H172"/>
  <sheetViews>
    <sheetView workbookViewId="0">
      <selection activeCell="G28" sqref="G28"/>
    </sheetView>
  </sheetViews>
  <sheetFormatPr baseColWidth="10" defaultRowHeight="16"/>
  <cols>
    <col min="1" max="1" width="21.6640625" customWidth="1"/>
    <col min="6" max="6" width="21.6640625" customWidth="1"/>
  </cols>
  <sheetData>
    <row r="1" spans="1:8">
      <c r="A1" s="2" t="s">
        <v>769</v>
      </c>
      <c r="C1" t="s">
        <v>779</v>
      </c>
      <c r="F1" s="2" t="s">
        <v>770</v>
      </c>
      <c r="H1" t="s">
        <v>779</v>
      </c>
    </row>
    <row r="2" spans="1:8">
      <c r="A2" t="s">
        <v>767</v>
      </c>
      <c r="B2" t="s">
        <v>768</v>
      </c>
      <c r="C2">
        <v>39</v>
      </c>
      <c r="F2" t="s">
        <v>771</v>
      </c>
      <c r="G2" t="s">
        <v>768</v>
      </c>
      <c r="H2">
        <v>28</v>
      </c>
    </row>
    <row r="3" spans="1:8">
      <c r="A3" t="s">
        <v>767</v>
      </c>
      <c r="B3" t="s">
        <v>767</v>
      </c>
      <c r="C3">
        <v>131</v>
      </c>
      <c r="F3" t="s">
        <v>771</v>
      </c>
      <c r="G3" t="s">
        <v>767</v>
      </c>
      <c r="H3">
        <v>12</v>
      </c>
    </row>
    <row r="4" spans="1:8">
      <c r="A4" t="s">
        <v>767</v>
      </c>
      <c r="F4" t="s">
        <v>771</v>
      </c>
      <c r="G4" t="s">
        <v>771</v>
      </c>
      <c r="H4">
        <v>132</v>
      </c>
    </row>
    <row r="5" spans="1:8">
      <c r="A5" t="s">
        <v>767</v>
      </c>
      <c r="F5" t="s">
        <v>771</v>
      </c>
    </row>
    <row r="6" spans="1:8">
      <c r="A6" t="s">
        <v>767</v>
      </c>
      <c r="F6" t="s">
        <v>771</v>
      </c>
    </row>
    <row r="7" spans="1:8">
      <c r="A7" t="s">
        <v>767</v>
      </c>
      <c r="F7" t="s">
        <v>771</v>
      </c>
    </row>
    <row r="8" spans="1:8">
      <c r="A8" t="s">
        <v>767</v>
      </c>
      <c r="F8" t="s">
        <v>771</v>
      </c>
    </row>
    <row r="9" spans="1:8">
      <c r="A9" t="s">
        <v>767</v>
      </c>
      <c r="F9" t="s">
        <v>771</v>
      </c>
    </row>
    <row r="10" spans="1:8">
      <c r="A10" t="s">
        <v>767</v>
      </c>
      <c r="F10" t="s">
        <v>771</v>
      </c>
    </row>
    <row r="11" spans="1:8">
      <c r="A11" t="s">
        <v>767</v>
      </c>
      <c r="F11" t="s">
        <v>771</v>
      </c>
    </row>
    <row r="12" spans="1:8">
      <c r="A12" t="s">
        <v>767</v>
      </c>
      <c r="F12" t="s">
        <v>771</v>
      </c>
    </row>
    <row r="13" spans="1:8">
      <c r="A13" t="s">
        <v>767</v>
      </c>
      <c r="F13" t="s">
        <v>771</v>
      </c>
    </row>
    <row r="14" spans="1:8">
      <c r="A14" t="s">
        <v>767</v>
      </c>
      <c r="F14" t="s">
        <v>771</v>
      </c>
    </row>
    <row r="15" spans="1:8">
      <c r="A15" t="s">
        <v>767</v>
      </c>
      <c r="F15" t="s">
        <v>771</v>
      </c>
    </row>
    <row r="16" spans="1:8">
      <c r="A16" t="s">
        <v>767</v>
      </c>
      <c r="F16" t="s">
        <v>771</v>
      </c>
    </row>
    <row r="17" spans="1:6">
      <c r="A17" t="s">
        <v>767</v>
      </c>
      <c r="F17" t="s">
        <v>771</v>
      </c>
    </row>
    <row r="18" spans="1:6">
      <c r="A18" t="s">
        <v>767</v>
      </c>
      <c r="F18" t="s">
        <v>771</v>
      </c>
    </row>
    <row r="19" spans="1:6">
      <c r="A19" t="s">
        <v>767</v>
      </c>
      <c r="F19" t="s">
        <v>771</v>
      </c>
    </row>
    <row r="20" spans="1:6">
      <c r="A20" t="s">
        <v>767</v>
      </c>
      <c r="F20" t="s">
        <v>771</v>
      </c>
    </row>
    <row r="21" spans="1:6">
      <c r="A21" t="s">
        <v>767</v>
      </c>
      <c r="F21" t="s">
        <v>771</v>
      </c>
    </row>
    <row r="22" spans="1:6">
      <c r="A22" t="s">
        <v>767</v>
      </c>
      <c r="F22" t="s">
        <v>771</v>
      </c>
    </row>
    <row r="23" spans="1:6">
      <c r="A23" t="s">
        <v>767</v>
      </c>
      <c r="F23" t="s">
        <v>771</v>
      </c>
    </row>
    <row r="24" spans="1:6">
      <c r="A24" t="s">
        <v>767</v>
      </c>
      <c r="F24" t="s">
        <v>771</v>
      </c>
    </row>
    <row r="25" spans="1:6">
      <c r="A25" t="s">
        <v>767</v>
      </c>
      <c r="F25" t="s">
        <v>771</v>
      </c>
    </row>
    <row r="26" spans="1:6">
      <c r="A26" t="s">
        <v>767</v>
      </c>
      <c r="F26" t="s">
        <v>771</v>
      </c>
    </row>
    <row r="27" spans="1:6">
      <c r="A27" t="s">
        <v>767</v>
      </c>
      <c r="F27" t="s">
        <v>771</v>
      </c>
    </row>
    <row r="28" spans="1:6">
      <c r="A28" t="s">
        <v>767</v>
      </c>
      <c r="F28" t="s">
        <v>771</v>
      </c>
    </row>
    <row r="29" spans="1:6">
      <c r="A29" t="s">
        <v>767</v>
      </c>
      <c r="F29" t="s">
        <v>771</v>
      </c>
    </row>
    <row r="30" spans="1:6">
      <c r="A30" t="s">
        <v>767</v>
      </c>
      <c r="F30" t="s">
        <v>771</v>
      </c>
    </row>
    <row r="31" spans="1:6">
      <c r="A31" t="s">
        <v>767</v>
      </c>
      <c r="F31" t="s">
        <v>771</v>
      </c>
    </row>
    <row r="32" spans="1:6">
      <c r="A32" t="s">
        <v>767</v>
      </c>
      <c r="F32" t="s">
        <v>771</v>
      </c>
    </row>
    <row r="33" spans="1:6">
      <c r="A33" t="s">
        <v>767</v>
      </c>
      <c r="F33" t="s">
        <v>771</v>
      </c>
    </row>
    <row r="34" spans="1:6">
      <c r="A34" t="s">
        <v>767</v>
      </c>
      <c r="F34" t="s">
        <v>771</v>
      </c>
    </row>
    <row r="35" spans="1:6">
      <c r="A35" t="s">
        <v>767</v>
      </c>
      <c r="F35" t="s">
        <v>771</v>
      </c>
    </row>
    <row r="36" spans="1:6">
      <c r="A36" t="s">
        <v>767</v>
      </c>
      <c r="F36" t="s">
        <v>771</v>
      </c>
    </row>
    <row r="37" spans="1:6">
      <c r="A37" t="s">
        <v>767</v>
      </c>
      <c r="F37" t="s">
        <v>771</v>
      </c>
    </row>
    <row r="38" spans="1:6">
      <c r="A38" t="s">
        <v>767</v>
      </c>
      <c r="F38" t="s">
        <v>771</v>
      </c>
    </row>
    <row r="39" spans="1:6">
      <c r="A39" t="s">
        <v>767</v>
      </c>
      <c r="F39" t="s">
        <v>771</v>
      </c>
    </row>
    <row r="40" spans="1:6">
      <c r="A40" t="s">
        <v>767</v>
      </c>
      <c r="F40" t="s">
        <v>771</v>
      </c>
    </row>
    <row r="41" spans="1:6">
      <c r="A41" t="s">
        <v>767</v>
      </c>
      <c r="F41" t="s">
        <v>771</v>
      </c>
    </row>
    <row r="42" spans="1:6">
      <c r="A42" t="s">
        <v>767</v>
      </c>
      <c r="F42" t="s">
        <v>771</v>
      </c>
    </row>
    <row r="43" spans="1:6">
      <c r="A43" t="s">
        <v>767</v>
      </c>
      <c r="F43" t="s">
        <v>771</v>
      </c>
    </row>
    <row r="44" spans="1:6">
      <c r="A44" t="s">
        <v>767</v>
      </c>
      <c r="F44" t="s">
        <v>771</v>
      </c>
    </row>
    <row r="45" spans="1:6">
      <c r="A45" t="s">
        <v>767</v>
      </c>
      <c r="F45" t="s">
        <v>771</v>
      </c>
    </row>
    <row r="46" spans="1:6">
      <c r="A46" t="s">
        <v>767</v>
      </c>
      <c r="F46" t="s">
        <v>771</v>
      </c>
    </row>
    <row r="47" spans="1:6">
      <c r="A47" t="s">
        <v>767</v>
      </c>
      <c r="F47" t="s">
        <v>771</v>
      </c>
    </row>
    <row r="48" spans="1:6">
      <c r="A48" t="s">
        <v>767</v>
      </c>
      <c r="F48" t="s">
        <v>771</v>
      </c>
    </row>
    <row r="49" spans="1:6">
      <c r="A49" t="s">
        <v>767</v>
      </c>
      <c r="F49" t="s">
        <v>771</v>
      </c>
    </row>
    <row r="50" spans="1:6">
      <c r="A50" t="s">
        <v>767</v>
      </c>
      <c r="F50" t="s">
        <v>771</v>
      </c>
    </row>
    <row r="51" spans="1:6">
      <c r="A51" t="s">
        <v>767</v>
      </c>
      <c r="F51" t="s">
        <v>771</v>
      </c>
    </row>
    <row r="52" spans="1:6">
      <c r="A52" t="s">
        <v>767</v>
      </c>
      <c r="F52" t="s">
        <v>771</v>
      </c>
    </row>
    <row r="53" spans="1:6">
      <c r="A53" t="s">
        <v>767</v>
      </c>
      <c r="F53" t="s">
        <v>771</v>
      </c>
    </row>
    <row r="54" spans="1:6">
      <c r="A54" t="s">
        <v>767</v>
      </c>
      <c r="F54" t="s">
        <v>771</v>
      </c>
    </row>
    <row r="55" spans="1:6">
      <c r="A55" t="s">
        <v>767</v>
      </c>
      <c r="F55" t="s">
        <v>771</v>
      </c>
    </row>
    <row r="56" spans="1:6">
      <c r="A56" t="s">
        <v>767</v>
      </c>
      <c r="F56" t="s">
        <v>771</v>
      </c>
    </row>
    <row r="57" spans="1:6">
      <c r="A57" t="s">
        <v>767</v>
      </c>
      <c r="F57" t="s">
        <v>771</v>
      </c>
    </row>
    <row r="58" spans="1:6">
      <c r="A58" t="s">
        <v>767</v>
      </c>
      <c r="F58" t="s">
        <v>771</v>
      </c>
    </row>
    <row r="59" spans="1:6">
      <c r="A59" t="s">
        <v>774</v>
      </c>
      <c r="F59" t="s">
        <v>771</v>
      </c>
    </row>
    <row r="60" spans="1:6">
      <c r="A60" t="s">
        <v>767</v>
      </c>
      <c r="F60" t="s">
        <v>771</v>
      </c>
    </row>
    <row r="61" spans="1:6">
      <c r="A61" t="s">
        <v>767</v>
      </c>
      <c r="F61" t="s">
        <v>771</v>
      </c>
    </row>
    <row r="62" spans="1:6">
      <c r="A62" t="s">
        <v>767</v>
      </c>
      <c r="F62" t="s">
        <v>771</v>
      </c>
    </row>
    <row r="63" spans="1:6">
      <c r="A63" t="s">
        <v>767</v>
      </c>
      <c r="F63" t="s">
        <v>771</v>
      </c>
    </row>
    <row r="64" spans="1:6">
      <c r="A64" t="s">
        <v>767</v>
      </c>
      <c r="F64" t="s">
        <v>771</v>
      </c>
    </row>
    <row r="65" spans="1:6">
      <c r="A65" t="s">
        <v>767</v>
      </c>
      <c r="F65" t="s">
        <v>771</v>
      </c>
    </row>
    <row r="66" spans="1:6">
      <c r="A66" t="s">
        <v>767</v>
      </c>
      <c r="F66" t="s">
        <v>771</v>
      </c>
    </row>
    <row r="67" spans="1:6">
      <c r="A67" t="s">
        <v>767</v>
      </c>
      <c r="F67" t="s">
        <v>771</v>
      </c>
    </row>
    <row r="68" spans="1:6">
      <c r="A68" t="s">
        <v>767</v>
      </c>
      <c r="F68" t="s">
        <v>771</v>
      </c>
    </row>
    <row r="69" spans="1:6">
      <c r="A69" t="s">
        <v>767</v>
      </c>
      <c r="F69" t="s">
        <v>771</v>
      </c>
    </row>
    <row r="70" spans="1:6">
      <c r="A70" t="s">
        <v>767</v>
      </c>
      <c r="F70" t="s">
        <v>771</v>
      </c>
    </row>
    <row r="71" spans="1:6">
      <c r="A71" t="s">
        <v>767</v>
      </c>
      <c r="F71" t="s">
        <v>771</v>
      </c>
    </row>
    <row r="72" spans="1:6">
      <c r="A72" t="s">
        <v>767</v>
      </c>
      <c r="F72" t="s">
        <v>771</v>
      </c>
    </row>
    <row r="73" spans="1:6">
      <c r="A73" t="s">
        <v>767</v>
      </c>
      <c r="F73" t="s">
        <v>771</v>
      </c>
    </row>
    <row r="74" spans="1:6">
      <c r="A74" t="s">
        <v>767</v>
      </c>
      <c r="F74" t="s">
        <v>771</v>
      </c>
    </row>
    <row r="75" spans="1:6">
      <c r="A75" t="s">
        <v>767</v>
      </c>
      <c r="F75" t="s">
        <v>771</v>
      </c>
    </row>
    <row r="76" spans="1:6">
      <c r="A76" t="s">
        <v>767</v>
      </c>
      <c r="F76" t="s">
        <v>771</v>
      </c>
    </row>
    <row r="77" spans="1:6">
      <c r="A77" t="s">
        <v>767</v>
      </c>
      <c r="F77" t="s">
        <v>771</v>
      </c>
    </row>
    <row r="78" spans="1:6">
      <c r="A78" t="s">
        <v>767</v>
      </c>
      <c r="F78" t="s">
        <v>771</v>
      </c>
    </row>
    <row r="79" spans="1:6">
      <c r="A79" t="s">
        <v>767</v>
      </c>
      <c r="F79" t="s">
        <v>771</v>
      </c>
    </row>
    <row r="80" spans="1:6">
      <c r="A80" t="s">
        <v>767</v>
      </c>
      <c r="F80" t="s">
        <v>771</v>
      </c>
    </row>
    <row r="81" spans="1:6">
      <c r="A81" t="s">
        <v>767</v>
      </c>
      <c r="F81" t="s">
        <v>771</v>
      </c>
    </row>
    <row r="82" spans="1:6">
      <c r="A82" t="s">
        <v>767</v>
      </c>
      <c r="F82" t="s">
        <v>771</v>
      </c>
    </row>
    <row r="83" spans="1:6">
      <c r="A83" t="s">
        <v>767</v>
      </c>
      <c r="F83" t="s">
        <v>771</v>
      </c>
    </row>
    <row r="84" spans="1:6">
      <c r="A84" t="s">
        <v>767</v>
      </c>
      <c r="F84" t="s">
        <v>771</v>
      </c>
    </row>
    <row r="85" spans="1:6">
      <c r="A85" t="s">
        <v>767</v>
      </c>
      <c r="F85" t="s">
        <v>771</v>
      </c>
    </row>
    <row r="86" spans="1:6">
      <c r="A86" t="s">
        <v>767</v>
      </c>
      <c r="F86" t="s">
        <v>771</v>
      </c>
    </row>
    <row r="87" spans="1:6">
      <c r="A87" t="s">
        <v>767</v>
      </c>
      <c r="F87" t="s">
        <v>771</v>
      </c>
    </row>
    <row r="88" spans="1:6">
      <c r="A88" t="s">
        <v>767</v>
      </c>
      <c r="F88" t="s">
        <v>771</v>
      </c>
    </row>
    <row r="89" spans="1:6">
      <c r="A89" t="s">
        <v>767</v>
      </c>
      <c r="F89" t="s">
        <v>771</v>
      </c>
    </row>
    <row r="90" spans="1:6">
      <c r="A90" t="s">
        <v>767</v>
      </c>
      <c r="F90" t="s">
        <v>771</v>
      </c>
    </row>
    <row r="91" spans="1:6">
      <c r="A91" t="s">
        <v>767</v>
      </c>
      <c r="F91" t="s">
        <v>771</v>
      </c>
    </row>
    <row r="92" spans="1:6">
      <c r="A92" t="s">
        <v>767</v>
      </c>
      <c r="F92" t="s">
        <v>771</v>
      </c>
    </row>
    <row r="93" spans="1:6">
      <c r="A93" t="s">
        <v>767</v>
      </c>
      <c r="F93" t="s">
        <v>771</v>
      </c>
    </row>
    <row r="94" spans="1:6">
      <c r="A94" t="s">
        <v>767</v>
      </c>
      <c r="F94" t="s">
        <v>771</v>
      </c>
    </row>
    <row r="95" spans="1:6">
      <c r="A95" t="s">
        <v>767</v>
      </c>
      <c r="F95" t="s">
        <v>771</v>
      </c>
    </row>
    <row r="96" spans="1:6">
      <c r="A96" t="s">
        <v>767</v>
      </c>
      <c r="F96" t="s">
        <v>771</v>
      </c>
    </row>
    <row r="97" spans="1:6">
      <c r="A97" t="s">
        <v>767</v>
      </c>
      <c r="F97" t="s">
        <v>771</v>
      </c>
    </row>
    <row r="98" spans="1:6">
      <c r="A98" t="s">
        <v>767</v>
      </c>
      <c r="F98" t="s">
        <v>771</v>
      </c>
    </row>
    <row r="99" spans="1:6">
      <c r="A99" t="s">
        <v>767</v>
      </c>
      <c r="F99" t="s">
        <v>771</v>
      </c>
    </row>
    <row r="100" spans="1:6">
      <c r="A100" t="s">
        <v>767</v>
      </c>
      <c r="F100" t="s">
        <v>771</v>
      </c>
    </row>
    <row r="101" spans="1:6">
      <c r="A101" t="s">
        <v>767</v>
      </c>
      <c r="F101" t="s">
        <v>771</v>
      </c>
    </row>
    <row r="102" spans="1:6">
      <c r="A102" t="s">
        <v>767</v>
      </c>
      <c r="F102" t="s">
        <v>771</v>
      </c>
    </row>
    <row r="103" spans="1:6">
      <c r="A103" t="s">
        <v>767</v>
      </c>
      <c r="F103" t="s">
        <v>771</v>
      </c>
    </row>
    <row r="104" spans="1:6">
      <c r="A104" t="s">
        <v>767</v>
      </c>
      <c r="F104" t="s">
        <v>771</v>
      </c>
    </row>
    <row r="105" spans="1:6">
      <c r="A105" t="s">
        <v>767</v>
      </c>
      <c r="F105" t="s">
        <v>771</v>
      </c>
    </row>
    <row r="106" spans="1:6">
      <c r="A106" t="s">
        <v>767</v>
      </c>
      <c r="F106" t="s">
        <v>771</v>
      </c>
    </row>
    <row r="107" spans="1:6">
      <c r="A107" t="s">
        <v>767</v>
      </c>
      <c r="F107" t="s">
        <v>771</v>
      </c>
    </row>
    <row r="108" spans="1:6">
      <c r="A108" t="s">
        <v>767</v>
      </c>
      <c r="F108" t="s">
        <v>771</v>
      </c>
    </row>
    <row r="109" spans="1:6">
      <c r="A109" t="s">
        <v>767</v>
      </c>
      <c r="F109" t="s">
        <v>771</v>
      </c>
    </row>
    <row r="110" spans="1:6">
      <c r="A110" t="s">
        <v>767</v>
      </c>
      <c r="F110" t="s">
        <v>771</v>
      </c>
    </row>
    <row r="111" spans="1:6">
      <c r="A111" t="s">
        <v>767</v>
      </c>
      <c r="F111" t="s">
        <v>771</v>
      </c>
    </row>
    <row r="112" spans="1:6">
      <c r="A112" t="s">
        <v>767</v>
      </c>
      <c r="F112" t="s">
        <v>771</v>
      </c>
    </row>
    <row r="113" spans="1:6">
      <c r="A113" t="s">
        <v>767</v>
      </c>
      <c r="F113" t="s">
        <v>771</v>
      </c>
    </row>
    <row r="114" spans="1:6">
      <c r="A114" t="s">
        <v>767</v>
      </c>
      <c r="F114" t="s">
        <v>771</v>
      </c>
    </row>
    <row r="115" spans="1:6">
      <c r="A115" t="s">
        <v>767</v>
      </c>
      <c r="F115" t="s">
        <v>771</v>
      </c>
    </row>
    <row r="116" spans="1:6">
      <c r="A116" t="s">
        <v>767</v>
      </c>
      <c r="F116" t="s">
        <v>771</v>
      </c>
    </row>
    <row r="117" spans="1:6">
      <c r="A117" t="s">
        <v>767</v>
      </c>
      <c r="F117" t="s">
        <v>771</v>
      </c>
    </row>
    <row r="118" spans="1:6">
      <c r="A118" t="s">
        <v>767</v>
      </c>
      <c r="F118" t="s">
        <v>771</v>
      </c>
    </row>
    <row r="119" spans="1:6">
      <c r="A119" t="s">
        <v>767</v>
      </c>
      <c r="F119" t="s">
        <v>771</v>
      </c>
    </row>
    <row r="120" spans="1:6">
      <c r="A120" t="s">
        <v>767</v>
      </c>
      <c r="F120" t="s">
        <v>771</v>
      </c>
    </row>
    <row r="121" spans="1:6">
      <c r="A121" t="s">
        <v>767</v>
      </c>
      <c r="F121" t="s">
        <v>771</v>
      </c>
    </row>
    <row r="122" spans="1:6">
      <c r="A122" t="s">
        <v>767</v>
      </c>
      <c r="F122" t="s">
        <v>771</v>
      </c>
    </row>
    <row r="123" spans="1:6">
      <c r="A123" t="s">
        <v>767</v>
      </c>
      <c r="F123" t="s">
        <v>771</v>
      </c>
    </row>
    <row r="124" spans="1:6">
      <c r="A124" t="s">
        <v>767</v>
      </c>
      <c r="F124" t="s">
        <v>771</v>
      </c>
    </row>
    <row r="125" spans="1:6">
      <c r="A125" t="s">
        <v>767</v>
      </c>
      <c r="F125" t="s">
        <v>771</v>
      </c>
    </row>
    <row r="126" spans="1:6">
      <c r="A126" t="s">
        <v>767</v>
      </c>
      <c r="F126" t="s">
        <v>771</v>
      </c>
    </row>
    <row r="127" spans="1:6">
      <c r="A127" t="s">
        <v>767</v>
      </c>
      <c r="F127" t="s">
        <v>771</v>
      </c>
    </row>
    <row r="128" spans="1:6">
      <c r="A128" t="s">
        <v>767</v>
      </c>
      <c r="F128" t="s">
        <v>771</v>
      </c>
    </row>
    <row r="129" spans="1:6">
      <c r="A129" t="s">
        <v>767</v>
      </c>
      <c r="F129" t="s">
        <v>771</v>
      </c>
    </row>
    <row r="130" spans="1:6">
      <c r="A130" t="s">
        <v>767</v>
      </c>
      <c r="F130" t="s">
        <v>771</v>
      </c>
    </row>
    <row r="131" spans="1:6">
      <c r="A131" t="s">
        <v>767</v>
      </c>
      <c r="F131" t="s">
        <v>771</v>
      </c>
    </row>
    <row r="132" spans="1:6">
      <c r="A132" t="s">
        <v>767</v>
      </c>
      <c r="F132" t="s">
        <v>767</v>
      </c>
    </row>
    <row r="133" spans="1:6">
      <c r="A133" t="s">
        <v>331</v>
      </c>
      <c r="F133" t="s">
        <v>767</v>
      </c>
    </row>
    <row r="134" spans="1:6">
      <c r="A134" t="s">
        <v>768</v>
      </c>
      <c r="F134" t="s">
        <v>767</v>
      </c>
    </row>
    <row r="135" spans="1:6">
      <c r="A135" t="s">
        <v>768</v>
      </c>
      <c r="F135" t="s">
        <v>767</v>
      </c>
    </row>
    <row r="136" spans="1:6">
      <c r="A136" t="s">
        <v>768</v>
      </c>
      <c r="F136" t="s">
        <v>767</v>
      </c>
    </row>
    <row r="137" spans="1:6">
      <c r="A137" t="s">
        <v>768</v>
      </c>
      <c r="F137" t="s">
        <v>767</v>
      </c>
    </row>
    <row r="138" spans="1:6">
      <c r="A138" t="s">
        <v>768</v>
      </c>
      <c r="F138" t="s">
        <v>767</v>
      </c>
    </row>
    <row r="139" spans="1:6">
      <c r="A139" t="s">
        <v>768</v>
      </c>
      <c r="F139" t="s">
        <v>767</v>
      </c>
    </row>
    <row r="140" spans="1:6">
      <c r="A140" t="s">
        <v>768</v>
      </c>
      <c r="F140" t="s">
        <v>767</v>
      </c>
    </row>
    <row r="141" spans="1:6">
      <c r="A141" t="s">
        <v>768</v>
      </c>
      <c r="F141" t="s">
        <v>767</v>
      </c>
    </row>
    <row r="142" spans="1:6">
      <c r="A142" t="s">
        <v>768</v>
      </c>
      <c r="F142" t="s">
        <v>767</v>
      </c>
    </row>
    <row r="143" spans="1:6">
      <c r="A143" t="s">
        <v>768</v>
      </c>
      <c r="F143" t="s">
        <v>767</v>
      </c>
    </row>
    <row r="144" spans="1:6">
      <c r="A144" t="s">
        <v>768</v>
      </c>
      <c r="F144" t="s">
        <v>331</v>
      </c>
    </row>
    <row r="145" spans="1:6">
      <c r="A145" t="s">
        <v>768</v>
      </c>
      <c r="F145" t="s">
        <v>768</v>
      </c>
    </row>
    <row r="146" spans="1:6">
      <c r="A146" t="s">
        <v>768</v>
      </c>
      <c r="F146" t="s">
        <v>768</v>
      </c>
    </row>
    <row r="147" spans="1:6">
      <c r="A147" t="s">
        <v>768</v>
      </c>
      <c r="F147" t="s">
        <v>768</v>
      </c>
    </row>
    <row r="148" spans="1:6">
      <c r="A148" t="s">
        <v>768</v>
      </c>
      <c r="F148" t="s">
        <v>768</v>
      </c>
    </row>
    <row r="149" spans="1:6">
      <c r="A149" t="s">
        <v>768</v>
      </c>
      <c r="F149" t="s">
        <v>768</v>
      </c>
    </row>
    <row r="150" spans="1:6">
      <c r="A150" t="s">
        <v>768</v>
      </c>
      <c r="F150" t="s">
        <v>768</v>
      </c>
    </row>
    <row r="151" spans="1:6">
      <c r="A151" t="s">
        <v>768</v>
      </c>
      <c r="F151" t="s">
        <v>768</v>
      </c>
    </row>
    <row r="152" spans="1:6">
      <c r="A152" t="s">
        <v>768</v>
      </c>
      <c r="F152" t="s">
        <v>768</v>
      </c>
    </row>
    <row r="153" spans="1:6">
      <c r="A153" t="s">
        <v>768</v>
      </c>
      <c r="F153" t="s">
        <v>768</v>
      </c>
    </row>
    <row r="154" spans="1:6">
      <c r="A154" t="s">
        <v>768</v>
      </c>
      <c r="F154" t="s">
        <v>768</v>
      </c>
    </row>
    <row r="155" spans="1:6">
      <c r="A155" t="s">
        <v>768</v>
      </c>
      <c r="F155" t="s">
        <v>768</v>
      </c>
    </row>
    <row r="156" spans="1:6">
      <c r="A156" t="s">
        <v>768</v>
      </c>
      <c r="F156" t="s">
        <v>768</v>
      </c>
    </row>
    <row r="157" spans="1:6">
      <c r="A157" t="s">
        <v>768</v>
      </c>
      <c r="F157" t="s">
        <v>768</v>
      </c>
    </row>
    <row r="158" spans="1:6">
      <c r="A158" t="s">
        <v>768</v>
      </c>
      <c r="F158" t="s">
        <v>768</v>
      </c>
    </row>
    <row r="159" spans="1:6">
      <c r="A159" t="s">
        <v>768</v>
      </c>
      <c r="F159" t="s">
        <v>768</v>
      </c>
    </row>
    <row r="160" spans="1:6">
      <c r="A160" t="s">
        <v>768</v>
      </c>
      <c r="F160" t="s">
        <v>768</v>
      </c>
    </row>
    <row r="161" spans="1:6">
      <c r="A161" t="s">
        <v>768</v>
      </c>
      <c r="F161" t="s">
        <v>768</v>
      </c>
    </row>
    <row r="162" spans="1:6">
      <c r="A162" t="s">
        <v>768</v>
      </c>
      <c r="F162" t="s">
        <v>768</v>
      </c>
    </row>
    <row r="163" spans="1:6">
      <c r="A163" t="s">
        <v>768</v>
      </c>
      <c r="F163" t="s">
        <v>768</v>
      </c>
    </row>
    <row r="164" spans="1:6">
      <c r="A164" t="s">
        <v>768</v>
      </c>
      <c r="F164" t="s">
        <v>768</v>
      </c>
    </row>
    <row r="165" spans="1:6">
      <c r="A165" t="s">
        <v>768</v>
      </c>
      <c r="F165" t="s">
        <v>768</v>
      </c>
    </row>
    <row r="166" spans="1:6">
      <c r="A166" t="s">
        <v>768</v>
      </c>
      <c r="F166" t="s">
        <v>768</v>
      </c>
    </row>
    <row r="167" spans="1:6">
      <c r="A167" t="s">
        <v>768</v>
      </c>
      <c r="F167" t="s">
        <v>768</v>
      </c>
    </row>
    <row r="168" spans="1:6">
      <c r="A168" t="s">
        <v>768</v>
      </c>
      <c r="F168" t="s">
        <v>768</v>
      </c>
    </row>
    <row r="169" spans="1:6">
      <c r="A169" t="s">
        <v>768</v>
      </c>
      <c r="F169" t="s">
        <v>768</v>
      </c>
    </row>
    <row r="170" spans="1:6">
      <c r="A170" t="s">
        <v>768</v>
      </c>
      <c r="F170" t="s">
        <v>768</v>
      </c>
    </row>
    <row r="171" spans="1:6">
      <c r="A171" t="s">
        <v>768</v>
      </c>
      <c r="F171" t="s">
        <v>768</v>
      </c>
    </row>
    <row r="172" spans="1:6">
      <c r="A172" t="s">
        <v>775</v>
      </c>
      <c r="F172" t="s">
        <v>768</v>
      </c>
    </row>
  </sheetData>
  <sortState ref="F2:F175">
    <sortCondition ref="F2:F17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07E13-8535-1F40-B3FC-B5FA13C1EFCC}">
  <dimension ref="A1:K170"/>
  <sheetViews>
    <sheetView workbookViewId="0">
      <selection activeCell="C7" sqref="C7"/>
    </sheetView>
  </sheetViews>
  <sheetFormatPr baseColWidth="10" defaultRowHeight="16"/>
  <cols>
    <col min="1" max="1" width="27" customWidth="1"/>
    <col min="2" max="2" width="15.5" customWidth="1"/>
    <col min="4" max="4" width="11.83203125" customWidth="1"/>
    <col min="5" max="5" width="11.1640625" customWidth="1"/>
    <col min="6" max="6" width="15.5" style="37" customWidth="1"/>
    <col min="7" max="7" width="12.1640625" style="37" bestFit="1" customWidth="1"/>
    <col min="9" max="9" width="10.83203125" style="37"/>
    <col min="11" max="11" width="10.83203125" style="37"/>
  </cols>
  <sheetData>
    <row r="1" spans="1:11">
      <c r="A1" s="2" t="s">
        <v>1</v>
      </c>
      <c r="B1" s="2" t="s">
        <v>813</v>
      </c>
      <c r="C1" s="25" t="s">
        <v>644</v>
      </c>
      <c r="D1" s="17" t="s">
        <v>319</v>
      </c>
      <c r="E1" s="17" t="s">
        <v>513</v>
      </c>
      <c r="F1" s="36" t="s">
        <v>784</v>
      </c>
      <c r="G1" s="36" t="s">
        <v>785</v>
      </c>
      <c r="H1" s="2" t="s">
        <v>786</v>
      </c>
      <c r="I1" s="36" t="s">
        <v>787</v>
      </c>
      <c r="J1" s="2" t="s">
        <v>788</v>
      </c>
      <c r="K1" s="36" t="s">
        <v>789</v>
      </c>
    </row>
    <row r="2" spans="1:11" ht="17" customHeight="1">
      <c r="A2" t="s">
        <v>287</v>
      </c>
      <c r="B2" t="s">
        <v>776</v>
      </c>
      <c r="C2" s="24">
        <v>100</v>
      </c>
      <c r="D2" s="11" t="s">
        <v>369</v>
      </c>
      <c r="E2" s="11">
        <v>250</v>
      </c>
      <c r="F2" s="37">
        <f t="shared" ref="F2:F40" si="0">100/C2</f>
        <v>1</v>
      </c>
      <c r="G2" s="37">
        <f t="shared" ref="G2:G40" si="1">(1-(1/(2*E2)))^F2</f>
        <v>0.998</v>
      </c>
      <c r="H2">
        <f t="shared" ref="H2:H40" si="2">0.4*E2</f>
        <v>100</v>
      </c>
      <c r="I2" s="38">
        <f t="shared" ref="I2:I40" si="3">(1-(1/(2*H2)))^F2</f>
        <v>0.995</v>
      </c>
      <c r="J2">
        <f t="shared" ref="J2:J40" si="4">0.1*E2</f>
        <v>25</v>
      </c>
      <c r="K2" s="38">
        <f t="shared" ref="K2:K40" si="5">(1-(1/(2*J2)))^F2</f>
        <v>0.98</v>
      </c>
    </row>
    <row r="3" spans="1:11" ht="17" customHeight="1">
      <c r="A3" t="s">
        <v>189</v>
      </c>
      <c r="B3" t="s">
        <v>776</v>
      </c>
      <c r="C3" s="24">
        <v>30</v>
      </c>
      <c r="D3" s="11" t="s">
        <v>389</v>
      </c>
      <c r="E3" s="11">
        <v>250</v>
      </c>
      <c r="F3" s="37">
        <f t="shared" si="0"/>
        <v>3.3333333333333335</v>
      </c>
      <c r="G3" s="37">
        <f t="shared" si="1"/>
        <v>0.99334887506403358</v>
      </c>
      <c r="H3">
        <f t="shared" si="2"/>
        <v>100</v>
      </c>
      <c r="I3" s="38">
        <f t="shared" si="3"/>
        <v>0.98343033959625348</v>
      </c>
      <c r="J3">
        <f t="shared" si="4"/>
        <v>25</v>
      </c>
      <c r="K3" s="38">
        <f t="shared" si="5"/>
        <v>0.93487508483546056</v>
      </c>
    </row>
    <row r="4" spans="1:11" ht="17" customHeight="1">
      <c r="A4" t="s">
        <v>309</v>
      </c>
      <c r="B4" t="s">
        <v>814</v>
      </c>
      <c r="C4" s="24">
        <v>6.6</v>
      </c>
      <c r="D4" s="11" t="s">
        <v>365</v>
      </c>
      <c r="E4" s="11">
        <v>1070</v>
      </c>
      <c r="F4" s="37">
        <f t="shared" si="0"/>
        <v>15.151515151515152</v>
      </c>
      <c r="G4" s="37">
        <f t="shared" si="1"/>
        <v>0.9929432148476689</v>
      </c>
      <c r="H4">
        <f t="shared" si="2"/>
        <v>428</v>
      </c>
      <c r="I4" s="38">
        <f t="shared" si="3"/>
        <v>0.9824451976899683</v>
      </c>
      <c r="J4">
        <f t="shared" si="4"/>
        <v>107</v>
      </c>
      <c r="K4" s="38">
        <f t="shared" si="5"/>
        <v>0.93149224540269493</v>
      </c>
    </row>
    <row r="5" spans="1:11" ht="17" customHeight="1">
      <c r="A5" t="s">
        <v>272</v>
      </c>
      <c r="B5" t="s">
        <v>814</v>
      </c>
      <c r="C5" s="24">
        <v>19</v>
      </c>
      <c r="D5" s="11" t="s">
        <v>332</v>
      </c>
      <c r="E5" s="11">
        <v>249</v>
      </c>
      <c r="F5" s="37">
        <f t="shared" si="0"/>
        <v>5.2631578947368425</v>
      </c>
      <c r="G5" s="37">
        <f t="shared" si="1"/>
        <v>0.98947654767223825</v>
      </c>
      <c r="H5">
        <f t="shared" si="2"/>
        <v>99.600000000000009</v>
      </c>
      <c r="I5" s="38">
        <f t="shared" si="3"/>
        <v>0.97385971340042166</v>
      </c>
      <c r="J5">
        <f t="shared" si="4"/>
        <v>24.900000000000002</v>
      </c>
      <c r="K5" s="38">
        <f t="shared" si="5"/>
        <v>0.89874006233211756</v>
      </c>
    </row>
    <row r="6" spans="1:11" ht="17" customHeight="1">
      <c r="A6" t="s">
        <v>313</v>
      </c>
      <c r="B6" t="s">
        <v>814</v>
      </c>
      <c r="C6" s="24">
        <v>28</v>
      </c>
      <c r="D6" s="11">
        <v>160</v>
      </c>
      <c r="E6" s="11">
        <v>160</v>
      </c>
      <c r="F6" s="37">
        <f t="shared" si="0"/>
        <v>3.5714285714285716</v>
      </c>
      <c r="G6" s="37">
        <f t="shared" si="1"/>
        <v>0.98888405450033745</v>
      </c>
      <c r="H6">
        <f t="shared" si="2"/>
        <v>64</v>
      </c>
      <c r="I6" s="38">
        <f t="shared" si="3"/>
        <v>0.97237733212765265</v>
      </c>
      <c r="J6">
        <f t="shared" si="4"/>
        <v>16</v>
      </c>
      <c r="K6" s="38">
        <f t="shared" si="5"/>
        <v>0.89280399893937601</v>
      </c>
    </row>
    <row r="7" spans="1:11" ht="17" customHeight="1">
      <c r="A7" t="s">
        <v>167</v>
      </c>
      <c r="B7" t="s">
        <v>782</v>
      </c>
      <c r="C7" s="24">
        <v>17</v>
      </c>
      <c r="D7" s="11">
        <v>240</v>
      </c>
      <c r="E7" s="11">
        <v>240</v>
      </c>
      <c r="F7" s="37">
        <f t="shared" si="0"/>
        <v>5.882352941176471</v>
      </c>
      <c r="G7" s="37">
        <f t="shared" si="1"/>
        <v>0.98780725604422193</v>
      </c>
      <c r="H7">
        <f t="shared" si="2"/>
        <v>96</v>
      </c>
      <c r="I7" s="38">
        <f t="shared" si="3"/>
        <v>0.96974966555837394</v>
      </c>
      <c r="J7">
        <f t="shared" si="4"/>
        <v>24</v>
      </c>
      <c r="K7" s="38">
        <f t="shared" si="5"/>
        <v>0.8835180268579147</v>
      </c>
    </row>
    <row r="8" spans="1:11" ht="17" customHeight="1">
      <c r="A8" t="s">
        <v>293</v>
      </c>
      <c r="B8" t="s">
        <v>814</v>
      </c>
      <c r="C8" s="24">
        <v>13.7</v>
      </c>
      <c r="D8" s="11" t="s">
        <v>332</v>
      </c>
      <c r="E8" s="11">
        <v>249</v>
      </c>
      <c r="F8" s="37">
        <f t="shared" si="0"/>
        <v>7.2992700729927007</v>
      </c>
      <c r="G8" s="37">
        <f t="shared" si="1"/>
        <v>0.98543520334235224</v>
      </c>
      <c r="H8">
        <f t="shared" si="2"/>
        <v>99.600000000000009</v>
      </c>
      <c r="I8" s="38">
        <f t="shared" si="3"/>
        <v>0.96393134456566576</v>
      </c>
      <c r="J8">
        <f t="shared" si="4"/>
        <v>24.900000000000002</v>
      </c>
      <c r="K8" s="38">
        <f t="shared" si="5"/>
        <v>0.86237653062487685</v>
      </c>
    </row>
    <row r="9" spans="1:11" ht="17" customHeight="1">
      <c r="A9" t="s">
        <v>276</v>
      </c>
      <c r="B9" t="s">
        <v>814</v>
      </c>
      <c r="C9" s="24">
        <v>13.1</v>
      </c>
      <c r="D9" s="11" t="s">
        <v>332</v>
      </c>
      <c r="E9" s="11">
        <v>249</v>
      </c>
      <c r="F9" s="37">
        <f t="shared" si="0"/>
        <v>7.6335877862595423</v>
      </c>
      <c r="G9" s="37">
        <f t="shared" si="1"/>
        <v>0.98477321764290837</v>
      </c>
      <c r="H9">
        <f t="shared" si="2"/>
        <v>99.600000000000009</v>
      </c>
      <c r="I9" s="38">
        <f t="shared" si="3"/>
        <v>0.96231086621030326</v>
      </c>
      <c r="J9">
        <f t="shared" si="4"/>
        <v>24.900000000000002</v>
      </c>
      <c r="K9" s="38">
        <f t="shared" si="5"/>
        <v>0.85654808792777215</v>
      </c>
    </row>
    <row r="10" spans="1:11" ht="17" customHeight="1">
      <c r="A10" t="s">
        <v>314</v>
      </c>
      <c r="B10" t="s">
        <v>814</v>
      </c>
      <c r="C10" s="24">
        <v>15.6</v>
      </c>
      <c r="D10" s="11">
        <v>196</v>
      </c>
      <c r="E10" s="11">
        <v>196</v>
      </c>
      <c r="F10" s="37">
        <f t="shared" si="0"/>
        <v>6.4102564102564106</v>
      </c>
      <c r="G10" s="37">
        <f t="shared" si="1"/>
        <v>0.9837597300796429</v>
      </c>
      <c r="H10">
        <f t="shared" si="2"/>
        <v>78.400000000000006</v>
      </c>
      <c r="I10" s="38">
        <f t="shared" si="3"/>
        <v>0.95981698154330952</v>
      </c>
      <c r="J10">
        <f t="shared" si="4"/>
        <v>19.600000000000001</v>
      </c>
      <c r="K10" s="38">
        <f t="shared" si="5"/>
        <v>0.84734366921532767</v>
      </c>
    </row>
    <row r="11" spans="1:11" ht="17" customHeight="1">
      <c r="A11" t="s">
        <v>255</v>
      </c>
      <c r="B11" t="s">
        <v>776</v>
      </c>
      <c r="C11" s="24">
        <v>30</v>
      </c>
      <c r="D11" s="11">
        <v>100</v>
      </c>
      <c r="E11" s="11">
        <v>100</v>
      </c>
      <c r="F11" s="37">
        <f t="shared" si="0"/>
        <v>3.3333333333333335</v>
      </c>
      <c r="G11" s="37">
        <f t="shared" si="1"/>
        <v>0.98343033959625348</v>
      </c>
      <c r="H11">
        <f t="shared" si="2"/>
        <v>40</v>
      </c>
      <c r="I11" s="38">
        <f t="shared" si="3"/>
        <v>0.95893759997292738</v>
      </c>
      <c r="J11">
        <f t="shared" si="4"/>
        <v>10</v>
      </c>
      <c r="K11" s="38">
        <f t="shared" si="5"/>
        <v>0.8428404124649499</v>
      </c>
    </row>
    <row r="12" spans="1:11" ht="17" customHeight="1">
      <c r="A12" t="s">
        <v>238</v>
      </c>
      <c r="B12" t="s">
        <v>814</v>
      </c>
      <c r="C12" s="24">
        <v>12.3</v>
      </c>
      <c r="D12" s="11" t="s">
        <v>380</v>
      </c>
      <c r="E12" s="11">
        <v>240</v>
      </c>
      <c r="F12" s="37">
        <f t="shared" si="0"/>
        <v>8.1300813008130071</v>
      </c>
      <c r="G12" s="37">
        <f t="shared" si="1"/>
        <v>0.98318759544198386</v>
      </c>
      <c r="H12">
        <f t="shared" si="2"/>
        <v>96</v>
      </c>
      <c r="I12" s="38">
        <f t="shared" si="3"/>
        <v>0.95843375784416673</v>
      </c>
      <c r="J12">
        <f t="shared" si="4"/>
        <v>24</v>
      </c>
      <c r="K12" s="38">
        <f t="shared" si="5"/>
        <v>0.84268173700645022</v>
      </c>
    </row>
    <row r="13" spans="1:11" ht="17" customHeight="1">
      <c r="A13" t="s">
        <v>242</v>
      </c>
      <c r="B13" t="s">
        <v>814</v>
      </c>
      <c r="C13" s="24">
        <v>9.8000000000000007</v>
      </c>
      <c r="D13" s="11">
        <v>280</v>
      </c>
      <c r="E13" s="11">
        <v>280</v>
      </c>
      <c r="F13" s="37">
        <f t="shared" si="0"/>
        <v>10.204081632653061</v>
      </c>
      <c r="G13" s="37">
        <f t="shared" si="1"/>
        <v>0.98192744037024826</v>
      </c>
      <c r="H13">
        <f t="shared" si="2"/>
        <v>112</v>
      </c>
      <c r="I13" s="38">
        <f t="shared" si="3"/>
        <v>0.9553706272795881</v>
      </c>
      <c r="J13">
        <f t="shared" si="4"/>
        <v>28</v>
      </c>
      <c r="K13" s="38">
        <f t="shared" si="5"/>
        <v>0.83205036840273761</v>
      </c>
    </row>
    <row r="14" spans="1:11" ht="17" customHeight="1">
      <c r="A14" t="s">
        <v>312</v>
      </c>
      <c r="B14" t="s">
        <v>814</v>
      </c>
      <c r="C14" s="24">
        <v>27.2</v>
      </c>
      <c r="D14" s="11">
        <v>92</v>
      </c>
      <c r="E14" s="11">
        <v>92</v>
      </c>
      <c r="F14" s="37">
        <f t="shared" si="0"/>
        <v>3.6764705882352944</v>
      </c>
      <c r="G14" s="37">
        <f t="shared" si="1"/>
        <v>0.98016406148982838</v>
      </c>
      <c r="H14">
        <f t="shared" si="2"/>
        <v>36.800000000000004</v>
      </c>
      <c r="I14" s="38">
        <f t="shared" si="3"/>
        <v>0.95094932901668128</v>
      </c>
      <c r="J14">
        <f t="shared" si="4"/>
        <v>9.2000000000000011</v>
      </c>
      <c r="K14" s="38">
        <f t="shared" si="5"/>
        <v>0.81428662015504005</v>
      </c>
    </row>
    <row r="15" spans="1:11" ht="17" customHeight="1">
      <c r="A15" t="s">
        <v>307</v>
      </c>
      <c r="B15" t="s">
        <v>814</v>
      </c>
      <c r="C15" s="24">
        <v>8</v>
      </c>
      <c r="D15" s="11" t="s">
        <v>366</v>
      </c>
      <c r="E15" s="11">
        <v>249</v>
      </c>
      <c r="F15" s="37">
        <f t="shared" si="0"/>
        <v>12.5</v>
      </c>
      <c r="G15" s="37">
        <f t="shared" si="1"/>
        <v>0.97518738510383807</v>
      </c>
      <c r="H15">
        <f t="shared" si="2"/>
        <v>99.600000000000009</v>
      </c>
      <c r="I15" s="38">
        <f t="shared" si="3"/>
        <v>0.9390288832308894</v>
      </c>
      <c r="J15">
        <f t="shared" si="4"/>
        <v>24.900000000000002</v>
      </c>
      <c r="K15" s="38">
        <f t="shared" si="5"/>
        <v>0.77603443122819116</v>
      </c>
    </row>
    <row r="16" spans="1:11" ht="17" customHeight="1">
      <c r="A16" t="s">
        <v>251</v>
      </c>
      <c r="B16" t="s">
        <v>814</v>
      </c>
      <c r="C16" s="24">
        <v>6.9</v>
      </c>
      <c r="D16" s="11" t="s">
        <v>376</v>
      </c>
      <c r="E16" s="11">
        <v>250</v>
      </c>
      <c r="F16" s="37">
        <f t="shared" si="0"/>
        <v>14.492753623188404</v>
      </c>
      <c r="G16" s="37">
        <f t="shared" si="1"/>
        <v>0.97140234847061346</v>
      </c>
      <c r="H16">
        <f t="shared" si="2"/>
        <v>100</v>
      </c>
      <c r="I16" s="38">
        <f t="shared" si="3"/>
        <v>0.92993040062353127</v>
      </c>
      <c r="J16">
        <f t="shared" si="4"/>
        <v>25</v>
      </c>
      <c r="K16" s="38">
        <f t="shared" si="5"/>
        <v>0.74617668797243697</v>
      </c>
    </row>
    <row r="17" spans="1:11" ht="17" customHeight="1">
      <c r="A17" t="s">
        <v>294</v>
      </c>
      <c r="B17" t="s">
        <v>814</v>
      </c>
      <c r="C17" s="24">
        <v>6.6</v>
      </c>
      <c r="D17" s="11" t="s">
        <v>332</v>
      </c>
      <c r="E17" s="11">
        <v>249</v>
      </c>
      <c r="F17" s="37">
        <f t="shared" si="0"/>
        <v>15.151515151515152</v>
      </c>
      <c r="G17" s="37">
        <f t="shared" si="1"/>
        <v>0.97000377368897006</v>
      </c>
      <c r="H17">
        <f t="shared" si="2"/>
        <v>99.600000000000009</v>
      </c>
      <c r="I17" s="38">
        <f t="shared" si="3"/>
        <v>0.92658139716653976</v>
      </c>
      <c r="J17">
        <f t="shared" si="4"/>
        <v>24.900000000000002</v>
      </c>
      <c r="K17" s="38">
        <f t="shared" si="5"/>
        <v>0.73539794641042278</v>
      </c>
    </row>
    <row r="18" spans="1:11" ht="17" customHeight="1">
      <c r="A18" t="s">
        <v>240</v>
      </c>
      <c r="B18" t="s">
        <v>814</v>
      </c>
      <c r="C18" s="24">
        <v>6.6</v>
      </c>
      <c r="D18" s="11">
        <v>249</v>
      </c>
      <c r="E18" s="11">
        <v>249</v>
      </c>
      <c r="F18" s="37">
        <f t="shared" si="0"/>
        <v>15.151515151515152</v>
      </c>
      <c r="G18" s="37">
        <f t="shared" si="1"/>
        <v>0.97000377368897006</v>
      </c>
      <c r="H18">
        <f t="shared" si="2"/>
        <v>99.600000000000009</v>
      </c>
      <c r="I18" s="38">
        <f t="shared" si="3"/>
        <v>0.92658139716653976</v>
      </c>
      <c r="J18">
        <f t="shared" si="4"/>
        <v>24.900000000000002</v>
      </c>
      <c r="K18" s="38">
        <f t="shared" si="5"/>
        <v>0.73539794641042278</v>
      </c>
    </row>
    <row r="19" spans="1:11" ht="17" customHeight="1">
      <c r="A19" t="s">
        <v>245</v>
      </c>
      <c r="B19" t="s">
        <v>814</v>
      </c>
      <c r="C19" s="24">
        <v>7</v>
      </c>
      <c r="D19" s="11">
        <v>230</v>
      </c>
      <c r="E19" s="11">
        <v>230</v>
      </c>
      <c r="F19" s="37">
        <f t="shared" si="0"/>
        <v>14.285714285714286</v>
      </c>
      <c r="G19" s="37">
        <f t="shared" si="1"/>
        <v>0.96938860916497283</v>
      </c>
      <c r="H19">
        <f t="shared" si="2"/>
        <v>92</v>
      </c>
      <c r="I19" s="38">
        <f t="shared" si="3"/>
        <v>0.92510179703196371</v>
      </c>
      <c r="J19">
        <f t="shared" si="4"/>
        <v>23</v>
      </c>
      <c r="K19" s="38">
        <f t="shared" si="5"/>
        <v>0.73053043771620685</v>
      </c>
    </row>
    <row r="20" spans="1:11" ht="17" customHeight="1">
      <c r="A20" t="s">
        <v>237</v>
      </c>
      <c r="B20" t="s">
        <v>814</v>
      </c>
      <c r="C20" s="24">
        <v>7.5</v>
      </c>
      <c r="D20" s="11">
        <v>212</v>
      </c>
      <c r="E20" s="11">
        <v>212</v>
      </c>
      <c r="F20" s="37">
        <f t="shared" si="0"/>
        <v>13.333333333333334</v>
      </c>
      <c r="G20" s="37">
        <f t="shared" si="1"/>
        <v>0.96900676811619135</v>
      </c>
      <c r="H20">
        <f t="shared" si="2"/>
        <v>84.800000000000011</v>
      </c>
      <c r="I20" s="38">
        <f t="shared" si="3"/>
        <v>0.92417943062866303</v>
      </c>
      <c r="J20">
        <f t="shared" si="4"/>
        <v>21.200000000000003</v>
      </c>
      <c r="K20" s="38">
        <f t="shared" si="5"/>
        <v>0.72743321457503585</v>
      </c>
    </row>
    <row r="21" spans="1:11" ht="17" customHeight="1">
      <c r="A21" t="s">
        <v>243</v>
      </c>
      <c r="B21" t="s">
        <v>814</v>
      </c>
      <c r="C21" s="24">
        <v>6.7</v>
      </c>
      <c r="D21" s="11" t="s">
        <v>378</v>
      </c>
      <c r="E21" s="11">
        <v>220</v>
      </c>
      <c r="F21" s="37">
        <f t="shared" si="0"/>
        <v>14.925373134328359</v>
      </c>
      <c r="G21" s="37">
        <f t="shared" si="1"/>
        <v>0.96661025718271676</v>
      </c>
      <c r="H21">
        <f t="shared" si="2"/>
        <v>88</v>
      </c>
      <c r="I21" s="38">
        <f t="shared" si="3"/>
        <v>0.91847086845599835</v>
      </c>
      <c r="J21">
        <f t="shared" si="4"/>
        <v>22</v>
      </c>
      <c r="K21" s="38">
        <f t="shared" si="5"/>
        <v>0.7095479955379318</v>
      </c>
    </row>
    <row r="22" spans="1:11" ht="17" customHeight="1">
      <c r="A22" t="s">
        <v>279</v>
      </c>
      <c r="B22" t="s">
        <v>814</v>
      </c>
      <c r="C22" s="24">
        <v>5.7</v>
      </c>
      <c r="D22" s="11" t="s">
        <v>332</v>
      </c>
      <c r="E22" s="11">
        <v>249</v>
      </c>
      <c r="F22" s="37">
        <f t="shared" si="0"/>
        <v>17.543859649122805</v>
      </c>
      <c r="G22" s="37">
        <f t="shared" si="1"/>
        <v>0.96535048048518968</v>
      </c>
      <c r="H22">
        <f t="shared" si="2"/>
        <v>99.600000000000009</v>
      </c>
      <c r="I22" s="38">
        <f t="shared" si="3"/>
        <v>0.91549224065387003</v>
      </c>
      <c r="J22">
        <f t="shared" si="4"/>
        <v>24.900000000000002</v>
      </c>
      <c r="K22" s="38">
        <f t="shared" si="5"/>
        <v>0.70056268995006432</v>
      </c>
    </row>
    <row r="23" spans="1:11" ht="17" customHeight="1">
      <c r="A23" t="s">
        <v>230</v>
      </c>
      <c r="B23" t="s">
        <v>814</v>
      </c>
      <c r="C23" s="24">
        <v>7</v>
      </c>
      <c r="D23" s="11">
        <v>200</v>
      </c>
      <c r="E23" s="11">
        <v>200</v>
      </c>
      <c r="F23" s="37">
        <f t="shared" si="0"/>
        <v>14.285714285714286</v>
      </c>
      <c r="G23" s="37">
        <f t="shared" si="1"/>
        <v>0.9648727968032168</v>
      </c>
      <c r="H23">
        <f t="shared" si="2"/>
        <v>80</v>
      </c>
      <c r="I23" s="38">
        <f t="shared" si="3"/>
        <v>0.91432800874551612</v>
      </c>
      <c r="J23">
        <f t="shared" si="4"/>
        <v>20</v>
      </c>
      <c r="K23" s="38">
        <f t="shared" si="5"/>
        <v>0.69650314439683902</v>
      </c>
    </row>
    <row r="24" spans="1:11" ht="17" customHeight="1">
      <c r="A24" t="s">
        <v>249</v>
      </c>
      <c r="B24" t="s">
        <v>814</v>
      </c>
      <c r="C24" s="24">
        <v>6.6</v>
      </c>
      <c r="D24" s="11" t="s">
        <v>377</v>
      </c>
      <c r="E24" s="11">
        <v>200</v>
      </c>
      <c r="F24" s="37">
        <f t="shared" si="0"/>
        <v>15.151515151515152</v>
      </c>
      <c r="G24" s="37">
        <f t="shared" si="1"/>
        <v>0.962783976876039</v>
      </c>
      <c r="H24">
        <f t="shared" si="2"/>
        <v>80</v>
      </c>
      <c r="I24" s="38">
        <f t="shared" si="3"/>
        <v>0.90937826652874798</v>
      </c>
      <c r="J24">
        <f t="shared" si="4"/>
        <v>20</v>
      </c>
      <c r="K24" s="38">
        <f t="shared" si="5"/>
        <v>0.68140178695895537</v>
      </c>
    </row>
    <row r="25" spans="1:11" ht="17" customHeight="1">
      <c r="A25" t="s">
        <v>295</v>
      </c>
      <c r="B25" t="s">
        <v>814</v>
      </c>
      <c r="C25" s="24">
        <v>4.8</v>
      </c>
      <c r="D25" s="11" t="s">
        <v>332</v>
      </c>
      <c r="E25" s="11">
        <v>249</v>
      </c>
      <c r="F25" s="37">
        <f t="shared" si="0"/>
        <v>20.833333333333336</v>
      </c>
      <c r="G25" s="37">
        <f t="shared" si="1"/>
        <v>0.95898862929857898</v>
      </c>
      <c r="H25">
        <f t="shared" si="2"/>
        <v>99.600000000000009</v>
      </c>
      <c r="I25" s="38">
        <f t="shared" si="3"/>
        <v>0.90046102110582804</v>
      </c>
      <c r="J25">
        <f t="shared" si="4"/>
        <v>24.900000000000002</v>
      </c>
      <c r="K25" s="38">
        <f t="shared" si="5"/>
        <v>0.65534247586731043</v>
      </c>
    </row>
    <row r="26" spans="1:11" ht="17" customHeight="1">
      <c r="A26" t="s">
        <v>308</v>
      </c>
      <c r="B26" t="s">
        <v>814</v>
      </c>
      <c r="C26" s="24">
        <v>5.7</v>
      </c>
      <c r="D26" s="11">
        <v>200</v>
      </c>
      <c r="E26" s="11">
        <v>200</v>
      </c>
      <c r="F26" s="37">
        <f t="shared" si="0"/>
        <v>17.543859649122805</v>
      </c>
      <c r="G26" s="37">
        <f t="shared" si="1"/>
        <v>0.9570357181067124</v>
      </c>
      <c r="H26">
        <f t="shared" si="2"/>
        <v>80</v>
      </c>
      <c r="I26" s="38">
        <f t="shared" si="3"/>
        <v>0.89584021734579133</v>
      </c>
      <c r="J26">
        <f t="shared" si="4"/>
        <v>20</v>
      </c>
      <c r="K26" s="38">
        <f t="shared" si="5"/>
        <v>0.641355053432344</v>
      </c>
    </row>
    <row r="27" spans="1:11" ht="17" customHeight="1">
      <c r="A27" t="s">
        <v>239</v>
      </c>
      <c r="B27" t="s">
        <v>814</v>
      </c>
      <c r="C27" s="24">
        <v>3.7</v>
      </c>
      <c r="D27" s="11" t="s">
        <v>379</v>
      </c>
      <c r="E27" s="11">
        <v>300</v>
      </c>
      <c r="F27" s="37">
        <f t="shared" si="0"/>
        <v>27.027027027027025</v>
      </c>
      <c r="G27" s="37">
        <f t="shared" si="1"/>
        <v>0.95591849643220062</v>
      </c>
      <c r="H27">
        <f t="shared" si="2"/>
        <v>120</v>
      </c>
      <c r="I27" s="38">
        <f t="shared" si="3"/>
        <v>0.89328654013875863</v>
      </c>
      <c r="J27">
        <f t="shared" si="4"/>
        <v>30</v>
      </c>
      <c r="K27" s="38">
        <f t="shared" si="5"/>
        <v>0.63492624211639004</v>
      </c>
    </row>
    <row r="28" spans="1:11" ht="17" customHeight="1">
      <c r="A28" t="s">
        <v>310</v>
      </c>
      <c r="B28" t="s">
        <v>814</v>
      </c>
      <c r="C28" s="24">
        <v>4.4000000000000004</v>
      </c>
      <c r="D28" s="11" t="s">
        <v>332</v>
      </c>
      <c r="E28" s="11">
        <v>249</v>
      </c>
      <c r="F28" s="37">
        <f t="shared" si="0"/>
        <v>22.727272727272727</v>
      </c>
      <c r="G28" s="37">
        <f t="shared" si="1"/>
        <v>0.95534478175855253</v>
      </c>
      <c r="H28">
        <f t="shared" si="2"/>
        <v>99.600000000000009</v>
      </c>
      <c r="I28" s="38">
        <f t="shared" si="3"/>
        <v>0.89191889629820997</v>
      </c>
      <c r="J28">
        <f t="shared" si="4"/>
        <v>24.900000000000002</v>
      </c>
      <c r="K28" s="38">
        <f t="shared" si="5"/>
        <v>0.63064305755989913</v>
      </c>
    </row>
    <row r="29" spans="1:11" ht="17" customHeight="1">
      <c r="A29" t="s">
        <v>268</v>
      </c>
      <c r="B29" t="s">
        <v>814</v>
      </c>
      <c r="C29" s="24">
        <v>4.2</v>
      </c>
      <c r="D29" s="11" t="s">
        <v>332</v>
      </c>
      <c r="E29" s="11">
        <v>249</v>
      </c>
      <c r="F29" s="37">
        <f t="shared" si="0"/>
        <v>23.80952380952381</v>
      </c>
      <c r="G29" s="37">
        <f t="shared" si="1"/>
        <v>0.95326880286564064</v>
      </c>
      <c r="H29">
        <f t="shared" si="2"/>
        <v>99.600000000000009</v>
      </c>
      <c r="I29" s="38">
        <f t="shared" si="3"/>
        <v>0.88707411417712734</v>
      </c>
      <c r="J29">
        <f t="shared" si="4"/>
        <v>24.900000000000002</v>
      </c>
      <c r="K29" s="38">
        <f t="shared" si="5"/>
        <v>0.61694934258538103</v>
      </c>
    </row>
    <row r="30" spans="1:11" ht="17" customHeight="1">
      <c r="A30" t="s">
        <v>267</v>
      </c>
      <c r="B30" t="s">
        <v>814</v>
      </c>
      <c r="C30" s="24">
        <v>4.2</v>
      </c>
      <c r="D30" s="11" t="s">
        <v>332</v>
      </c>
      <c r="E30" s="11">
        <v>249</v>
      </c>
      <c r="F30" s="37">
        <f t="shared" si="0"/>
        <v>23.80952380952381</v>
      </c>
      <c r="G30" s="37">
        <f t="shared" si="1"/>
        <v>0.95326880286564064</v>
      </c>
      <c r="H30">
        <f t="shared" si="2"/>
        <v>99.600000000000009</v>
      </c>
      <c r="I30" s="38">
        <f t="shared" si="3"/>
        <v>0.88707411417712734</v>
      </c>
      <c r="J30">
        <f t="shared" si="4"/>
        <v>24.900000000000002</v>
      </c>
      <c r="K30" s="38">
        <f t="shared" si="5"/>
        <v>0.61694934258538103</v>
      </c>
    </row>
    <row r="31" spans="1:11" ht="17" customHeight="1">
      <c r="A31" t="s">
        <v>252</v>
      </c>
      <c r="B31" t="s">
        <v>814</v>
      </c>
      <c r="C31" s="24">
        <v>3.8</v>
      </c>
      <c r="D31" s="11" t="s">
        <v>332</v>
      </c>
      <c r="E31" s="11">
        <v>249</v>
      </c>
      <c r="F31" s="37">
        <f t="shared" si="0"/>
        <v>26.315789473684212</v>
      </c>
      <c r="G31" s="37">
        <f t="shared" si="1"/>
        <v>0.94847857604923558</v>
      </c>
      <c r="H31">
        <f t="shared" si="2"/>
        <v>99.600000000000009</v>
      </c>
      <c r="I31" s="38">
        <f t="shared" si="3"/>
        <v>0.87595541483539197</v>
      </c>
      <c r="J31">
        <f t="shared" si="4"/>
        <v>24.900000000000002</v>
      </c>
      <c r="K31" s="38">
        <f t="shared" si="5"/>
        <v>0.58636833075014472</v>
      </c>
    </row>
    <row r="32" spans="1:11" ht="17" customHeight="1">
      <c r="A32" t="s">
        <v>311</v>
      </c>
      <c r="B32" t="s">
        <v>814</v>
      </c>
      <c r="C32" s="24">
        <v>3.6</v>
      </c>
      <c r="D32" s="11" t="s">
        <v>332</v>
      </c>
      <c r="E32" s="11">
        <v>249</v>
      </c>
      <c r="F32" s="37">
        <f t="shared" si="0"/>
        <v>27.777777777777779</v>
      </c>
      <c r="G32" s="37">
        <f t="shared" si="1"/>
        <v>0.94569540103425231</v>
      </c>
      <c r="H32">
        <f t="shared" si="2"/>
        <v>99.600000000000009</v>
      </c>
      <c r="I32" s="38">
        <f t="shared" si="3"/>
        <v>0.86953397811901412</v>
      </c>
      <c r="J32">
        <f t="shared" si="4"/>
        <v>24.900000000000002</v>
      </c>
      <c r="K32" s="38">
        <f t="shared" si="5"/>
        <v>0.56923433783732624</v>
      </c>
    </row>
    <row r="33" spans="1:11" ht="17" customHeight="1">
      <c r="A33" t="s">
        <v>270</v>
      </c>
      <c r="B33" t="s">
        <v>814</v>
      </c>
      <c r="C33" s="24">
        <v>3.6</v>
      </c>
      <c r="D33" s="11" t="s">
        <v>332</v>
      </c>
      <c r="E33" s="11">
        <v>249</v>
      </c>
      <c r="F33" s="37">
        <f t="shared" si="0"/>
        <v>27.777777777777779</v>
      </c>
      <c r="G33" s="37">
        <f t="shared" si="1"/>
        <v>0.94569540103425231</v>
      </c>
      <c r="H33">
        <f t="shared" si="2"/>
        <v>99.600000000000009</v>
      </c>
      <c r="I33" s="38">
        <f t="shared" si="3"/>
        <v>0.86953397811901412</v>
      </c>
      <c r="J33">
        <f t="shared" si="4"/>
        <v>24.900000000000002</v>
      </c>
      <c r="K33" s="38">
        <f t="shared" si="5"/>
        <v>0.56923433783732624</v>
      </c>
    </row>
    <row r="34" spans="1:11" ht="17" customHeight="1">
      <c r="A34" t="s">
        <v>271</v>
      </c>
      <c r="B34" t="s">
        <v>814</v>
      </c>
      <c r="C34" s="24">
        <v>3.6</v>
      </c>
      <c r="D34" s="11" t="s">
        <v>370</v>
      </c>
      <c r="E34" s="11">
        <v>249</v>
      </c>
      <c r="F34" s="37">
        <f t="shared" si="0"/>
        <v>27.777777777777779</v>
      </c>
      <c r="G34" s="37">
        <f t="shared" si="1"/>
        <v>0.94569540103425231</v>
      </c>
      <c r="H34">
        <f t="shared" si="2"/>
        <v>99.600000000000009</v>
      </c>
      <c r="I34" s="38">
        <f t="shared" si="3"/>
        <v>0.86953397811901412</v>
      </c>
      <c r="J34">
        <f t="shared" si="4"/>
        <v>24.900000000000002</v>
      </c>
      <c r="K34" s="38">
        <f t="shared" si="5"/>
        <v>0.56923433783732624</v>
      </c>
    </row>
    <row r="35" spans="1:11" ht="17" customHeight="1">
      <c r="A35" t="s">
        <v>248</v>
      </c>
      <c r="B35" t="s">
        <v>814</v>
      </c>
      <c r="C35" s="24">
        <v>3.8</v>
      </c>
      <c r="D35" s="11">
        <v>226</v>
      </c>
      <c r="E35" s="11">
        <v>226</v>
      </c>
      <c r="F35" s="37">
        <f t="shared" si="0"/>
        <v>26.315789473684212</v>
      </c>
      <c r="G35" s="37">
        <f t="shared" si="1"/>
        <v>0.94338078908256984</v>
      </c>
      <c r="H35">
        <f t="shared" si="2"/>
        <v>90.4</v>
      </c>
      <c r="I35" s="38">
        <f t="shared" si="3"/>
        <v>0.86419577425079575</v>
      </c>
      <c r="J35">
        <f t="shared" si="4"/>
        <v>22.6</v>
      </c>
      <c r="K35" s="38">
        <f t="shared" si="5"/>
        <v>0.5550235810550278</v>
      </c>
    </row>
    <row r="36" spans="1:11" ht="17" customHeight="1">
      <c r="A36" t="s">
        <v>277</v>
      </c>
      <c r="B36" t="s">
        <v>814</v>
      </c>
      <c r="C36" s="24">
        <v>4.5999999999999996</v>
      </c>
      <c r="D36" s="11">
        <v>180</v>
      </c>
      <c r="E36" s="11">
        <v>180</v>
      </c>
      <c r="F36" s="37">
        <f t="shared" si="0"/>
        <v>21.739130434782609</v>
      </c>
      <c r="G36" s="37">
        <f t="shared" si="1"/>
        <v>0.94132153837431065</v>
      </c>
      <c r="H36">
        <f t="shared" si="2"/>
        <v>72</v>
      </c>
      <c r="I36" s="38">
        <f t="shared" si="3"/>
        <v>0.85942406046171604</v>
      </c>
      <c r="J36">
        <f t="shared" si="4"/>
        <v>18</v>
      </c>
      <c r="K36" s="38">
        <f t="shared" si="5"/>
        <v>0.54204277020353464</v>
      </c>
    </row>
    <row r="37" spans="1:11" ht="17" customHeight="1">
      <c r="A37" t="s">
        <v>139</v>
      </c>
      <c r="B37" t="s">
        <v>776</v>
      </c>
      <c r="C37" s="24">
        <v>10</v>
      </c>
      <c r="D37" s="11">
        <v>80</v>
      </c>
      <c r="E37" s="11">
        <v>80</v>
      </c>
      <c r="F37" s="37">
        <f t="shared" si="0"/>
        <v>10</v>
      </c>
      <c r="G37" s="37">
        <f t="shared" si="1"/>
        <v>0.93922883366878329</v>
      </c>
      <c r="H37">
        <f t="shared" si="2"/>
        <v>32</v>
      </c>
      <c r="I37" s="38">
        <f t="shared" si="3"/>
        <v>0.8542908497640157</v>
      </c>
      <c r="J37">
        <f t="shared" si="4"/>
        <v>8</v>
      </c>
      <c r="K37" s="38">
        <f t="shared" si="5"/>
        <v>0.52446047504872695</v>
      </c>
    </row>
    <row r="38" spans="1:11" ht="17" customHeight="1">
      <c r="A38" t="s">
        <v>241</v>
      </c>
      <c r="B38" t="s">
        <v>814</v>
      </c>
      <c r="C38" s="24">
        <v>3.4</v>
      </c>
      <c r="D38" s="11">
        <v>232</v>
      </c>
      <c r="E38" s="11">
        <v>232</v>
      </c>
      <c r="F38" s="37">
        <f t="shared" si="0"/>
        <v>29.411764705882355</v>
      </c>
      <c r="G38" s="37">
        <f t="shared" si="1"/>
        <v>0.93851557482568904</v>
      </c>
      <c r="H38">
        <f t="shared" si="2"/>
        <v>92.800000000000011</v>
      </c>
      <c r="I38" s="38">
        <f t="shared" si="3"/>
        <v>0.8530842150095661</v>
      </c>
      <c r="J38">
        <f t="shared" si="4"/>
        <v>23.200000000000003</v>
      </c>
      <c r="K38" s="38">
        <f t="shared" si="5"/>
        <v>0.5268683695178471</v>
      </c>
    </row>
    <row r="39" spans="1:11" ht="17" customHeight="1">
      <c r="A39" t="s">
        <v>278</v>
      </c>
      <c r="B39" t="s">
        <v>814</v>
      </c>
      <c r="C39" s="24">
        <v>3.6</v>
      </c>
      <c r="D39" s="11">
        <v>190</v>
      </c>
      <c r="E39" s="11">
        <v>190</v>
      </c>
      <c r="F39" s="37">
        <f t="shared" si="0"/>
        <v>27.777777777777779</v>
      </c>
      <c r="G39" s="37">
        <f t="shared" si="1"/>
        <v>0.92941886200090462</v>
      </c>
      <c r="H39">
        <f t="shared" si="2"/>
        <v>76</v>
      </c>
      <c r="I39" s="38">
        <f t="shared" si="3"/>
        <v>0.832474794715233</v>
      </c>
      <c r="J39">
        <f t="shared" si="4"/>
        <v>19</v>
      </c>
      <c r="K39" s="38">
        <f t="shared" si="5"/>
        <v>0.47673969913158165</v>
      </c>
    </row>
    <row r="40" spans="1:11" ht="17" customHeight="1">
      <c r="A40" t="s">
        <v>317</v>
      </c>
      <c r="B40" t="s">
        <v>814</v>
      </c>
      <c r="C40" s="24">
        <v>1</v>
      </c>
      <c r="D40" s="11" t="s">
        <v>344</v>
      </c>
      <c r="E40" s="11">
        <v>250</v>
      </c>
      <c r="F40" s="37">
        <f t="shared" si="0"/>
        <v>100</v>
      </c>
      <c r="G40" s="37">
        <f t="shared" si="1"/>
        <v>0.81856680468842824</v>
      </c>
      <c r="H40">
        <f t="shared" si="2"/>
        <v>100</v>
      </c>
      <c r="I40" s="38">
        <f t="shared" si="3"/>
        <v>0.6057704364907287</v>
      </c>
      <c r="J40">
        <f t="shared" si="4"/>
        <v>25</v>
      </c>
      <c r="K40" s="38">
        <f t="shared" si="5"/>
        <v>0.13261955589475274</v>
      </c>
    </row>
    <row r="41" spans="1:11" ht="17" customHeight="1">
      <c r="C41" s="24"/>
      <c r="D41" s="11"/>
      <c r="E41" s="11"/>
    </row>
    <row r="42" spans="1:11" ht="17" customHeight="1">
      <c r="C42" s="24"/>
      <c r="D42" s="11"/>
      <c r="E42" s="11"/>
      <c r="G42" s="37">
        <f>AVERAGE(G1:G23)</f>
        <v>0.97977107858165446</v>
      </c>
      <c r="I42" s="38">
        <f>AVERAGE(I1:I23)</f>
        <v>0.95028668993221921</v>
      </c>
      <c r="K42" s="38">
        <f>AVERAGE(K1:K23)</f>
        <v>0.81714278810737584</v>
      </c>
    </row>
    <row r="43" spans="1:11" ht="17" customHeight="1">
      <c r="C43" s="24"/>
      <c r="D43" s="11"/>
      <c r="E43" s="11"/>
      <c r="G43" s="37">
        <v>0.96</v>
      </c>
      <c r="I43" s="37">
        <v>0.91</v>
      </c>
      <c r="K43" s="37">
        <v>0.71</v>
      </c>
    </row>
    <row r="44" spans="1:11" ht="17" customHeight="1">
      <c r="C44" s="24"/>
      <c r="D44" s="11"/>
      <c r="E44" s="11"/>
    </row>
    <row r="45" spans="1:11" ht="17" customHeight="1">
      <c r="C45" s="24"/>
      <c r="D45" s="11"/>
      <c r="E45" s="11"/>
    </row>
    <row r="46" spans="1:11" ht="17" customHeight="1">
      <c r="C46" s="24"/>
      <c r="D46" s="11"/>
      <c r="E46" s="11"/>
    </row>
    <row r="47" spans="1:11" ht="17" customHeight="1">
      <c r="C47" s="24"/>
      <c r="D47" s="11"/>
      <c r="E47" s="11"/>
    </row>
    <row r="48" spans="1:11" ht="17" customHeight="1">
      <c r="C48" s="24"/>
      <c r="D48" s="11"/>
      <c r="E48" s="11"/>
    </row>
    <row r="49" spans="1:5" ht="17" customHeight="1">
      <c r="C49" s="24"/>
      <c r="D49" s="11"/>
      <c r="E49" s="11"/>
    </row>
    <row r="50" spans="1:5" ht="17" customHeight="1">
      <c r="C50" s="24"/>
      <c r="D50" s="11"/>
      <c r="E50" s="11"/>
    </row>
    <row r="51" spans="1:5" ht="17" customHeight="1">
      <c r="C51" s="24"/>
      <c r="D51" s="11"/>
      <c r="E51" s="11"/>
    </row>
    <row r="52" spans="1:5" ht="17" customHeight="1">
      <c r="A52" s="24"/>
      <c r="B52" s="24"/>
      <c r="C52" s="24"/>
      <c r="D52" s="11"/>
      <c r="E52" s="11"/>
    </row>
    <row r="53" spans="1:5" ht="17" customHeight="1">
      <c r="C53" s="24"/>
      <c r="D53" s="11"/>
      <c r="E53" s="11"/>
    </row>
    <row r="54" spans="1:5" ht="17" customHeight="1">
      <c r="C54" s="24"/>
      <c r="D54" s="11"/>
      <c r="E54" s="11"/>
    </row>
    <row r="55" spans="1:5" ht="17" customHeight="1">
      <c r="C55" s="24"/>
      <c r="D55" s="11"/>
      <c r="E55" s="11"/>
    </row>
    <row r="56" spans="1:5" ht="17" customHeight="1">
      <c r="C56" s="24"/>
      <c r="D56" s="11"/>
      <c r="E56" s="11"/>
    </row>
    <row r="57" spans="1:5" ht="17" customHeight="1">
      <c r="C57" s="24"/>
      <c r="D57" s="11"/>
      <c r="E57" s="11"/>
    </row>
    <row r="58" spans="1:5" ht="17" customHeight="1">
      <c r="C58" s="24"/>
      <c r="D58" s="11"/>
      <c r="E58" s="11"/>
    </row>
    <row r="59" spans="1:5" ht="17" customHeight="1">
      <c r="C59" s="24"/>
      <c r="D59" s="11"/>
      <c r="E59" s="11"/>
    </row>
    <row r="60" spans="1:5" ht="17" customHeight="1">
      <c r="C60" s="24"/>
      <c r="D60" s="11"/>
      <c r="E60" s="11"/>
    </row>
    <row r="61" spans="1:5" ht="17" customHeight="1">
      <c r="C61" s="24"/>
      <c r="D61" s="11"/>
      <c r="E61" s="11"/>
    </row>
    <row r="62" spans="1:5" ht="17" customHeight="1">
      <c r="C62" s="24"/>
      <c r="D62" s="11"/>
      <c r="E62" s="11"/>
    </row>
    <row r="63" spans="1:5" ht="17" customHeight="1">
      <c r="C63" s="24"/>
      <c r="D63" s="11"/>
      <c r="E63" s="11"/>
    </row>
    <row r="64" spans="1:5" ht="17" customHeight="1">
      <c r="C64" s="24"/>
      <c r="D64" s="11"/>
      <c r="E64" s="11"/>
    </row>
    <row r="65" spans="3:5" ht="17" customHeight="1">
      <c r="C65" s="24"/>
      <c r="D65" s="11"/>
      <c r="E65" s="11"/>
    </row>
    <row r="66" spans="3:5" ht="17" customHeight="1">
      <c r="C66" s="24"/>
      <c r="D66" s="11"/>
      <c r="E66" s="11"/>
    </row>
    <row r="67" spans="3:5" ht="17" customHeight="1">
      <c r="C67" s="24"/>
      <c r="D67" s="11"/>
      <c r="E67" s="11"/>
    </row>
    <row r="68" spans="3:5" ht="17" customHeight="1">
      <c r="C68" s="24"/>
      <c r="D68" s="11"/>
      <c r="E68" s="11"/>
    </row>
    <row r="69" spans="3:5" ht="17" customHeight="1">
      <c r="C69" s="24"/>
      <c r="D69" s="11"/>
      <c r="E69" s="11"/>
    </row>
    <row r="70" spans="3:5" ht="17" customHeight="1">
      <c r="C70" s="24"/>
      <c r="D70" s="11"/>
      <c r="E70" s="11"/>
    </row>
    <row r="71" spans="3:5" ht="17" customHeight="1">
      <c r="C71" s="24"/>
      <c r="D71" s="11"/>
      <c r="E71" s="11"/>
    </row>
    <row r="72" spans="3:5" ht="17" customHeight="1">
      <c r="C72" s="24"/>
      <c r="D72" s="11"/>
      <c r="E72" s="11"/>
    </row>
    <row r="73" spans="3:5" ht="17" customHeight="1">
      <c r="C73" s="24"/>
      <c r="D73" s="11"/>
      <c r="E73" s="11"/>
    </row>
    <row r="74" spans="3:5" ht="17" customHeight="1">
      <c r="C74" s="24"/>
      <c r="D74" s="11"/>
      <c r="E74" s="11"/>
    </row>
    <row r="75" spans="3:5" ht="17" customHeight="1">
      <c r="C75" s="24"/>
      <c r="D75" s="11"/>
      <c r="E75" s="11"/>
    </row>
    <row r="76" spans="3:5" ht="17" customHeight="1">
      <c r="C76" s="24"/>
      <c r="D76" s="11"/>
      <c r="E76" s="11"/>
    </row>
    <row r="77" spans="3:5" ht="17" customHeight="1">
      <c r="C77" s="24"/>
      <c r="D77" s="11"/>
      <c r="E77" s="11"/>
    </row>
    <row r="78" spans="3:5" ht="17" customHeight="1">
      <c r="C78" s="24"/>
      <c r="D78" s="11"/>
      <c r="E78" s="11"/>
    </row>
    <row r="79" spans="3:5" ht="17" customHeight="1">
      <c r="C79" s="24"/>
      <c r="D79" s="11"/>
      <c r="E79" s="11"/>
    </row>
    <row r="80" spans="3:5" ht="17" customHeight="1">
      <c r="C80" s="24"/>
      <c r="D80" s="11"/>
      <c r="E80" s="11"/>
    </row>
    <row r="81" spans="3:5" ht="17" customHeight="1">
      <c r="C81" s="24"/>
      <c r="D81" s="11"/>
      <c r="E81" s="11"/>
    </row>
    <row r="82" spans="3:5" ht="17" customHeight="1">
      <c r="C82" s="24"/>
      <c r="D82" s="11"/>
      <c r="E82" s="11"/>
    </row>
    <row r="83" spans="3:5" ht="17" customHeight="1">
      <c r="C83" s="24"/>
      <c r="D83" s="11"/>
      <c r="E83" s="11"/>
    </row>
    <row r="84" spans="3:5" ht="17" customHeight="1">
      <c r="C84" s="24"/>
      <c r="D84" s="11"/>
      <c r="E84" s="11"/>
    </row>
    <row r="85" spans="3:5" ht="17" customHeight="1">
      <c r="C85" s="24"/>
      <c r="D85" s="11"/>
      <c r="E85" s="11"/>
    </row>
    <row r="86" spans="3:5" ht="17" customHeight="1">
      <c r="C86" s="24"/>
      <c r="D86" s="11"/>
      <c r="E86" s="11"/>
    </row>
    <row r="87" spans="3:5" ht="17" customHeight="1">
      <c r="C87" s="24"/>
      <c r="D87" s="11"/>
      <c r="E87" s="11"/>
    </row>
    <row r="88" spans="3:5" ht="17" customHeight="1">
      <c r="C88" s="24"/>
      <c r="D88" s="11"/>
      <c r="E88" s="11"/>
    </row>
    <row r="89" spans="3:5" ht="17" customHeight="1">
      <c r="C89" s="24"/>
      <c r="D89" s="11"/>
      <c r="E89" s="11"/>
    </row>
    <row r="90" spans="3:5" ht="17" customHeight="1">
      <c r="C90" s="24"/>
      <c r="D90" s="11"/>
      <c r="E90" s="11"/>
    </row>
    <row r="91" spans="3:5" ht="17" customHeight="1">
      <c r="C91" s="24"/>
      <c r="D91" s="11"/>
      <c r="E91" s="11"/>
    </row>
    <row r="92" spans="3:5" ht="17" customHeight="1">
      <c r="C92" s="24"/>
      <c r="D92" s="11"/>
      <c r="E92" s="11"/>
    </row>
    <row r="93" spans="3:5" ht="17" customHeight="1">
      <c r="C93" s="24"/>
      <c r="D93" s="11"/>
      <c r="E93" s="11"/>
    </row>
    <row r="94" spans="3:5" ht="17" customHeight="1">
      <c r="C94" s="24"/>
      <c r="D94" s="11"/>
      <c r="E94" s="11"/>
    </row>
    <row r="95" spans="3:5" ht="17" customHeight="1">
      <c r="C95" s="24"/>
      <c r="D95" s="11"/>
      <c r="E95" s="11"/>
    </row>
    <row r="96" spans="3:5" ht="17" customHeight="1">
      <c r="C96" s="24"/>
      <c r="D96" s="11"/>
      <c r="E96" s="11"/>
    </row>
    <row r="97" spans="3:5" ht="17" customHeight="1">
      <c r="C97" s="24"/>
      <c r="D97" s="11"/>
      <c r="E97" s="11"/>
    </row>
    <row r="98" spans="3:5" ht="17" customHeight="1">
      <c r="C98" s="24"/>
      <c r="D98" s="11"/>
      <c r="E98" s="11"/>
    </row>
    <row r="99" spans="3:5" ht="17" customHeight="1">
      <c r="C99" s="24"/>
      <c r="D99" s="11"/>
      <c r="E99" s="11"/>
    </row>
    <row r="100" spans="3:5" ht="17" customHeight="1">
      <c r="C100" s="24"/>
      <c r="D100" s="11"/>
      <c r="E100" s="11"/>
    </row>
    <row r="101" spans="3:5" ht="17" customHeight="1">
      <c r="C101" s="24"/>
      <c r="D101" s="11"/>
      <c r="E101" s="11"/>
    </row>
    <row r="102" spans="3:5" ht="17" customHeight="1">
      <c r="C102" s="24"/>
      <c r="D102" s="11"/>
      <c r="E102" s="11"/>
    </row>
    <row r="103" spans="3:5" ht="17" customHeight="1">
      <c r="C103" s="24"/>
      <c r="D103" s="11"/>
      <c r="E103" s="11"/>
    </row>
    <row r="104" spans="3:5" ht="17" customHeight="1">
      <c r="C104" s="24"/>
      <c r="D104" s="11"/>
      <c r="E104" s="11"/>
    </row>
    <row r="105" spans="3:5" ht="17" customHeight="1">
      <c r="C105" s="24"/>
      <c r="D105" s="11"/>
      <c r="E105" s="11"/>
    </row>
    <row r="106" spans="3:5" ht="17" customHeight="1">
      <c r="C106" s="24"/>
      <c r="D106" s="11"/>
      <c r="E106" s="11"/>
    </row>
    <row r="107" spans="3:5" ht="17" customHeight="1">
      <c r="C107" s="24"/>
      <c r="D107" s="11"/>
      <c r="E107" s="11"/>
    </row>
    <row r="108" spans="3:5" ht="17" customHeight="1">
      <c r="C108" s="24"/>
      <c r="D108" s="11"/>
      <c r="E108" s="11"/>
    </row>
    <row r="109" spans="3:5" ht="17" customHeight="1">
      <c r="C109" s="24"/>
      <c r="D109" s="11"/>
      <c r="E109" s="11"/>
    </row>
    <row r="110" spans="3:5" ht="17" customHeight="1">
      <c r="C110" s="24"/>
      <c r="D110" s="11"/>
      <c r="E110" s="11"/>
    </row>
    <row r="111" spans="3:5" ht="17" customHeight="1">
      <c r="C111" s="24"/>
      <c r="D111" s="11"/>
      <c r="E111" s="11"/>
    </row>
    <row r="112" spans="3:5" ht="17" customHeight="1">
      <c r="C112" s="24"/>
      <c r="D112" s="11"/>
      <c r="E112" s="11"/>
    </row>
    <row r="113" spans="1:5" ht="17" customHeight="1">
      <c r="C113" s="24"/>
      <c r="D113" s="11"/>
      <c r="E113" s="11"/>
    </row>
    <row r="114" spans="1:5" ht="17" customHeight="1">
      <c r="C114" s="24"/>
      <c r="D114" s="11"/>
      <c r="E114" s="11"/>
    </row>
    <row r="115" spans="1:5" ht="17" customHeight="1">
      <c r="C115" s="24"/>
      <c r="D115" s="11"/>
      <c r="E115" s="11"/>
    </row>
    <row r="116" spans="1:5" ht="17" customHeight="1">
      <c r="C116" s="24"/>
      <c r="D116" s="11"/>
      <c r="E116" s="11"/>
    </row>
    <row r="117" spans="1:5" ht="17" customHeight="1">
      <c r="C117" s="24"/>
      <c r="D117" s="11"/>
      <c r="E117" s="11"/>
    </row>
    <row r="118" spans="1:5" ht="17" customHeight="1">
      <c r="C118" s="24"/>
      <c r="D118" s="11"/>
      <c r="E118" s="11"/>
    </row>
    <row r="119" spans="1:5" ht="17" customHeight="1">
      <c r="C119" s="24"/>
      <c r="D119" s="11"/>
      <c r="E119" s="11"/>
    </row>
    <row r="120" spans="1:5" ht="17" customHeight="1">
      <c r="A120" s="24"/>
      <c r="B120" s="24"/>
      <c r="C120" s="24"/>
      <c r="D120" s="11"/>
      <c r="E120" s="11"/>
    </row>
    <row r="121" spans="1:5" ht="17" customHeight="1">
      <c r="C121" s="24"/>
      <c r="D121" s="11"/>
      <c r="E121" s="11"/>
    </row>
    <row r="122" spans="1:5" ht="17" customHeight="1">
      <c r="C122" s="24"/>
      <c r="D122" s="11"/>
      <c r="E122" s="11"/>
    </row>
    <row r="123" spans="1:5" ht="17" customHeight="1">
      <c r="C123" s="24"/>
      <c r="D123" s="11"/>
      <c r="E123" s="11"/>
    </row>
    <row r="124" spans="1:5" ht="17" customHeight="1">
      <c r="C124" s="24"/>
      <c r="D124" s="11"/>
      <c r="E124" s="11"/>
    </row>
    <row r="125" spans="1:5" ht="17" customHeight="1">
      <c r="C125" s="24"/>
      <c r="D125" s="11"/>
      <c r="E125" s="11"/>
    </row>
    <row r="126" spans="1:5" ht="17" customHeight="1">
      <c r="C126" s="24"/>
      <c r="D126" s="11"/>
      <c r="E126" s="11"/>
    </row>
    <row r="127" spans="1:5" ht="17" customHeight="1">
      <c r="C127" s="24"/>
      <c r="D127" s="11"/>
      <c r="E127" s="11"/>
    </row>
    <row r="128" spans="1:5" ht="17" customHeight="1">
      <c r="C128" s="24"/>
      <c r="D128" s="11"/>
      <c r="E128" s="11"/>
    </row>
    <row r="129" spans="3:5" ht="17" customHeight="1">
      <c r="C129" s="24"/>
      <c r="D129" s="11"/>
      <c r="E129" s="11"/>
    </row>
    <row r="130" spans="3:5" ht="17" customHeight="1">
      <c r="C130" s="24"/>
      <c r="D130" s="11"/>
      <c r="E130" s="11"/>
    </row>
    <row r="131" spans="3:5" ht="17" customHeight="1">
      <c r="C131" s="24"/>
      <c r="D131" s="11"/>
      <c r="E131" s="11"/>
    </row>
    <row r="132" spans="3:5" ht="17" customHeight="1">
      <c r="C132" s="24"/>
      <c r="D132" s="11"/>
      <c r="E132" s="11"/>
    </row>
    <row r="133" spans="3:5" ht="17" customHeight="1">
      <c r="C133" s="24"/>
      <c r="D133" s="11"/>
      <c r="E133" s="11"/>
    </row>
    <row r="134" spans="3:5" ht="17" customHeight="1">
      <c r="C134" s="24"/>
      <c r="D134" s="11"/>
      <c r="E134" s="11"/>
    </row>
    <row r="135" spans="3:5" ht="17" customHeight="1">
      <c r="C135" s="24"/>
      <c r="D135" s="12"/>
      <c r="E135" s="12"/>
    </row>
    <row r="136" spans="3:5" ht="17" customHeight="1">
      <c r="C136" s="24"/>
      <c r="D136" s="11"/>
      <c r="E136" s="11"/>
    </row>
    <row r="137" spans="3:5" ht="17" customHeight="1">
      <c r="C137" s="24"/>
      <c r="D137" s="11"/>
      <c r="E137" s="11"/>
    </row>
    <row r="138" spans="3:5" ht="17" customHeight="1">
      <c r="C138" s="24"/>
      <c r="D138" s="11"/>
      <c r="E138" s="11"/>
    </row>
    <row r="139" spans="3:5" ht="17" customHeight="1">
      <c r="C139" s="24"/>
      <c r="D139" s="11"/>
      <c r="E139" s="11"/>
    </row>
    <row r="140" spans="3:5" ht="17" customHeight="1">
      <c r="C140" s="24"/>
      <c r="D140" s="11"/>
      <c r="E140" s="11"/>
    </row>
    <row r="141" spans="3:5" ht="17" customHeight="1">
      <c r="C141" s="24"/>
      <c r="D141" s="11"/>
      <c r="E141" s="11"/>
    </row>
    <row r="142" spans="3:5" ht="17" customHeight="1">
      <c r="C142" s="24"/>
      <c r="D142" s="11"/>
      <c r="E142" s="11"/>
    </row>
    <row r="143" spans="3:5" ht="17" customHeight="1">
      <c r="C143" s="24"/>
      <c r="D143" s="11"/>
      <c r="E143" s="11"/>
    </row>
    <row r="144" spans="3:5" ht="17" customHeight="1">
      <c r="C144" s="24"/>
      <c r="D144" s="11"/>
      <c r="E144" s="11"/>
    </row>
    <row r="145" spans="3:5" ht="17" customHeight="1">
      <c r="C145" s="24"/>
      <c r="D145" s="11"/>
      <c r="E145" s="11"/>
    </row>
    <row r="146" spans="3:5" ht="17" customHeight="1">
      <c r="C146" s="24"/>
      <c r="D146" s="11"/>
      <c r="E146" s="11"/>
    </row>
    <row r="147" spans="3:5" ht="17" customHeight="1">
      <c r="C147" s="24"/>
      <c r="D147" s="11"/>
      <c r="E147" s="11"/>
    </row>
    <row r="148" spans="3:5" ht="17" customHeight="1">
      <c r="C148" s="24"/>
      <c r="D148" s="11"/>
      <c r="E148" s="11"/>
    </row>
    <row r="149" spans="3:5" ht="17" customHeight="1">
      <c r="C149" s="24"/>
      <c r="D149" s="11"/>
      <c r="E149" s="11"/>
    </row>
    <row r="150" spans="3:5" ht="17" customHeight="1">
      <c r="C150" s="24"/>
      <c r="D150" s="11"/>
      <c r="E150" s="11"/>
    </row>
    <row r="151" spans="3:5" ht="17" customHeight="1">
      <c r="C151" s="24"/>
      <c r="D151" s="11"/>
      <c r="E151" s="11"/>
    </row>
    <row r="152" spans="3:5" ht="17" customHeight="1">
      <c r="C152" s="24"/>
      <c r="D152" s="11"/>
      <c r="E152" s="11"/>
    </row>
    <row r="153" spans="3:5" ht="17" customHeight="1">
      <c r="C153" s="24"/>
      <c r="D153" s="11"/>
      <c r="E153" s="11"/>
    </row>
    <row r="154" spans="3:5" ht="17" customHeight="1">
      <c r="C154" s="24"/>
      <c r="D154" s="11"/>
      <c r="E154" s="11"/>
    </row>
    <row r="155" spans="3:5" ht="17" customHeight="1">
      <c r="C155" s="24"/>
      <c r="D155" s="11"/>
      <c r="E155" s="11"/>
    </row>
    <row r="156" spans="3:5" ht="17" customHeight="1">
      <c r="C156" s="24"/>
      <c r="D156" s="11"/>
      <c r="E156" s="11"/>
    </row>
    <row r="157" spans="3:5" ht="17" customHeight="1">
      <c r="C157" s="24"/>
      <c r="D157" s="11"/>
      <c r="E157" s="11"/>
    </row>
    <row r="158" spans="3:5" ht="17" customHeight="1">
      <c r="C158" s="24"/>
      <c r="D158" s="11"/>
      <c r="E158" s="11"/>
    </row>
    <row r="159" spans="3:5" ht="17" customHeight="1">
      <c r="C159" s="24"/>
      <c r="D159" s="11"/>
      <c r="E159" s="11"/>
    </row>
    <row r="160" spans="3:5" ht="17" customHeight="1">
      <c r="C160" s="24"/>
      <c r="D160" s="11"/>
      <c r="E160" s="11"/>
    </row>
    <row r="161" spans="3:5" ht="17" customHeight="1">
      <c r="C161" s="24"/>
      <c r="D161" s="11"/>
      <c r="E161" s="11"/>
    </row>
    <row r="162" spans="3:5" ht="17" customHeight="1">
      <c r="C162" s="24"/>
      <c r="D162" s="11"/>
      <c r="E162" s="11"/>
    </row>
    <row r="163" spans="3:5" ht="17" customHeight="1">
      <c r="C163" s="24"/>
      <c r="D163" s="11"/>
      <c r="E163" s="11"/>
    </row>
    <row r="164" spans="3:5" ht="17" customHeight="1">
      <c r="C164" s="24"/>
      <c r="D164" s="11"/>
      <c r="E164" s="11"/>
    </row>
    <row r="165" spans="3:5" ht="17" customHeight="1">
      <c r="C165" s="24"/>
      <c r="D165" s="11"/>
      <c r="E165" s="11"/>
    </row>
    <row r="166" spans="3:5" ht="17" customHeight="1">
      <c r="C166" s="24"/>
      <c r="D166" s="11"/>
      <c r="E166" s="11"/>
    </row>
    <row r="167" spans="3:5" ht="17" customHeight="1">
      <c r="C167" s="24"/>
      <c r="D167" s="11"/>
      <c r="E167" s="11"/>
    </row>
    <row r="168" spans="3:5" ht="17" customHeight="1">
      <c r="C168" s="24"/>
      <c r="D168" s="11"/>
      <c r="E168" s="11"/>
    </row>
    <row r="169" spans="3:5" ht="17" customHeight="1">
      <c r="C169" s="24"/>
      <c r="D169" s="11"/>
      <c r="E169" s="11"/>
    </row>
    <row r="170" spans="3:5" ht="17" customHeight="1">
      <c r="C170" s="24"/>
      <c r="D170" s="11"/>
      <c r="E170" s="11"/>
    </row>
  </sheetData>
  <sortState ref="A2:K170">
    <sortCondition descending="1" ref="I2:I170"/>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BA9A6-7320-4442-B587-285917751644}">
  <dimension ref="A1:N171"/>
  <sheetViews>
    <sheetView workbookViewId="0">
      <selection activeCell="M30" sqref="M30"/>
    </sheetView>
  </sheetViews>
  <sheetFormatPr baseColWidth="10" defaultRowHeight="16"/>
  <cols>
    <col min="2" max="2" width="10.83203125" style="24"/>
  </cols>
  <sheetData>
    <row r="1" spans="1:14">
      <c r="A1" s="17" t="s">
        <v>513</v>
      </c>
      <c r="B1" s="33" t="s">
        <v>783</v>
      </c>
      <c r="C1" s="17" t="s">
        <v>517</v>
      </c>
      <c r="D1" s="17" t="s">
        <v>790</v>
      </c>
      <c r="E1" s="17" t="s">
        <v>805</v>
      </c>
      <c r="F1" s="17" t="s">
        <v>800</v>
      </c>
      <c r="G1" s="2">
        <v>0.4</v>
      </c>
      <c r="H1" s="2">
        <v>0.1</v>
      </c>
      <c r="I1" s="17" t="s">
        <v>806</v>
      </c>
      <c r="K1" t="s">
        <v>802</v>
      </c>
      <c r="L1" s="11">
        <v>1070</v>
      </c>
      <c r="M1">
        <v>428</v>
      </c>
      <c r="N1">
        <v>107</v>
      </c>
    </row>
    <row r="2" spans="1:14">
      <c r="A2" s="11">
        <v>4</v>
      </c>
      <c r="B2" s="34">
        <v>1.6</v>
      </c>
      <c r="C2" s="11">
        <v>0.4</v>
      </c>
      <c r="D2" s="11" t="s">
        <v>791</v>
      </c>
      <c r="E2" s="11" t="s">
        <v>808</v>
      </c>
      <c r="F2" s="11">
        <v>1</v>
      </c>
      <c r="G2" s="11">
        <v>42</v>
      </c>
      <c r="H2" s="11">
        <v>168</v>
      </c>
      <c r="I2" s="11">
        <v>21</v>
      </c>
    </row>
    <row r="3" spans="1:14">
      <c r="A3" s="11">
        <v>52</v>
      </c>
      <c r="B3" s="34">
        <v>20.8</v>
      </c>
      <c r="C3" s="11">
        <v>5.2</v>
      </c>
      <c r="D3" s="11" t="s">
        <v>792</v>
      </c>
      <c r="E3" s="11" t="s">
        <v>807</v>
      </c>
      <c r="F3" s="11">
        <v>20</v>
      </c>
      <c r="G3" s="11">
        <v>90</v>
      </c>
      <c r="H3" s="11">
        <v>1</v>
      </c>
      <c r="I3" s="11">
        <v>46</v>
      </c>
    </row>
    <row r="4" spans="1:14">
      <c r="A4" s="11">
        <v>54</v>
      </c>
      <c r="B4" s="34">
        <v>21.6</v>
      </c>
      <c r="C4" s="11">
        <v>5.4</v>
      </c>
      <c r="D4" s="11" t="s">
        <v>793</v>
      </c>
      <c r="E4" s="11" t="s">
        <v>809</v>
      </c>
      <c r="F4" s="11">
        <v>25</v>
      </c>
      <c r="G4" s="11">
        <v>36</v>
      </c>
      <c r="H4" s="11">
        <v>0</v>
      </c>
      <c r="I4" s="11">
        <v>99</v>
      </c>
    </row>
    <row r="5" spans="1:14">
      <c r="A5" s="11">
        <v>60</v>
      </c>
      <c r="B5" s="34">
        <v>24</v>
      </c>
      <c r="C5" s="11">
        <v>6</v>
      </c>
      <c r="D5" s="11" t="s">
        <v>794</v>
      </c>
      <c r="E5" s="11" t="s">
        <v>810</v>
      </c>
      <c r="F5" s="11">
        <v>21</v>
      </c>
      <c r="G5" s="11">
        <v>0</v>
      </c>
      <c r="H5" s="11">
        <v>0</v>
      </c>
      <c r="I5" s="11">
        <v>2</v>
      </c>
    </row>
    <row r="6" spans="1:14">
      <c r="A6" s="11">
        <v>60</v>
      </c>
      <c r="B6" s="34">
        <v>24</v>
      </c>
      <c r="C6" s="11">
        <v>6</v>
      </c>
      <c r="D6" s="11" t="s">
        <v>795</v>
      </c>
      <c r="E6" s="11" t="s">
        <v>811</v>
      </c>
      <c r="F6" s="11">
        <v>65</v>
      </c>
      <c r="G6" s="11">
        <v>1</v>
      </c>
      <c r="H6" s="11">
        <v>0</v>
      </c>
      <c r="I6" s="11">
        <v>1</v>
      </c>
    </row>
    <row r="7" spans="1:14">
      <c r="A7" s="11">
        <v>60</v>
      </c>
      <c r="B7" s="34">
        <v>24</v>
      </c>
      <c r="C7" s="11">
        <v>6</v>
      </c>
      <c r="D7" s="11" t="s">
        <v>796</v>
      </c>
      <c r="E7" s="11"/>
      <c r="F7" s="11">
        <v>34</v>
      </c>
      <c r="G7" s="11">
        <v>0</v>
      </c>
      <c r="H7" s="11">
        <v>0</v>
      </c>
    </row>
    <row r="8" spans="1:14">
      <c r="A8" s="11">
        <v>60</v>
      </c>
      <c r="B8" s="34">
        <v>24</v>
      </c>
      <c r="C8" s="11">
        <v>6</v>
      </c>
      <c r="D8" s="11" t="s">
        <v>797</v>
      </c>
      <c r="E8" s="11"/>
      <c r="F8" s="11">
        <v>2</v>
      </c>
      <c r="G8" s="11">
        <v>0</v>
      </c>
      <c r="H8" s="11">
        <v>0</v>
      </c>
    </row>
    <row r="9" spans="1:14">
      <c r="A9" s="11">
        <v>60</v>
      </c>
      <c r="B9" s="34">
        <v>24</v>
      </c>
      <c r="C9" s="11">
        <v>6</v>
      </c>
      <c r="D9" s="11" t="s">
        <v>798</v>
      </c>
      <c r="E9" s="11"/>
      <c r="F9" s="11">
        <v>0</v>
      </c>
      <c r="G9" s="11">
        <v>0</v>
      </c>
      <c r="H9" s="11">
        <v>0</v>
      </c>
    </row>
    <row r="10" spans="1:14">
      <c r="A10" s="11">
        <v>70</v>
      </c>
      <c r="B10" s="34">
        <v>28</v>
      </c>
      <c r="C10" s="11">
        <v>7</v>
      </c>
      <c r="D10" s="11" t="s">
        <v>799</v>
      </c>
      <c r="E10" s="11"/>
      <c r="F10" s="11">
        <v>0</v>
      </c>
      <c r="G10" s="11">
        <v>0</v>
      </c>
      <c r="H10" s="11">
        <v>0</v>
      </c>
    </row>
    <row r="11" spans="1:14">
      <c r="A11" s="11">
        <v>70</v>
      </c>
      <c r="B11" s="34">
        <v>28</v>
      </c>
      <c r="C11" s="11">
        <v>7</v>
      </c>
      <c r="D11" s="11" t="s">
        <v>801</v>
      </c>
      <c r="E11" s="11"/>
      <c r="F11" s="11">
        <v>1</v>
      </c>
      <c r="G11" s="11">
        <v>0</v>
      </c>
      <c r="H11" s="11">
        <v>0</v>
      </c>
    </row>
    <row r="12" spans="1:14">
      <c r="A12" s="11">
        <v>74</v>
      </c>
      <c r="B12" s="34">
        <v>29.6</v>
      </c>
      <c r="C12" s="11">
        <v>7.4</v>
      </c>
    </row>
    <row r="13" spans="1:14">
      <c r="A13" s="11">
        <v>80</v>
      </c>
      <c r="B13" s="34">
        <v>32</v>
      </c>
      <c r="C13" s="11">
        <v>8</v>
      </c>
    </row>
    <row r="14" spans="1:14">
      <c r="A14" s="11">
        <v>80</v>
      </c>
      <c r="B14" s="34">
        <v>32</v>
      </c>
      <c r="C14" s="11">
        <v>8</v>
      </c>
    </row>
    <row r="15" spans="1:14">
      <c r="A15" s="11">
        <v>86</v>
      </c>
      <c r="B15" s="34">
        <v>34.4</v>
      </c>
      <c r="C15" s="11">
        <v>8.6</v>
      </c>
    </row>
    <row r="16" spans="1:14">
      <c r="A16" s="11">
        <v>90</v>
      </c>
      <c r="B16" s="34">
        <v>36</v>
      </c>
      <c r="C16" s="11">
        <v>9</v>
      </c>
    </row>
    <row r="17" spans="1:3">
      <c r="A17" s="11">
        <v>90</v>
      </c>
      <c r="B17" s="34">
        <v>36</v>
      </c>
      <c r="C17" s="11">
        <v>9</v>
      </c>
    </row>
    <row r="18" spans="1:3">
      <c r="A18" s="11">
        <v>92</v>
      </c>
      <c r="B18" s="34">
        <v>36.800000000000004</v>
      </c>
      <c r="C18" s="11">
        <v>9.2000000000000011</v>
      </c>
    </row>
    <row r="19" spans="1:3">
      <c r="A19" s="11">
        <v>99</v>
      </c>
      <c r="B19" s="34">
        <v>39.6</v>
      </c>
      <c r="C19" s="11">
        <v>9.9</v>
      </c>
    </row>
    <row r="20" spans="1:3">
      <c r="A20" s="11">
        <v>99</v>
      </c>
      <c r="B20" s="34">
        <v>39.6</v>
      </c>
      <c r="C20" s="11">
        <v>9.9</v>
      </c>
    </row>
    <row r="21" spans="1:3">
      <c r="A21" s="35">
        <v>99</v>
      </c>
      <c r="B21" s="34">
        <v>39.6</v>
      </c>
      <c r="C21" s="11">
        <v>9.9</v>
      </c>
    </row>
    <row r="22" spans="1:3">
      <c r="A22" s="11">
        <v>99</v>
      </c>
      <c r="B22" s="34">
        <v>39.6</v>
      </c>
      <c r="C22" s="11">
        <v>9.9</v>
      </c>
    </row>
    <row r="23" spans="1:3">
      <c r="A23" s="11">
        <v>100</v>
      </c>
      <c r="B23" s="34">
        <v>40</v>
      </c>
      <c r="C23" s="11">
        <v>10</v>
      </c>
    </row>
    <row r="24" spans="1:3">
      <c r="A24" s="11">
        <v>100</v>
      </c>
      <c r="B24" s="34">
        <v>40</v>
      </c>
      <c r="C24" s="11">
        <v>10</v>
      </c>
    </row>
    <row r="25" spans="1:3">
      <c r="A25" s="11">
        <v>100</v>
      </c>
      <c r="B25" s="34">
        <v>40</v>
      </c>
      <c r="C25" s="11">
        <v>10</v>
      </c>
    </row>
    <row r="26" spans="1:3">
      <c r="A26" s="11">
        <v>100</v>
      </c>
      <c r="B26" s="34">
        <v>40</v>
      </c>
      <c r="C26" s="11">
        <v>10</v>
      </c>
    </row>
    <row r="27" spans="1:3">
      <c r="A27" s="11">
        <v>100</v>
      </c>
      <c r="B27" s="34">
        <v>40</v>
      </c>
      <c r="C27" s="11">
        <v>10</v>
      </c>
    </row>
    <row r="28" spans="1:3">
      <c r="A28" s="11">
        <v>100</v>
      </c>
      <c r="B28" s="34">
        <v>40</v>
      </c>
      <c r="C28" s="11">
        <v>10</v>
      </c>
    </row>
    <row r="29" spans="1:3">
      <c r="A29" s="11">
        <v>100</v>
      </c>
      <c r="B29" s="34">
        <v>40</v>
      </c>
      <c r="C29" s="11">
        <v>10</v>
      </c>
    </row>
    <row r="30" spans="1:3">
      <c r="A30" s="11">
        <v>100</v>
      </c>
      <c r="B30" s="34">
        <v>40</v>
      </c>
      <c r="C30" s="11">
        <v>10</v>
      </c>
    </row>
    <row r="31" spans="1:3">
      <c r="A31" s="11">
        <v>100</v>
      </c>
      <c r="B31" s="34">
        <v>40</v>
      </c>
      <c r="C31" s="11">
        <v>10</v>
      </c>
    </row>
    <row r="32" spans="1:3">
      <c r="A32" s="11">
        <v>100</v>
      </c>
      <c r="B32" s="34">
        <v>40</v>
      </c>
      <c r="C32" s="11">
        <v>10</v>
      </c>
    </row>
    <row r="33" spans="1:3">
      <c r="A33" s="11">
        <v>100</v>
      </c>
      <c r="B33" s="34">
        <v>40</v>
      </c>
      <c r="C33" s="11">
        <v>10</v>
      </c>
    </row>
    <row r="34" spans="1:3">
      <c r="A34" s="11">
        <v>100</v>
      </c>
      <c r="B34" s="34">
        <v>40</v>
      </c>
      <c r="C34" s="11">
        <v>10</v>
      </c>
    </row>
    <row r="35" spans="1:3">
      <c r="A35" s="11">
        <v>100</v>
      </c>
      <c r="B35" s="34">
        <v>40</v>
      </c>
      <c r="C35" s="11">
        <v>10</v>
      </c>
    </row>
    <row r="36" spans="1:3">
      <c r="A36" s="11">
        <v>100</v>
      </c>
      <c r="B36" s="34">
        <v>40</v>
      </c>
      <c r="C36" s="11">
        <v>10</v>
      </c>
    </row>
    <row r="37" spans="1:3">
      <c r="A37" s="11">
        <v>100</v>
      </c>
      <c r="B37" s="34">
        <v>40</v>
      </c>
      <c r="C37" s="11">
        <v>10</v>
      </c>
    </row>
    <row r="38" spans="1:3">
      <c r="A38" s="11">
        <v>100</v>
      </c>
      <c r="B38" s="34">
        <v>40</v>
      </c>
      <c r="C38" s="11">
        <v>10</v>
      </c>
    </row>
    <row r="39" spans="1:3">
      <c r="A39" s="11">
        <v>100</v>
      </c>
      <c r="B39" s="34">
        <v>40</v>
      </c>
      <c r="C39" s="11">
        <v>10</v>
      </c>
    </row>
    <row r="40" spans="1:3">
      <c r="A40" s="11">
        <v>100</v>
      </c>
      <c r="B40" s="34">
        <v>40</v>
      </c>
      <c r="C40" s="11">
        <v>10</v>
      </c>
    </row>
    <row r="41" spans="1:3">
      <c r="A41" s="11">
        <v>100</v>
      </c>
      <c r="B41" s="34">
        <v>40</v>
      </c>
      <c r="C41" s="11">
        <v>10</v>
      </c>
    </row>
    <row r="42" spans="1:3">
      <c r="A42" s="11">
        <v>112</v>
      </c>
      <c r="B42" s="34">
        <v>44.800000000000004</v>
      </c>
      <c r="C42" s="11">
        <v>11.200000000000001</v>
      </c>
    </row>
    <row r="43" spans="1:3">
      <c r="A43" s="11">
        <v>122</v>
      </c>
      <c r="B43" s="34">
        <v>48.800000000000004</v>
      </c>
      <c r="C43" s="11">
        <v>12.200000000000001</v>
      </c>
    </row>
    <row r="44" spans="1:3">
      <c r="A44" s="11">
        <v>130</v>
      </c>
      <c r="B44" s="34">
        <v>52</v>
      </c>
      <c r="C44" s="11">
        <v>13</v>
      </c>
    </row>
    <row r="45" spans="1:3">
      <c r="A45" s="11">
        <v>135</v>
      </c>
      <c r="B45" s="34">
        <v>54</v>
      </c>
      <c r="C45" s="11">
        <v>13.5</v>
      </c>
    </row>
    <row r="46" spans="1:3">
      <c r="A46" s="11">
        <v>140</v>
      </c>
      <c r="B46" s="34">
        <v>56</v>
      </c>
      <c r="C46" s="11">
        <v>14</v>
      </c>
    </row>
    <row r="47" spans="1:3">
      <c r="A47" s="11">
        <v>149</v>
      </c>
      <c r="B47" s="34">
        <v>59.6</v>
      </c>
      <c r="C47" s="11">
        <v>14.9</v>
      </c>
    </row>
    <row r="48" spans="1:3">
      <c r="A48" s="11">
        <v>150</v>
      </c>
      <c r="B48" s="34">
        <v>60</v>
      </c>
      <c r="C48" s="11">
        <v>15</v>
      </c>
    </row>
    <row r="49" spans="1:3">
      <c r="A49" s="11">
        <v>150</v>
      </c>
      <c r="B49" s="34">
        <v>60</v>
      </c>
      <c r="C49" s="11">
        <v>15</v>
      </c>
    </row>
    <row r="50" spans="1:3">
      <c r="A50" s="11">
        <v>150</v>
      </c>
      <c r="B50" s="34">
        <v>60</v>
      </c>
      <c r="C50" s="11">
        <v>15</v>
      </c>
    </row>
    <row r="51" spans="1:3">
      <c r="A51" s="11">
        <v>150</v>
      </c>
      <c r="B51" s="34">
        <v>60</v>
      </c>
      <c r="C51" s="11">
        <v>15</v>
      </c>
    </row>
    <row r="52" spans="1:3">
      <c r="A52" s="11">
        <v>150</v>
      </c>
      <c r="B52" s="34">
        <v>60</v>
      </c>
      <c r="C52" s="11">
        <v>15</v>
      </c>
    </row>
    <row r="53" spans="1:3">
      <c r="A53" s="11">
        <v>150</v>
      </c>
      <c r="B53" s="34">
        <v>60</v>
      </c>
      <c r="C53" s="11">
        <v>15</v>
      </c>
    </row>
    <row r="54" spans="1:3">
      <c r="A54" s="11">
        <v>150</v>
      </c>
      <c r="B54" s="34">
        <v>60</v>
      </c>
      <c r="C54" s="11">
        <v>15</v>
      </c>
    </row>
    <row r="55" spans="1:3">
      <c r="A55" s="11">
        <v>150</v>
      </c>
      <c r="B55" s="34">
        <v>60</v>
      </c>
      <c r="C55" s="11">
        <v>15</v>
      </c>
    </row>
    <row r="56" spans="1:3">
      <c r="A56" s="11">
        <v>150</v>
      </c>
      <c r="B56" s="34">
        <v>60</v>
      </c>
      <c r="C56" s="11">
        <v>15</v>
      </c>
    </row>
    <row r="57" spans="1:3">
      <c r="A57" s="11">
        <v>150</v>
      </c>
      <c r="B57" s="34">
        <v>60</v>
      </c>
      <c r="C57" s="11">
        <v>15</v>
      </c>
    </row>
    <row r="58" spans="1:3">
      <c r="A58" s="11">
        <v>156</v>
      </c>
      <c r="B58" s="34">
        <v>62.400000000000006</v>
      </c>
      <c r="C58" s="11">
        <v>15.600000000000001</v>
      </c>
    </row>
    <row r="59" spans="1:3">
      <c r="A59" s="11">
        <v>160</v>
      </c>
      <c r="B59" s="34">
        <v>64</v>
      </c>
      <c r="C59" s="11">
        <v>16</v>
      </c>
    </row>
    <row r="60" spans="1:3">
      <c r="A60" s="11">
        <v>160</v>
      </c>
      <c r="B60" s="34">
        <v>64</v>
      </c>
      <c r="C60" s="11">
        <v>16</v>
      </c>
    </row>
    <row r="61" spans="1:3">
      <c r="A61" s="11">
        <v>170</v>
      </c>
      <c r="B61" s="34">
        <v>68</v>
      </c>
      <c r="C61" s="11">
        <v>17</v>
      </c>
    </row>
    <row r="62" spans="1:3">
      <c r="A62" s="11">
        <v>178</v>
      </c>
      <c r="B62" s="34">
        <v>71.2</v>
      </c>
      <c r="C62" s="11">
        <v>17.8</v>
      </c>
    </row>
    <row r="63" spans="1:3">
      <c r="A63" s="11">
        <v>178</v>
      </c>
      <c r="B63" s="34">
        <v>71.2</v>
      </c>
      <c r="C63" s="11">
        <v>17.8</v>
      </c>
    </row>
    <row r="64" spans="1:3">
      <c r="A64" s="11">
        <v>180</v>
      </c>
      <c r="B64" s="34">
        <v>72</v>
      </c>
      <c r="C64" s="11">
        <v>18</v>
      </c>
    </row>
    <row r="65" spans="1:3">
      <c r="A65" s="11">
        <v>190</v>
      </c>
      <c r="B65" s="34">
        <v>76</v>
      </c>
      <c r="C65" s="11">
        <v>19</v>
      </c>
    </row>
    <row r="66" spans="1:3">
      <c r="A66" s="11">
        <v>190</v>
      </c>
      <c r="B66" s="34">
        <v>76</v>
      </c>
      <c r="C66" s="11">
        <v>19</v>
      </c>
    </row>
    <row r="67" spans="1:3">
      <c r="A67" s="11">
        <v>196</v>
      </c>
      <c r="B67" s="34">
        <v>78.400000000000006</v>
      </c>
      <c r="C67" s="11">
        <v>19.600000000000001</v>
      </c>
    </row>
    <row r="68" spans="1:3">
      <c r="A68" s="11">
        <v>199</v>
      </c>
      <c r="B68" s="34">
        <v>79.600000000000009</v>
      </c>
      <c r="C68" s="11">
        <v>19.900000000000002</v>
      </c>
    </row>
    <row r="69" spans="1:3">
      <c r="A69" s="11">
        <v>200</v>
      </c>
      <c r="B69" s="34">
        <v>80</v>
      </c>
      <c r="C69" s="11">
        <v>20</v>
      </c>
    </row>
    <row r="70" spans="1:3">
      <c r="A70" s="11">
        <v>200</v>
      </c>
      <c r="B70" s="34">
        <v>80</v>
      </c>
      <c r="C70" s="11">
        <v>20</v>
      </c>
    </row>
    <row r="71" spans="1:3">
      <c r="A71" s="11">
        <v>200</v>
      </c>
      <c r="B71" s="34">
        <v>80</v>
      </c>
      <c r="C71" s="11">
        <v>20</v>
      </c>
    </row>
    <row r="72" spans="1:3">
      <c r="A72" s="11">
        <v>200</v>
      </c>
      <c r="B72" s="34">
        <v>80</v>
      </c>
      <c r="C72" s="11">
        <v>20</v>
      </c>
    </row>
    <row r="73" spans="1:3">
      <c r="A73" s="11">
        <v>200</v>
      </c>
      <c r="B73" s="34">
        <v>80</v>
      </c>
      <c r="C73" s="11">
        <v>20</v>
      </c>
    </row>
    <row r="74" spans="1:3">
      <c r="A74" s="11">
        <v>200</v>
      </c>
      <c r="B74" s="34">
        <v>80</v>
      </c>
      <c r="C74" s="11">
        <v>20</v>
      </c>
    </row>
    <row r="75" spans="1:3">
      <c r="A75" s="11">
        <v>200</v>
      </c>
      <c r="B75" s="34">
        <v>80</v>
      </c>
      <c r="C75" s="11">
        <v>20</v>
      </c>
    </row>
    <row r="76" spans="1:3">
      <c r="A76" s="11">
        <v>200</v>
      </c>
      <c r="B76" s="34">
        <v>80</v>
      </c>
      <c r="C76" s="11">
        <v>20</v>
      </c>
    </row>
    <row r="77" spans="1:3">
      <c r="A77" s="11">
        <v>200</v>
      </c>
      <c r="B77" s="34">
        <v>80</v>
      </c>
      <c r="C77" s="11">
        <v>20</v>
      </c>
    </row>
    <row r="78" spans="1:3">
      <c r="A78" s="11">
        <v>200</v>
      </c>
      <c r="B78" s="34">
        <v>80</v>
      </c>
      <c r="C78" s="11">
        <v>20</v>
      </c>
    </row>
    <row r="79" spans="1:3">
      <c r="A79" s="11">
        <v>200</v>
      </c>
      <c r="B79" s="34">
        <v>80</v>
      </c>
      <c r="C79" s="11">
        <v>20</v>
      </c>
    </row>
    <row r="80" spans="1:3">
      <c r="A80" s="11">
        <v>200</v>
      </c>
      <c r="B80" s="34">
        <v>80</v>
      </c>
      <c r="C80" s="11">
        <v>20</v>
      </c>
    </row>
    <row r="81" spans="1:3">
      <c r="A81" s="11">
        <v>200</v>
      </c>
      <c r="B81" s="34">
        <v>80</v>
      </c>
      <c r="C81" s="11">
        <v>20</v>
      </c>
    </row>
    <row r="82" spans="1:3">
      <c r="A82" s="11">
        <v>200</v>
      </c>
      <c r="B82" s="34">
        <v>80</v>
      </c>
      <c r="C82" s="11">
        <v>20</v>
      </c>
    </row>
    <row r="83" spans="1:3">
      <c r="A83" s="11">
        <v>200</v>
      </c>
      <c r="B83" s="34">
        <v>80</v>
      </c>
      <c r="C83" s="11">
        <v>20</v>
      </c>
    </row>
    <row r="84" spans="1:3">
      <c r="A84" s="11">
        <v>200</v>
      </c>
      <c r="B84" s="34">
        <v>80</v>
      </c>
      <c r="C84" s="11">
        <v>20</v>
      </c>
    </row>
    <row r="85" spans="1:3">
      <c r="A85" s="11">
        <v>200</v>
      </c>
      <c r="B85" s="34">
        <v>80</v>
      </c>
      <c r="C85" s="11">
        <v>20</v>
      </c>
    </row>
    <row r="86" spans="1:3">
      <c r="A86" s="11">
        <v>212</v>
      </c>
      <c r="B86" s="34">
        <v>84.800000000000011</v>
      </c>
      <c r="C86" s="11">
        <v>21.200000000000003</v>
      </c>
    </row>
    <row r="87" spans="1:3">
      <c r="A87" s="11">
        <v>220</v>
      </c>
      <c r="B87" s="34">
        <v>88</v>
      </c>
      <c r="C87" s="11">
        <v>22</v>
      </c>
    </row>
    <row r="88" spans="1:3">
      <c r="A88" s="11">
        <v>226</v>
      </c>
      <c r="B88" s="34">
        <v>90.4</v>
      </c>
      <c r="C88" s="11">
        <v>22.6</v>
      </c>
    </row>
    <row r="89" spans="1:3">
      <c r="A89" s="11">
        <v>230</v>
      </c>
      <c r="B89" s="34">
        <v>92</v>
      </c>
      <c r="C89" s="11">
        <v>23</v>
      </c>
    </row>
    <row r="90" spans="1:3">
      <c r="A90" s="11">
        <v>232</v>
      </c>
      <c r="B90" s="34">
        <v>92.800000000000011</v>
      </c>
      <c r="C90" s="11">
        <v>23.200000000000003</v>
      </c>
    </row>
    <row r="91" spans="1:3">
      <c r="A91" s="11">
        <v>240</v>
      </c>
      <c r="B91" s="34">
        <v>96</v>
      </c>
      <c r="C91" s="11">
        <v>24</v>
      </c>
    </row>
    <row r="92" spans="1:3">
      <c r="A92" s="11">
        <v>240</v>
      </c>
      <c r="B92" s="34">
        <v>96</v>
      </c>
      <c r="C92" s="11">
        <v>24</v>
      </c>
    </row>
    <row r="93" spans="1:3">
      <c r="A93" s="11">
        <v>240</v>
      </c>
      <c r="B93" s="34">
        <v>96</v>
      </c>
      <c r="C93" s="11">
        <v>24</v>
      </c>
    </row>
    <row r="94" spans="1:3">
      <c r="A94" s="11">
        <v>240</v>
      </c>
      <c r="B94" s="34">
        <v>96</v>
      </c>
      <c r="C94" s="11">
        <v>24</v>
      </c>
    </row>
    <row r="95" spans="1:3">
      <c r="A95" s="11">
        <v>249</v>
      </c>
      <c r="B95" s="34">
        <v>99.600000000000009</v>
      </c>
      <c r="C95" s="11">
        <v>24.900000000000002</v>
      </c>
    </row>
    <row r="96" spans="1:3">
      <c r="A96" s="11">
        <v>249</v>
      </c>
      <c r="B96" s="34">
        <v>99.600000000000009</v>
      </c>
      <c r="C96" s="11">
        <v>24.900000000000002</v>
      </c>
    </row>
    <row r="97" spans="1:3">
      <c r="A97" s="11">
        <v>249</v>
      </c>
      <c r="B97" s="34">
        <v>99.600000000000009</v>
      </c>
      <c r="C97" s="11">
        <v>24.900000000000002</v>
      </c>
    </row>
    <row r="98" spans="1:3">
      <c r="A98" s="11">
        <v>249</v>
      </c>
      <c r="B98" s="34">
        <v>99.600000000000009</v>
      </c>
      <c r="C98" s="11">
        <v>24.900000000000002</v>
      </c>
    </row>
    <row r="99" spans="1:3">
      <c r="A99" s="11">
        <v>249</v>
      </c>
      <c r="B99" s="34">
        <v>99.600000000000009</v>
      </c>
      <c r="C99" s="11">
        <v>24.900000000000002</v>
      </c>
    </row>
    <row r="100" spans="1:3">
      <c r="A100" s="11">
        <v>249</v>
      </c>
      <c r="B100" s="34">
        <v>99.600000000000009</v>
      </c>
      <c r="C100" s="11">
        <v>24.900000000000002</v>
      </c>
    </row>
    <row r="101" spans="1:3">
      <c r="A101" s="11">
        <v>249</v>
      </c>
      <c r="B101" s="34">
        <v>99.600000000000009</v>
      </c>
      <c r="C101" s="11">
        <v>24.900000000000002</v>
      </c>
    </row>
    <row r="102" spans="1:3">
      <c r="A102" s="11">
        <v>249</v>
      </c>
      <c r="B102" s="34">
        <v>99.600000000000009</v>
      </c>
      <c r="C102" s="11">
        <v>24.900000000000002</v>
      </c>
    </row>
    <row r="103" spans="1:3">
      <c r="A103" s="11">
        <v>249</v>
      </c>
      <c r="B103" s="34">
        <v>99.600000000000009</v>
      </c>
      <c r="C103" s="11">
        <v>24.900000000000002</v>
      </c>
    </row>
    <row r="104" spans="1:3">
      <c r="A104" s="11">
        <v>249</v>
      </c>
      <c r="B104" s="34">
        <v>99.600000000000009</v>
      </c>
      <c r="C104" s="11">
        <v>24.900000000000002</v>
      </c>
    </row>
    <row r="105" spans="1:3">
      <c r="A105" s="11">
        <v>249</v>
      </c>
      <c r="B105" s="34">
        <v>99.600000000000009</v>
      </c>
      <c r="C105" s="11">
        <v>24.900000000000002</v>
      </c>
    </row>
    <row r="106" spans="1:3">
      <c r="A106" s="11">
        <v>249</v>
      </c>
      <c r="B106" s="34">
        <v>99.600000000000009</v>
      </c>
      <c r="C106" s="11">
        <v>24.900000000000002</v>
      </c>
    </row>
    <row r="107" spans="1:3">
      <c r="A107" s="11">
        <v>249</v>
      </c>
      <c r="B107" s="34">
        <v>99.600000000000009</v>
      </c>
      <c r="C107" s="11">
        <v>24.900000000000002</v>
      </c>
    </row>
    <row r="108" spans="1:3">
      <c r="A108" s="11">
        <v>249</v>
      </c>
      <c r="B108" s="34">
        <v>99.600000000000009</v>
      </c>
      <c r="C108" s="11">
        <v>24.900000000000002</v>
      </c>
    </row>
    <row r="109" spans="1:3">
      <c r="A109" s="11">
        <v>249</v>
      </c>
      <c r="B109" s="34">
        <v>99.600000000000009</v>
      </c>
      <c r="C109" s="11">
        <v>24.900000000000002</v>
      </c>
    </row>
    <row r="110" spans="1:3">
      <c r="A110" s="11">
        <v>249</v>
      </c>
      <c r="B110" s="34">
        <v>99.600000000000009</v>
      </c>
      <c r="C110" s="11">
        <v>24.900000000000002</v>
      </c>
    </row>
    <row r="111" spans="1:3">
      <c r="A111" s="11">
        <v>249</v>
      </c>
      <c r="B111" s="34">
        <v>99.600000000000009</v>
      </c>
      <c r="C111" s="11">
        <v>24.900000000000002</v>
      </c>
    </row>
    <row r="112" spans="1:3">
      <c r="A112" s="11">
        <v>249</v>
      </c>
      <c r="B112" s="34">
        <v>99.600000000000009</v>
      </c>
      <c r="C112" s="11">
        <v>24.900000000000002</v>
      </c>
    </row>
    <row r="113" spans="1:3">
      <c r="A113" s="11">
        <v>249</v>
      </c>
      <c r="B113" s="34">
        <v>99.600000000000009</v>
      </c>
      <c r="C113" s="11">
        <v>24.900000000000002</v>
      </c>
    </row>
    <row r="114" spans="1:3">
      <c r="A114" s="11">
        <v>249</v>
      </c>
      <c r="B114" s="34">
        <v>99.600000000000009</v>
      </c>
      <c r="C114" s="11">
        <v>24.900000000000002</v>
      </c>
    </row>
    <row r="115" spans="1:3">
      <c r="A115" s="11">
        <v>249</v>
      </c>
      <c r="B115" s="34">
        <v>99.600000000000009</v>
      </c>
      <c r="C115" s="11">
        <v>24.900000000000002</v>
      </c>
    </row>
    <row r="116" spans="1:3">
      <c r="A116" s="11">
        <v>249</v>
      </c>
      <c r="B116" s="34">
        <v>99.600000000000009</v>
      </c>
      <c r="C116" s="11">
        <v>24.900000000000002</v>
      </c>
    </row>
    <row r="117" spans="1:3">
      <c r="A117" s="11">
        <v>249</v>
      </c>
      <c r="B117" s="34">
        <v>99.600000000000009</v>
      </c>
      <c r="C117" s="11">
        <v>24.900000000000002</v>
      </c>
    </row>
    <row r="118" spans="1:3">
      <c r="A118" s="11">
        <v>249</v>
      </c>
      <c r="B118" s="34">
        <v>99.600000000000009</v>
      </c>
      <c r="C118" s="11">
        <v>24.900000000000002</v>
      </c>
    </row>
    <row r="119" spans="1:3">
      <c r="A119" s="11">
        <v>249</v>
      </c>
      <c r="B119" s="34">
        <v>99.600000000000009</v>
      </c>
      <c r="C119" s="11">
        <v>24.900000000000002</v>
      </c>
    </row>
    <row r="120" spans="1:3">
      <c r="A120" s="11">
        <v>249</v>
      </c>
      <c r="B120" s="34">
        <v>99.600000000000009</v>
      </c>
      <c r="C120" s="11">
        <v>24.900000000000002</v>
      </c>
    </row>
    <row r="121" spans="1:3">
      <c r="A121" s="11">
        <v>249</v>
      </c>
      <c r="B121" s="34">
        <v>99.600000000000009</v>
      </c>
      <c r="C121" s="11">
        <v>24.900000000000002</v>
      </c>
    </row>
    <row r="122" spans="1:3">
      <c r="A122" s="11">
        <v>249</v>
      </c>
      <c r="B122" s="34">
        <v>99.600000000000009</v>
      </c>
      <c r="C122" s="11">
        <v>24.900000000000002</v>
      </c>
    </row>
    <row r="123" spans="1:3">
      <c r="A123" s="11">
        <v>249</v>
      </c>
      <c r="B123" s="34">
        <v>99.600000000000009</v>
      </c>
      <c r="C123" s="11">
        <v>24.900000000000002</v>
      </c>
    </row>
    <row r="124" spans="1:3">
      <c r="A124" s="11">
        <v>249</v>
      </c>
      <c r="B124" s="34">
        <v>99.600000000000009</v>
      </c>
      <c r="C124" s="11">
        <v>24.900000000000002</v>
      </c>
    </row>
    <row r="125" spans="1:3">
      <c r="A125" s="11">
        <v>249</v>
      </c>
      <c r="B125" s="34">
        <v>99.600000000000009</v>
      </c>
      <c r="C125" s="11">
        <v>24.900000000000002</v>
      </c>
    </row>
    <row r="126" spans="1:3">
      <c r="A126" s="11">
        <v>249</v>
      </c>
      <c r="B126" s="34">
        <v>99.600000000000009</v>
      </c>
      <c r="C126" s="11">
        <v>24.900000000000002</v>
      </c>
    </row>
    <row r="127" spans="1:3">
      <c r="A127" s="11">
        <v>249</v>
      </c>
      <c r="B127" s="34">
        <v>99.600000000000009</v>
      </c>
      <c r="C127" s="11">
        <v>24.900000000000002</v>
      </c>
    </row>
    <row r="128" spans="1:3">
      <c r="A128" s="11">
        <v>249</v>
      </c>
      <c r="B128" s="34">
        <v>99.600000000000009</v>
      </c>
      <c r="C128" s="11">
        <v>24.900000000000002</v>
      </c>
    </row>
    <row r="129" spans="1:3">
      <c r="A129" s="11">
        <v>249</v>
      </c>
      <c r="B129" s="34">
        <v>99.600000000000009</v>
      </c>
      <c r="C129" s="11">
        <v>24.900000000000002</v>
      </c>
    </row>
    <row r="130" spans="1:3">
      <c r="A130" s="11">
        <v>249</v>
      </c>
      <c r="B130" s="34">
        <v>99.600000000000009</v>
      </c>
      <c r="C130" s="11">
        <v>24.900000000000002</v>
      </c>
    </row>
    <row r="131" spans="1:3">
      <c r="A131" s="11">
        <v>249</v>
      </c>
      <c r="B131" s="34">
        <v>99.600000000000009</v>
      </c>
      <c r="C131" s="11">
        <v>24.900000000000002</v>
      </c>
    </row>
    <row r="132" spans="1:3">
      <c r="A132" s="11">
        <v>249</v>
      </c>
      <c r="B132" s="34">
        <v>99.600000000000009</v>
      </c>
      <c r="C132" s="11">
        <v>24.900000000000002</v>
      </c>
    </row>
    <row r="133" spans="1:3">
      <c r="A133" s="11">
        <v>249</v>
      </c>
      <c r="B133" s="34">
        <v>99.600000000000009</v>
      </c>
      <c r="C133" s="11">
        <v>24.900000000000002</v>
      </c>
    </row>
    <row r="134" spans="1:3">
      <c r="A134" s="11">
        <v>250</v>
      </c>
      <c r="B134" s="34">
        <v>100</v>
      </c>
      <c r="C134" s="11">
        <v>25</v>
      </c>
    </row>
    <row r="135" spans="1:3">
      <c r="A135" s="11">
        <v>250</v>
      </c>
      <c r="B135" s="34">
        <v>100</v>
      </c>
      <c r="C135" s="11">
        <v>25</v>
      </c>
    </row>
    <row r="136" spans="1:3">
      <c r="A136" s="11">
        <v>250</v>
      </c>
      <c r="B136" s="34">
        <v>100</v>
      </c>
      <c r="C136" s="11">
        <v>25</v>
      </c>
    </row>
    <row r="137" spans="1:3">
      <c r="A137" s="11">
        <v>250</v>
      </c>
      <c r="B137" s="34">
        <v>100</v>
      </c>
      <c r="C137" s="11">
        <v>25</v>
      </c>
    </row>
    <row r="138" spans="1:3">
      <c r="A138" s="11">
        <v>250</v>
      </c>
      <c r="B138" s="34">
        <v>100</v>
      </c>
      <c r="C138" s="11">
        <v>25</v>
      </c>
    </row>
    <row r="139" spans="1:3">
      <c r="A139" s="11">
        <v>250</v>
      </c>
      <c r="B139" s="34">
        <v>100</v>
      </c>
      <c r="C139" s="11">
        <v>25</v>
      </c>
    </row>
    <row r="140" spans="1:3">
      <c r="A140" s="11">
        <v>250</v>
      </c>
      <c r="B140" s="34">
        <v>100</v>
      </c>
      <c r="C140" s="11">
        <v>25</v>
      </c>
    </row>
    <row r="141" spans="1:3">
      <c r="A141" s="11">
        <v>250</v>
      </c>
      <c r="B141" s="34">
        <v>100</v>
      </c>
      <c r="C141" s="11">
        <v>25</v>
      </c>
    </row>
    <row r="142" spans="1:3">
      <c r="A142" s="11">
        <v>250</v>
      </c>
      <c r="B142" s="34">
        <v>100</v>
      </c>
      <c r="C142" s="11">
        <v>25</v>
      </c>
    </row>
    <row r="143" spans="1:3">
      <c r="A143" s="11">
        <v>250</v>
      </c>
      <c r="B143" s="34">
        <v>100</v>
      </c>
      <c r="C143" s="11">
        <v>25</v>
      </c>
    </row>
    <row r="144" spans="1:3">
      <c r="A144" s="11">
        <v>250</v>
      </c>
      <c r="B144" s="34">
        <v>100</v>
      </c>
      <c r="C144" s="11">
        <v>25</v>
      </c>
    </row>
    <row r="145" spans="1:3">
      <c r="A145" s="11">
        <v>250</v>
      </c>
      <c r="B145" s="34">
        <v>100</v>
      </c>
      <c r="C145" s="11">
        <v>25</v>
      </c>
    </row>
    <row r="146" spans="1:3">
      <c r="A146" s="11">
        <v>250</v>
      </c>
      <c r="B146" s="34">
        <v>100</v>
      </c>
      <c r="C146" s="11">
        <v>25</v>
      </c>
    </row>
    <row r="147" spans="1:3">
      <c r="A147" s="11">
        <v>250</v>
      </c>
      <c r="B147" s="34">
        <v>100</v>
      </c>
      <c r="C147" s="11">
        <v>25</v>
      </c>
    </row>
    <row r="148" spans="1:3">
      <c r="A148" s="11">
        <v>250</v>
      </c>
      <c r="B148" s="34">
        <v>100</v>
      </c>
      <c r="C148" s="11">
        <v>25</v>
      </c>
    </row>
    <row r="149" spans="1:3">
      <c r="A149" s="11">
        <v>250</v>
      </c>
      <c r="B149" s="34">
        <v>100</v>
      </c>
      <c r="C149" s="11">
        <v>25</v>
      </c>
    </row>
    <row r="150" spans="1:3">
      <c r="A150" s="11">
        <v>250</v>
      </c>
      <c r="B150" s="34">
        <v>100</v>
      </c>
      <c r="C150" s="11">
        <v>25</v>
      </c>
    </row>
    <row r="151" spans="1:3">
      <c r="A151" s="11">
        <v>250</v>
      </c>
      <c r="B151" s="34">
        <v>100</v>
      </c>
      <c r="C151" s="11">
        <v>25</v>
      </c>
    </row>
    <row r="152" spans="1:3">
      <c r="A152" s="11">
        <v>250</v>
      </c>
      <c r="B152" s="34">
        <v>100</v>
      </c>
      <c r="C152" s="11">
        <v>25</v>
      </c>
    </row>
    <row r="153" spans="1:3">
      <c r="A153" s="11">
        <v>250</v>
      </c>
      <c r="B153" s="34">
        <v>100</v>
      </c>
      <c r="C153" s="11">
        <v>25</v>
      </c>
    </row>
    <row r="154" spans="1:3">
      <c r="A154" s="11">
        <v>250</v>
      </c>
      <c r="B154" s="34">
        <v>100</v>
      </c>
      <c r="C154" s="11">
        <v>25</v>
      </c>
    </row>
    <row r="155" spans="1:3">
      <c r="A155" s="11">
        <v>250</v>
      </c>
      <c r="B155" s="34">
        <v>100</v>
      </c>
      <c r="C155" s="11">
        <v>25</v>
      </c>
    </row>
    <row r="156" spans="1:3">
      <c r="A156" s="11">
        <v>250</v>
      </c>
      <c r="B156" s="34">
        <v>100</v>
      </c>
      <c r="C156" s="11">
        <v>25</v>
      </c>
    </row>
    <row r="157" spans="1:3">
      <c r="A157" s="11">
        <v>250</v>
      </c>
      <c r="B157" s="34">
        <v>100</v>
      </c>
      <c r="C157" s="11">
        <v>25</v>
      </c>
    </row>
    <row r="158" spans="1:3">
      <c r="A158" s="11">
        <v>250</v>
      </c>
      <c r="B158" s="34">
        <v>100</v>
      </c>
      <c r="C158" s="11">
        <v>25</v>
      </c>
    </row>
    <row r="159" spans="1:3">
      <c r="A159" s="11">
        <v>250</v>
      </c>
      <c r="B159" s="34">
        <v>100</v>
      </c>
      <c r="C159" s="11">
        <v>25</v>
      </c>
    </row>
    <row r="160" spans="1:3">
      <c r="A160" s="11">
        <v>250</v>
      </c>
      <c r="B160" s="34">
        <v>100</v>
      </c>
      <c r="C160" s="11">
        <v>25</v>
      </c>
    </row>
    <row r="161" spans="1:3">
      <c r="A161" s="11">
        <v>250</v>
      </c>
      <c r="B161" s="34">
        <v>100</v>
      </c>
      <c r="C161" s="11">
        <v>25</v>
      </c>
    </row>
    <row r="162" spans="1:3">
      <c r="A162" s="11">
        <v>250</v>
      </c>
      <c r="B162" s="34">
        <v>100</v>
      </c>
      <c r="C162" s="11">
        <v>25</v>
      </c>
    </row>
    <row r="163" spans="1:3">
      <c r="A163" s="11">
        <v>250</v>
      </c>
      <c r="B163" s="34">
        <v>100</v>
      </c>
      <c r="C163" s="11">
        <v>25</v>
      </c>
    </row>
    <row r="164" spans="1:3">
      <c r="A164" s="11">
        <v>250</v>
      </c>
      <c r="B164" s="34">
        <v>100</v>
      </c>
      <c r="C164" s="11">
        <v>25</v>
      </c>
    </row>
    <row r="165" spans="1:3">
      <c r="A165" s="11">
        <v>250</v>
      </c>
      <c r="B165" s="34">
        <v>100</v>
      </c>
      <c r="C165" s="11">
        <v>25</v>
      </c>
    </row>
    <row r="166" spans="1:3">
      <c r="A166" s="11">
        <v>260</v>
      </c>
      <c r="B166" s="34">
        <v>104</v>
      </c>
      <c r="C166" s="11">
        <v>26</v>
      </c>
    </row>
    <row r="167" spans="1:3">
      <c r="A167" s="11">
        <v>280</v>
      </c>
      <c r="B167" s="34">
        <v>112</v>
      </c>
      <c r="C167" s="11">
        <v>28</v>
      </c>
    </row>
    <row r="168" spans="1:3">
      <c r="A168" s="11">
        <v>300</v>
      </c>
      <c r="B168" s="34">
        <v>120</v>
      </c>
      <c r="C168" s="11">
        <v>30</v>
      </c>
    </row>
    <row r="169" spans="1:3">
      <c r="A169" s="11">
        <v>300</v>
      </c>
      <c r="B169" s="34">
        <v>120</v>
      </c>
      <c r="C169" s="11">
        <v>30</v>
      </c>
    </row>
    <row r="170" spans="1:3">
      <c r="A170" s="11">
        <v>500</v>
      </c>
      <c r="B170" s="34">
        <v>200</v>
      </c>
      <c r="C170" s="11">
        <v>50</v>
      </c>
    </row>
    <row r="171" spans="1:3">
      <c r="A171" s="11"/>
      <c r="B171" s="34"/>
      <c r="C171"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assessments</vt:lpstr>
      <vt:lpstr>combined</vt:lpstr>
      <vt:lpstr>sources</vt:lpstr>
      <vt:lpstr>declines</vt:lpstr>
      <vt:lpstr>est_only</vt:lpstr>
      <vt:lpstr>categories</vt:lpstr>
      <vt:lpstr>Sheet5</vt:lpstr>
      <vt:lpstr>Sheet6</vt:lpstr>
      <vt:lpstr>Sheet1</vt:lpstr>
      <vt:lpstr>research</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2019-10-11T20:08:20Z</dcterms:created>
  <dcterms:modified xsi:type="dcterms:W3CDTF">2020-02-11T20:46:35Z</dcterms:modified>
</cp:coreProperties>
</file>