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hki\Box Sync\Job Recommendation Algorithm Development\docs\Ensemble Predictor Ratings\Fine Ratings\"/>
    </mc:Choice>
  </mc:AlternateContent>
  <xr:revisionPtr revIDLastSave="0" documentId="13_ncr:1_{A892CCC8-8F6E-4BE4-A042-315FD0BE4FD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Job Quality Raw" sheetId="1" r:id="rId1"/>
    <sheet name="Job Quality Rescaled" sheetId="4" r:id="rId2"/>
    <sheet name="Job Relevance Raw" sheetId="2" r:id="rId3"/>
    <sheet name="Job Relevance Rescaled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G6" i="3" s="1"/>
  <c r="C7" i="3"/>
  <c r="C8" i="3"/>
  <c r="C9" i="3"/>
  <c r="C10" i="3"/>
  <c r="C11" i="3"/>
  <c r="G11" i="3" s="1"/>
  <c r="C12" i="3"/>
  <c r="F12" i="3" s="1"/>
  <c r="C13" i="3"/>
  <c r="C14" i="3"/>
  <c r="C15" i="3"/>
  <c r="C16" i="3"/>
  <c r="F16" i="3" s="1"/>
  <c r="C17" i="3"/>
  <c r="C18" i="3"/>
  <c r="C19" i="3"/>
  <c r="C2" i="3"/>
  <c r="D3" i="3"/>
  <c r="D4" i="3"/>
  <c r="D5" i="3"/>
  <c r="D6" i="3"/>
  <c r="D7" i="3"/>
  <c r="D8" i="3"/>
  <c r="D9" i="3"/>
  <c r="D10" i="3"/>
  <c r="D11" i="3"/>
  <c r="D12" i="3"/>
  <c r="D13" i="3"/>
  <c r="D22" i="3" s="1"/>
  <c r="D14" i="3"/>
  <c r="F14" i="3" s="1"/>
  <c r="D15" i="3"/>
  <c r="F15" i="3" s="1"/>
  <c r="D16" i="3"/>
  <c r="D17" i="3"/>
  <c r="D18" i="3"/>
  <c r="D19" i="3"/>
  <c r="D2" i="3"/>
  <c r="C32" i="4"/>
  <c r="C31" i="4"/>
  <c r="C30" i="4"/>
  <c r="C29" i="4"/>
  <c r="C28" i="4"/>
  <c r="C27" i="4"/>
  <c r="C26" i="4"/>
  <c r="C25" i="4"/>
  <c r="C24" i="4"/>
  <c r="C23" i="4"/>
  <c r="G23" i="4" s="1"/>
  <c r="C22" i="4"/>
  <c r="C21" i="4"/>
  <c r="C20" i="4"/>
  <c r="F20" i="4" s="1"/>
  <c r="C19" i="4"/>
  <c r="C18" i="4"/>
  <c r="C17" i="4"/>
  <c r="C35" i="4" s="1"/>
  <c r="C16" i="4"/>
  <c r="C15" i="4"/>
  <c r="C14" i="4"/>
  <c r="C13" i="4"/>
  <c r="C12" i="4"/>
  <c r="C11" i="4"/>
  <c r="C10" i="4"/>
  <c r="C9" i="4"/>
  <c r="C8" i="4"/>
  <c r="C7" i="4"/>
  <c r="C6" i="4"/>
  <c r="C5" i="4"/>
  <c r="C4" i="4"/>
  <c r="G4" i="4" s="1"/>
  <c r="C3" i="4"/>
  <c r="C34" i="4" s="1"/>
  <c r="C2" i="4"/>
  <c r="F14" i="4"/>
  <c r="G27" i="4"/>
  <c r="F28" i="4"/>
  <c r="F29" i="4"/>
  <c r="D3" i="4"/>
  <c r="D4" i="4"/>
  <c r="D5" i="4"/>
  <c r="D6" i="4"/>
  <c r="D7" i="4"/>
  <c r="D8" i="4"/>
  <c r="D9" i="4"/>
  <c r="D10" i="4"/>
  <c r="D11" i="4"/>
  <c r="D12" i="4"/>
  <c r="G12" i="4" s="1"/>
  <c r="D13" i="4"/>
  <c r="F13" i="4" s="1"/>
  <c r="D14" i="4"/>
  <c r="D15" i="4"/>
  <c r="D34" i="4" s="1"/>
  <c r="D16" i="4"/>
  <c r="G16" i="4" s="1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G30" i="4" s="1"/>
  <c r="D31" i="4"/>
  <c r="D32" i="4"/>
  <c r="D2" i="4"/>
  <c r="G2" i="4"/>
  <c r="E22" i="3"/>
  <c r="E35" i="4"/>
  <c r="G33" i="1"/>
  <c r="G34" i="1"/>
  <c r="G35" i="1"/>
  <c r="D35" i="1"/>
  <c r="E35" i="1"/>
  <c r="F35" i="1"/>
  <c r="C35" i="1"/>
  <c r="G20" i="2"/>
  <c r="G21" i="2"/>
  <c r="D22" i="2"/>
  <c r="E22" i="2"/>
  <c r="F22" i="2"/>
  <c r="G22" i="2"/>
  <c r="C22" i="2"/>
  <c r="F19" i="4"/>
  <c r="G21" i="4"/>
  <c r="F22" i="4"/>
  <c r="G25" i="4"/>
  <c r="E34" i="4"/>
  <c r="E33" i="4"/>
  <c r="F30" i="4"/>
  <c r="G28" i="4"/>
  <c r="F27" i="4"/>
  <c r="G26" i="4"/>
  <c r="F26" i="4"/>
  <c r="F25" i="4"/>
  <c r="G24" i="4"/>
  <c r="F24" i="4"/>
  <c r="G19" i="4"/>
  <c r="G15" i="4"/>
  <c r="F15" i="4"/>
  <c r="G14" i="4"/>
  <c r="G13" i="4"/>
  <c r="F12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F2" i="4"/>
  <c r="G12" i="3"/>
  <c r="G13" i="3"/>
  <c r="G14" i="3"/>
  <c r="F19" i="3"/>
  <c r="F3" i="3"/>
  <c r="F4" i="3"/>
  <c r="E21" i="3"/>
  <c r="E20" i="3"/>
  <c r="F11" i="3"/>
  <c r="G10" i="3"/>
  <c r="F10" i="3"/>
  <c r="G9" i="3"/>
  <c r="F9" i="3"/>
  <c r="G8" i="3"/>
  <c r="F8" i="3"/>
  <c r="G7" i="3"/>
  <c r="F7" i="3"/>
  <c r="G5" i="3"/>
  <c r="F5" i="3"/>
  <c r="D33" i="1"/>
  <c r="E33" i="1"/>
  <c r="F33" i="1"/>
  <c r="D34" i="1"/>
  <c r="E34" i="1"/>
  <c r="F34" i="1"/>
  <c r="C34" i="1"/>
  <c r="C33" i="1"/>
  <c r="D21" i="2"/>
  <c r="E21" i="2"/>
  <c r="F21" i="2"/>
  <c r="C21" i="2"/>
  <c r="D20" i="2"/>
  <c r="E20" i="2"/>
  <c r="F20" i="2"/>
  <c r="C20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F2" i="1"/>
  <c r="F2" i="3"/>
  <c r="G2" i="3"/>
  <c r="G16" i="3" l="1"/>
  <c r="C22" i="3"/>
  <c r="C20" i="3"/>
  <c r="C21" i="3"/>
  <c r="F6" i="3"/>
  <c r="F20" i="3" s="1"/>
  <c r="F18" i="3"/>
  <c r="G17" i="3"/>
  <c r="G20" i="4"/>
  <c r="F3" i="4"/>
  <c r="G3" i="4"/>
  <c r="C33" i="4"/>
  <c r="F4" i="4"/>
  <c r="F17" i="4"/>
  <c r="G18" i="4"/>
  <c r="G32" i="4"/>
  <c r="G31" i="4"/>
  <c r="G29" i="4"/>
  <c r="G11" i="4"/>
  <c r="F16" i="4"/>
  <c r="F18" i="4"/>
  <c r="G17" i="4"/>
  <c r="D35" i="4"/>
  <c r="F31" i="4"/>
  <c r="G22" i="4"/>
  <c r="F23" i="4"/>
  <c r="F21" i="4"/>
  <c r="F32" i="4"/>
  <c r="D33" i="4"/>
  <c r="G18" i="3"/>
  <c r="G19" i="3"/>
  <c r="F17" i="3"/>
  <c r="F13" i="3"/>
  <c r="F22" i="3" s="1"/>
  <c r="G15" i="3"/>
  <c r="G3" i="3"/>
  <c r="D20" i="3"/>
  <c r="G4" i="3"/>
  <c r="D21" i="3"/>
  <c r="G20" i="3" l="1"/>
  <c r="G21" i="3"/>
  <c r="G22" i="3"/>
  <c r="F21" i="3"/>
  <c r="F35" i="4"/>
  <c r="F34" i="4"/>
  <c r="G35" i="4"/>
  <c r="G33" i="4"/>
  <c r="F33" i="4"/>
  <c r="G34" i="4"/>
</calcChain>
</file>

<file path=xl/sharedStrings.xml><?xml version="1.0" encoding="utf-8"?>
<sst xmlns="http://schemas.openxmlformats.org/spreadsheetml/2006/main" count="177" uniqueCount="96">
  <si>
    <t>Variable Description</t>
  </si>
  <si>
    <r>
      <t>Employer Quality -- Employer wage quality estimate across</t>
    </r>
    <r>
      <rPr>
        <b/>
        <sz val="12"/>
        <color rgb="FF000000"/>
        <rFont val="Garamond"/>
        <family val="1"/>
      </rPr>
      <t xml:space="preserve"> all </t>
    </r>
    <r>
      <rPr>
        <sz val="12"/>
        <color rgb="FF000000"/>
        <rFont val="Garamond"/>
        <family val="1"/>
      </rPr>
      <t>VCCS graduates (min cell size of 10)</t>
    </r>
  </si>
  <si>
    <r>
      <t xml:space="preserve">Employer Quality -- Employer wage quality estimate across graduates of the same </t>
    </r>
    <r>
      <rPr>
        <b/>
        <sz val="12"/>
        <color rgb="FF000000"/>
        <rFont val="Garamond"/>
        <family val="1"/>
      </rPr>
      <t>college</t>
    </r>
    <r>
      <rPr>
        <sz val="12"/>
        <color rgb="FF000000"/>
        <rFont val="Garamond"/>
        <family val="1"/>
      </rPr>
      <t xml:space="preserve"> (min cell size of 10)</t>
    </r>
  </si>
  <si>
    <r>
      <t xml:space="preserve">Employer Quality -- Employer wage quality estimate across graduates of the same </t>
    </r>
    <r>
      <rPr>
        <b/>
        <sz val="12"/>
        <color rgb="FF000000"/>
        <rFont val="Garamond"/>
        <family val="1"/>
      </rPr>
      <t>program</t>
    </r>
    <r>
      <rPr>
        <sz val="12"/>
        <color rgb="FF000000"/>
        <rFont val="Garamond"/>
        <family val="1"/>
      </rPr>
      <t xml:space="preserve"> (min cell size of 5)</t>
    </r>
  </si>
  <si>
    <r>
      <t xml:space="preserve">Employer Quality -- Employer wage quality estimate across graduates of the same </t>
    </r>
    <r>
      <rPr>
        <b/>
        <sz val="12"/>
        <color rgb="FF000000"/>
        <rFont val="Garamond"/>
        <family val="1"/>
      </rPr>
      <t>college*program</t>
    </r>
    <r>
      <rPr>
        <sz val="12"/>
        <color rgb="FF000000"/>
        <rFont val="Garamond"/>
        <family val="1"/>
      </rPr>
      <t xml:space="preserve"> (min cell size of 5)</t>
    </r>
  </si>
  <si>
    <r>
      <t>Employer Quality -- Employer wage quality estimate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>all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</t>
    </r>
    <r>
      <rPr>
        <b/>
        <sz val="12"/>
        <color rgb="FF000000"/>
        <rFont val="Garamond"/>
        <family val="1"/>
      </rPr>
      <t>students</t>
    </r>
    <r>
      <rPr>
        <sz val="12"/>
        <color rgb="FF000000"/>
        <rFont val="Garamond"/>
        <family val="1"/>
      </rPr>
      <t xml:space="preserve"> (min cell size of 10)</t>
    </r>
  </si>
  <si>
    <r>
      <t xml:space="preserve">Employer Quality -- Employer wage quality estimate across </t>
    </r>
    <r>
      <rPr>
        <b/>
        <sz val="12"/>
        <color rgb="FF000000"/>
        <rFont val="Garamond"/>
        <family val="1"/>
      </rPr>
      <t xml:space="preserve">students </t>
    </r>
    <r>
      <rPr>
        <sz val="12"/>
        <color rgb="FF000000"/>
        <rFont val="Garamond"/>
        <family val="1"/>
      </rPr>
      <t xml:space="preserve">of the same </t>
    </r>
    <r>
      <rPr>
        <b/>
        <sz val="12"/>
        <color rgb="FF000000"/>
        <rFont val="Garamond"/>
        <family val="1"/>
      </rPr>
      <t>college</t>
    </r>
    <r>
      <rPr>
        <sz val="12"/>
        <color rgb="FF000000"/>
        <rFont val="Garamond"/>
        <family val="1"/>
      </rPr>
      <t xml:space="preserve"> (min cell size of 10)</t>
    </r>
  </si>
  <si>
    <r>
      <t xml:space="preserve">Employer Quality -- Employer wage quality estimate across </t>
    </r>
    <r>
      <rPr>
        <b/>
        <sz val="12"/>
        <color rgb="FF000000"/>
        <rFont val="Garamond"/>
        <family val="1"/>
      </rPr>
      <t xml:space="preserve">students </t>
    </r>
    <r>
      <rPr>
        <sz val="12"/>
        <color rgb="FF000000"/>
        <rFont val="Garamond"/>
        <family val="1"/>
      </rPr>
      <t xml:space="preserve">of the same </t>
    </r>
    <r>
      <rPr>
        <b/>
        <sz val="12"/>
        <color rgb="FF000000"/>
        <rFont val="Garamond"/>
        <family val="1"/>
      </rPr>
      <t>program</t>
    </r>
    <r>
      <rPr>
        <sz val="12"/>
        <color rgb="FF000000"/>
        <rFont val="Garamond"/>
        <family val="1"/>
      </rPr>
      <t xml:space="preserve"> (min cell size of 5)</t>
    </r>
  </si>
  <si>
    <r>
      <t xml:space="preserve">Employer Quality -- Employer wage quality estimate across </t>
    </r>
    <r>
      <rPr>
        <b/>
        <sz val="12"/>
        <color rgb="FF000000"/>
        <rFont val="Garamond"/>
        <family val="1"/>
      </rPr>
      <t xml:space="preserve">students </t>
    </r>
    <r>
      <rPr>
        <sz val="12"/>
        <color rgb="FF000000"/>
        <rFont val="Garamond"/>
        <family val="1"/>
      </rPr>
      <t xml:space="preserve">of the same </t>
    </r>
    <r>
      <rPr>
        <b/>
        <sz val="12"/>
        <color rgb="FF000000"/>
        <rFont val="Garamond"/>
        <family val="1"/>
      </rPr>
      <t>college*program</t>
    </r>
    <r>
      <rPr>
        <sz val="12"/>
        <color rgb="FF000000"/>
        <rFont val="Garamond"/>
        <family val="1"/>
      </rPr>
      <t xml:space="preserve"> (min cell size of 5)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</si>
  <si>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all </t>
    </r>
    <r>
      <rPr>
        <sz val="12"/>
        <color rgb="FF000000"/>
        <rFont val="Garamond"/>
        <family val="1"/>
      </rPr>
      <t>VCCS graduates that lasted at least 8 quarters (excluding right-censored spells due to on-going employment) (min cell size of 10)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</si>
  <si>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graduates of the </t>
    </r>
    <r>
      <rPr>
        <b/>
        <sz val="12"/>
        <color rgb="FF000000"/>
        <rFont val="Garamond"/>
        <family val="1"/>
      </rPr>
      <t>same college</t>
    </r>
    <r>
      <rPr>
        <sz val="12"/>
        <color rgb="FF000000"/>
        <rFont val="Garamond"/>
        <family val="1"/>
      </rPr>
      <t xml:space="preserve"> that lasted at least 8 quarters (excluding right-censored spells due to on-going employment) (min cell size of 10)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</si>
  <si>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graduates of the </t>
    </r>
    <r>
      <rPr>
        <b/>
        <sz val="12"/>
        <color rgb="FF000000"/>
        <rFont val="Garamond"/>
        <family val="1"/>
      </rPr>
      <t>same program</t>
    </r>
    <r>
      <rPr>
        <sz val="12"/>
        <color rgb="FF000000"/>
        <rFont val="Garamond"/>
        <family val="1"/>
      </rPr>
      <t xml:space="preserve"> that lasted at least 8 quarters (excluding right-censored spells due to on-going employment) (min cell size of 5)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</si>
  <si>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graduates of the </t>
    </r>
    <r>
      <rPr>
        <b/>
        <sz val="12"/>
        <color rgb="FF000000"/>
        <rFont val="Garamond"/>
        <family val="1"/>
      </rPr>
      <t xml:space="preserve">same college*program </t>
    </r>
    <r>
      <rPr>
        <sz val="12"/>
        <color rgb="FF000000"/>
        <rFont val="Garamond"/>
        <family val="1"/>
      </rPr>
      <t>that lasted at least 8 quarters (excluding right-censored spells due to on-going employment) (min cell size of 5)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</si>
  <si>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all VCCS </t>
    </r>
    <r>
      <rPr>
        <b/>
        <sz val="12"/>
        <color rgb="FF000000"/>
        <rFont val="Garamond"/>
        <family val="1"/>
      </rPr>
      <t xml:space="preserve">students </t>
    </r>
    <r>
      <rPr>
        <sz val="12"/>
        <color rgb="FF000000"/>
        <rFont val="Garamond"/>
        <family val="1"/>
      </rPr>
      <t>that lasted at least 8 quarters (excluding right-censored spells due to on-going employment) (min cell size of 10)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</si>
  <si>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</t>
    </r>
    <r>
      <rPr>
        <b/>
        <sz val="12"/>
        <color rgb="FF000000"/>
        <rFont val="Garamond"/>
        <family val="1"/>
      </rPr>
      <t xml:space="preserve">students </t>
    </r>
    <r>
      <rPr>
        <sz val="12"/>
        <color rgb="FF000000"/>
        <rFont val="Garamond"/>
        <family val="1"/>
      </rPr>
      <t xml:space="preserve">of the </t>
    </r>
    <r>
      <rPr>
        <b/>
        <sz val="12"/>
        <color rgb="FF000000"/>
        <rFont val="Garamond"/>
        <family val="1"/>
      </rPr>
      <t>same college</t>
    </r>
    <r>
      <rPr>
        <sz val="12"/>
        <color rgb="FF000000"/>
        <rFont val="Garamond"/>
        <family val="1"/>
      </rPr>
      <t xml:space="preserve"> that lasted at least 8 quarters (excluding right-censored spells due to on-going employment) (min cell size of 10)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</si>
  <si>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</t>
    </r>
    <r>
      <rPr>
        <b/>
        <sz val="12"/>
        <color rgb="FF000000"/>
        <rFont val="Garamond"/>
        <family val="1"/>
      </rPr>
      <t xml:space="preserve">students </t>
    </r>
    <r>
      <rPr>
        <sz val="12"/>
        <color rgb="FF000000"/>
        <rFont val="Garamond"/>
        <family val="1"/>
      </rPr>
      <t xml:space="preserve">of the </t>
    </r>
    <r>
      <rPr>
        <b/>
        <sz val="12"/>
        <color rgb="FF000000"/>
        <rFont val="Garamond"/>
        <family val="1"/>
      </rPr>
      <t>same program</t>
    </r>
    <r>
      <rPr>
        <sz val="12"/>
        <color rgb="FF000000"/>
        <rFont val="Garamond"/>
        <family val="1"/>
      </rPr>
      <t xml:space="preserve"> that lasted at least 8 quarters (excluding right-censored spells due to on-going employment) (min cell size of 5)</t>
    </r>
  </si>
  <si>
    <r>
      <t>Employer Quality -- Percent of employment spells with this employer across</t>
    </r>
    <r>
      <rPr>
        <b/>
        <sz val="12"/>
        <color rgb="FF000000"/>
        <rFont val="Garamond"/>
        <family val="1"/>
      </rPr>
      <t xml:space="preserve"> </t>
    </r>
    <r>
      <rPr>
        <sz val="12"/>
        <color rgb="FF000000"/>
        <rFont val="Garamond"/>
        <family val="1"/>
      </rPr>
      <t xml:space="preserve">VCCS </t>
    </r>
    <r>
      <rPr>
        <b/>
        <sz val="12"/>
        <color rgb="FF000000"/>
        <rFont val="Garamond"/>
        <family val="1"/>
      </rPr>
      <t>students</t>
    </r>
    <r>
      <rPr>
        <sz val="12"/>
        <color rgb="FF000000"/>
        <rFont val="Garamond"/>
        <family val="1"/>
      </rPr>
      <t xml:space="preserve"> of the </t>
    </r>
    <r>
      <rPr>
        <b/>
        <sz val="12"/>
        <color rgb="FF000000"/>
        <rFont val="Garamond"/>
        <family val="1"/>
      </rPr>
      <t xml:space="preserve">same college*program </t>
    </r>
    <r>
      <rPr>
        <sz val="12"/>
        <color rgb="FF000000"/>
        <rFont val="Garamond"/>
        <family val="1"/>
      </rPr>
      <t>that lasted at least 8 quarters (excluding right-censored spells due to on-going employment) (min cell size of 5)</t>
    </r>
  </si>
  <si>
    <r>
      <t xml:space="preserve">Employer Quality -- Percent of employed quarters of </t>
    </r>
    <r>
      <rPr>
        <b/>
        <sz val="12"/>
        <color rgb="FF000000"/>
        <rFont val="Garamond"/>
        <family val="1"/>
      </rPr>
      <t>all VCCS graduates</t>
    </r>
    <r>
      <rPr>
        <sz val="12"/>
        <color rgb="FF000000"/>
        <rFont val="Garamond"/>
        <family val="1"/>
      </rPr>
      <t xml:space="preserve"> earning at least the equivalent of full-time employment at a $15/hr living wage (~$7200/qtr) (min cell size of 10)</t>
    </r>
  </si>
  <si>
    <r>
      <t xml:space="preserve">Employer Quality -- Percent of employed quarters of VCCS graduates in the same </t>
    </r>
    <r>
      <rPr>
        <b/>
        <sz val="12"/>
        <color rgb="FF000000"/>
        <rFont val="Garamond"/>
        <family val="1"/>
      </rPr>
      <t>college</t>
    </r>
    <r>
      <rPr>
        <sz val="12"/>
        <color rgb="FF000000"/>
        <rFont val="Garamond"/>
        <family val="1"/>
      </rPr>
      <t xml:space="preserve"> earning at least the equivalent of full-time employment at a $15/hr living wage (~$7200/qtr) (min cell size of 10)</t>
    </r>
  </si>
  <si>
    <r>
      <t xml:space="preserve">Employer Quality -- Percent of employed quarters of VCCS graduates in the same </t>
    </r>
    <r>
      <rPr>
        <b/>
        <sz val="12"/>
        <color rgb="FF000000"/>
        <rFont val="Garamond"/>
        <family val="1"/>
      </rPr>
      <t xml:space="preserve">program </t>
    </r>
    <r>
      <rPr>
        <sz val="12"/>
        <color rgb="FF000000"/>
        <rFont val="Garamond"/>
        <family val="1"/>
      </rPr>
      <t>earning at least the equivalent of full-time employment at a $15/hr living wage (~$7200/qtr) (min cell size of 5)</t>
    </r>
  </si>
  <si>
    <r>
      <t xml:space="preserve">Employer Quality -- Percent of employed quarters of VCCS graduates in the same </t>
    </r>
    <r>
      <rPr>
        <b/>
        <sz val="12"/>
        <color rgb="FF000000"/>
        <rFont val="Garamond"/>
        <family val="1"/>
      </rPr>
      <t>college*program</t>
    </r>
    <r>
      <rPr>
        <sz val="12"/>
        <color rgb="FF000000"/>
        <rFont val="Garamond"/>
        <family val="1"/>
      </rPr>
      <t xml:space="preserve"> earning at least the equivalent of full-time employment at a $15/hr living wage (~$7200/qtr) (min cell size of 5)</t>
    </r>
  </si>
  <si>
    <r>
      <t xml:space="preserve">Employer Quality -- Percent of employed quarters of </t>
    </r>
    <r>
      <rPr>
        <b/>
        <sz val="12"/>
        <color rgb="FF000000"/>
        <rFont val="Garamond"/>
        <family val="1"/>
      </rPr>
      <t xml:space="preserve">all VCCS students </t>
    </r>
    <r>
      <rPr>
        <sz val="12"/>
        <color rgb="FF000000"/>
        <rFont val="Garamond"/>
        <family val="1"/>
      </rPr>
      <t>earning at least the equivalent of full-time employment at a $15/hr living wage (~$7200/qtr) (min cell size of 10)</t>
    </r>
  </si>
  <si>
    <r>
      <t xml:space="preserve">Employer Quality -- Percent of employed quarters of VCCS students in the same </t>
    </r>
    <r>
      <rPr>
        <b/>
        <sz val="12"/>
        <color rgb="FF000000"/>
        <rFont val="Garamond"/>
        <family val="1"/>
      </rPr>
      <t>college</t>
    </r>
    <r>
      <rPr>
        <sz val="12"/>
        <color rgb="FF000000"/>
        <rFont val="Garamond"/>
        <family val="1"/>
      </rPr>
      <t xml:space="preserve"> earning at least the equivalent of full-time employment at a $15/hr living wage (~$7200/qtr) (min cell size of 10)</t>
    </r>
  </si>
  <si>
    <r>
      <t xml:space="preserve">Employer Quality -- Percent of employed quarters of VCCS students in the same </t>
    </r>
    <r>
      <rPr>
        <b/>
        <sz val="12"/>
        <color rgb="FF000000"/>
        <rFont val="Garamond"/>
        <family val="1"/>
      </rPr>
      <t xml:space="preserve">program </t>
    </r>
    <r>
      <rPr>
        <sz val="12"/>
        <color rgb="FF000000"/>
        <rFont val="Garamond"/>
        <family val="1"/>
      </rPr>
      <t>earning at least the equivalent of full-time employment at a $15/hr living wage (~$7200/qtr) (min cell size of 5)</t>
    </r>
  </si>
  <si>
    <r>
      <t xml:space="preserve">Employer Quality -- Percent of employed quarters of VCCS students in the same </t>
    </r>
    <r>
      <rPr>
        <b/>
        <sz val="12"/>
        <color rgb="FF000000"/>
        <rFont val="Garamond"/>
        <family val="1"/>
      </rPr>
      <t>college*program</t>
    </r>
    <r>
      <rPr>
        <sz val="12"/>
        <color rgb="FF000000"/>
        <rFont val="Garamond"/>
        <family val="1"/>
      </rPr>
      <t xml:space="preserve"> earning at least the equivalent of full-time employment at a $15/hr living wage (~$7200/qtr) (min cell size of 5)</t>
    </r>
  </si>
  <si>
    <r>
      <t xml:space="preserve">Listed Salary -- </t>
    </r>
    <r>
      <rPr>
        <b/>
        <sz val="12"/>
        <color rgb="FF000000"/>
        <rFont val="Garamond"/>
        <family val="1"/>
      </rPr>
      <t xml:space="preserve">Average </t>
    </r>
    <r>
      <rPr>
        <sz val="12"/>
        <color rgb="FF000000"/>
        <rFont val="Garamond"/>
        <family val="1"/>
      </rPr>
      <t>value of listed salary range (midpoint between above two values)</t>
    </r>
  </si>
  <si>
    <r>
      <t>Listed Salary -- Mean average value of listed salary range for other jobs with the same occupational ID</t>
    </r>
    <r>
      <rPr>
        <b/>
        <sz val="12"/>
        <color rgb="FF000000"/>
        <rFont val="Garamond"/>
        <family val="1"/>
      </rPr>
      <t xml:space="preserve"> across Virginia</t>
    </r>
  </si>
  <si>
    <r>
      <t xml:space="preserve">Listed Salary -- Mean average value of listed salary range for other jobs with the same occupational ID </t>
    </r>
    <r>
      <rPr>
        <b/>
        <sz val="12"/>
        <color rgb="FF000000"/>
        <rFont val="Garamond"/>
        <family val="1"/>
      </rPr>
      <t>in the same MSA area</t>
    </r>
  </si>
  <si>
    <r>
      <t xml:space="preserve">Listed Salary -- Mean average value of listed salary range for other jobs with the same occupational ID from the same employer </t>
    </r>
    <r>
      <rPr>
        <b/>
        <sz val="12"/>
        <color rgb="FF000000"/>
        <rFont val="Garamond"/>
        <family val="1"/>
      </rPr>
      <t>across Virginia</t>
    </r>
  </si>
  <si>
    <r>
      <t>Listed Salary -- Mean average value of listed salary range for other jobs with the same occupational ID from the same employer</t>
    </r>
    <r>
      <rPr>
        <b/>
        <sz val="12"/>
        <color rgb="FF000000"/>
        <rFont val="Garamond"/>
        <family val="1"/>
      </rPr>
      <t xml:space="preserve"> in the same MSA area</t>
    </r>
  </si>
  <si>
    <r>
      <t xml:space="preserve">Average Historical Salary -- Average yearly compensation for employees in the same occupational code </t>
    </r>
    <r>
      <rPr>
        <b/>
        <sz val="12"/>
        <color rgb="FF000000"/>
        <rFont val="Garamond"/>
        <family val="1"/>
      </rPr>
      <t>across Virginia</t>
    </r>
    <r>
      <rPr>
        <sz val="12"/>
        <color rgb="FF000000"/>
        <rFont val="Garamond"/>
        <family val="1"/>
      </rPr>
      <t xml:space="preserve"> (2019)</t>
    </r>
  </si>
  <si>
    <r>
      <t xml:space="preserve">Average Historical Salary -- Average yearly compensation for employees in the same occupational code </t>
    </r>
    <r>
      <rPr>
        <b/>
        <sz val="12"/>
        <color rgb="FF000000"/>
        <rFont val="Garamond"/>
        <family val="1"/>
      </rPr>
      <t>in the same MSA area</t>
    </r>
    <r>
      <rPr>
        <sz val="12"/>
        <color rgb="FF000000"/>
        <rFont val="Garamond"/>
        <family val="1"/>
      </rPr>
      <t xml:space="preserve"> (2019)</t>
    </r>
  </si>
  <si>
    <r>
      <t>Listed Job Location -- Is the job posted in the</t>
    </r>
    <r>
      <rPr>
        <b/>
        <sz val="12"/>
        <color rgb="FF000000"/>
        <rFont val="Garamond"/>
        <family val="1"/>
      </rPr>
      <t xml:space="preserve"> same county</t>
    </r>
    <r>
      <rPr>
        <sz val="12"/>
        <color rgb="FF000000"/>
        <rFont val="Garamond"/>
        <family val="1"/>
      </rPr>
      <t xml:space="preserve"> as the student’s ZIP code? (binary)</t>
    </r>
  </si>
  <si>
    <r>
      <t>Listed Job Location -- Is the job posted in an</t>
    </r>
    <r>
      <rPr>
        <b/>
        <sz val="12"/>
        <color rgb="FF000000"/>
        <rFont val="Garamond"/>
        <family val="1"/>
      </rPr>
      <t xml:space="preserve"> adjacent county</t>
    </r>
    <r>
      <rPr>
        <sz val="12"/>
        <color rgb="FF000000"/>
        <rFont val="Garamond"/>
        <family val="1"/>
      </rPr>
      <t xml:space="preserve"> as the student’s ZIP code? (binary)</t>
    </r>
  </si>
  <si>
    <r>
      <t xml:space="preserve">Listed Job Location -- Is the job posted in the </t>
    </r>
    <r>
      <rPr>
        <b/>
        <sz val="12"/>
        <color rgb="FF000000"/>
        <rFont val="Garamond"/>
        <family val="1"/>
      </rPr>
      <t>same MSA</t>
    </r>
    <r>
      <rPr>
        <sz val="12"/>
        <color rgb="FF000000"/>
        <rFont val="Garamond"/>
        <family val="1"/>
      </rPr>
      <t xml:space="preserve"> as the student’s ZIP code? (binary)</t>
    </r>
  </si>
  <si>
    <r>
      <t xml:space="preserve">Listed Job Location -- Is the job posted in an </t>
    </r>
    <r>
      <rPr>
        <b/>
        <sz val="12"/>
        <color rgb="FF000000"/>
        <rFont val="Garamond"/>
        <family val="1"/>
      </rPr>
      <t xml:space="preserve">adjacent MSA </t>
    </r>
    <r>
      <rPr>
        <sz val="12"/>
        <color rgb="FF000000"/>
        <rFont val="Garamond"/>
        <family val="1"/>
      </rPr>
      <t>as the student’s ZIP code? (binary)</t>
    </r>
  </si>
  <si>
    <t>Listed Job Location -- Calculated crow-flies distance between the student’s ZIP code and listed job location</t>
  </si>
  <si>
    <r>
      <t xml:space="preserve">Listed Job Location -- Calculated distance between the student’s </t>
    </r>
    <r>
      <rPr>
        <b/>
        <sz val="12"/>
        <color rgb="FF000000"/>
        <rFont val="Garamond"/>
        <family val="1"/>
      </rPr>
      <t>college location</t>
    </r>
    <r>
      <rPr>
        <sz val="12"/>
        <color rgb="FF000000"/>
        <rFont val="Garamond"/>
        <family val="1"/>
      </rPr>
      <t xml:space="preserve"> and listed job location</t>
    </r>
  </si>
  <si>
    <r>
      <t xml:space="preserve">CIP-Occupation Match -- Is the job’s full occupation code a match for the student’s </t>
    </r>
    <r>
      <rPr>
        <b/>
        <sz val="12"/>
        <color rgb="FF000000"/>
        <rFont val="Garamond"/>
        <family val="1"/>
      </rPr>
      <t>6-digit</t>
    </r>
    <r>
      <rPr>
        <sz val="12"/>
        <color rgb="FF000000"/>
        <rFont val="Garamond"/>
        <family val="1"/>
      </rPr>
      <t xml:space="preserve"> CIP code? (binary)</t>
    </r>
  </si>
  <si>
    <r>
      <t xml:space="preserve">CIP-Occupation Match -- Is the job’s full occupation code a match for the student’s </t>
    </r>
    <r>
      <rPr>
        <b/>
        <sz val="12"/>
        <color rgb="FF000000"/>
        <rFont val="Garamond"/>
        <family val="1"/>
      </rPr>
      <t xml:space="preserve">4-digit </t>
    </r>
    <r>
      <rPr>
        <sz val="12"/>
        <color rgb="FF000000"/>
        <rFont val="Garamond"/>
        <family val="1"/>
      </rPr>
      <t>CIP code? (binary)</t>
    </r>
  </si>
  <si>
    <r>
      <t>CIP-Occupation Match -- Is the job’s</t>
    </r>
    <r>
      <rPr>
        <b/>
        <sz val="12"/>
        <color rgb="FF000000"/>
        <rFont val="Garamond"/>
        <family val="1"/>
      </rPr>
      <t xml:space="preserve"> 6-digit</t>
    </r>
    <r>
      <rPr>
        <sz val="12"/>
        <color rgb="FF000000"/>
        <rFont val="Garamond"/>
        <family val="1"/>
      </rPr>
      <t xml:space="preserve"> occupation code a match for the student’s 6-digit CIP code? (binary)</t>
    </r>
  </si>
  <si>
    <r>
      <t xml:space="preserve">Job Post Timing -- Was the job posted </t>
    </r>
    <r>
      <rPr>
        <b/>
        <sz val="12"/>
        <color rgb="FF000000"/>
        <rFont val="Garamond"/>
        <family val="1"/>
      </rPr>
      <t>two quarters before</t>
    </r>
    <r>
      <rPr>
        <sz val="12"/>
        <color rgb="FF000000"/>
        <rFont val="Garamond"/>
        <family val="1"/>
      </rPr>
      <t xml:space="preserve"> the student’s anticipated graduation quarter? (binary)</t>
    </r>
  </si>
  <si>
    <r>
      <t xml:space="preserve">Job Post Timing -- Was the job posted </t>
    </r>
    <r>
      <rPr>
        <b/>
        <sz val="12"/>
        <color rgb="FF000000"/>
        <rFont val="Garamond"/>
        <family val="1"/>
      </rPr>
      <t>one quarter before</t>
    </r>
    <r>
      <rPr>
        <sz val="12"/>
        <color rgb="FF000000"/>
        <rFont val="Garamond"/>
        <family val="1"/>
      </rPr>
      <t xml:space="preserve"> the student’s anticipated graduation quarter? (binary)</t>
    </r>
  </si>
  <si>
    <r>
      <t xml:space="preserve">Job Post Timing -- Was the job posted </t>
    </r>
    <r>
      <rPr>
        <b/>
        <sz val="12"/>
        <color rgb="FF000000"/>
        <rFont val="Garamond"/>
        <family val="1"/>
      </rPr>
      <t>the same quarter</t>
    </r>
    <r>
      <rPr>
        <sz val="12"/>
        <color rgb="FF000000"/>
        <rFont val="Garamond"/>
        <family val="1"/>
      </rPr>
      <t xml:space="preserve"> as the student’s anticipated graduation quarter? (binary)</t>
    </r>
  </si>
  <si>
    <r>
      <t xml:space="preserve">Job Post Timing -- Was the job posted </t>
    </r>
    <r>
      <rPr>
        <b/>
        <sz val="12"/>
        <color rgb="FF000000"/>
        <rFont val="Garamond"/>
        <family val="1"/>
      </rPr>
      <t>one quarter after</t>
    </r>
    <r>
      <rPr>
        <sz val="12"/>
        <color rgb="FF000000"/>
        <rFont val="Garamond"/>
        <family val="1"/>
      </rPr>
      <t xml:space="preserve"> the student’s anticipated graduation quarter? (binary)</t>
    </r>
  </si>
  <si>
    <r>
      <t xml:space="preserve">Job Post Timing -- Was the job posted </t>
    </r>
    <r>
      <rPr>
        <b/>
        <sz val="12"/>
        <color rgb="FF000000"/>
        <rFont val="Garamond"/>
        <family val="1"/>
      </rPr>
      <t>two quarters after</t>
    </r>
    <r>
      <rPr>
        <sz val="12"/>
        <color rgb="FF000000"/>
        <rFont val="Garamond"/>
        <family val="1"/>
      </rPr>
      <t xml:space="preserve"> the student’s anticipated graduation quarter? (binary)</t>
    </r>
  </si>
  <si>
    <r>
      <t xml:space="preserve">Listed Job Location -- Is the job posted in an </t>
    </r>
    <r>
      <rPr>
        <b/>
        <sz val="12"/>
        <color rgb="FF000000"/>
        <rFont val="Garamond"/>
        <family val="1"/>
      </rPr>
      <t>adjacent</t>
    </r>
    <r>
      <rPr>
        <sz val="12"/>
        <color rgb="FF000000"/>
        <rFont val="Garamond"/>
        <family val="1"/>
      </rPr>
      <t xml:space="preserve"> county as the student’s </t>
    </r>
    <r>
      <rPr>
        <b/>
        <sz val="12"/>
        <color rgb="FF000000"/>
        <rFont val="Garamond"/>
        <family val="1"/>
      </rPr>
      <t>college location</t>
    </r>
    <r>
      <rPr>
        <sz val="12"/>
        <color rgb="FF000000"/>
        <rFont val="Garamond"/>
        <family val="1"/>
      </rPr>
      <t>? (binary)</t>
    </r>
  </si>
  <si>
    <r>
      <t xml:space="preserve">Listed Job Location -- Is the job posted in the </t>
    </r>
    <r>
      <rPr>
        <b/>
        <sz val="12"/>
        <color rgb="FF000000"/>
        <rFont val="Garamond"/>
        <family val="1"/>
      </rPr>
      <t>same MSA</t>
    </r>
    <r>
      <rPr>
        <sz val="12"/>
        <color rgb="FF000000"/>
        <rFont val="Garamond"/>
        <family val="1"/>
      </rPr>
      <t xml:space="preserve"> as the student’s </t>
    </r>
    <r>
      <rPr>
        <b/>
        <sz val="12"/>
        <color rgb="FF000000"/>
        <rFont val="Garamond"/>
        <family val="1"/>
      </rPr>
      <t>college location</t>
    </r>
    <r>
      <rPr>
        <sz val="12"/>
        <color rgb="FF000000"/>
        <rFont val="Garamond"/>
        <family val="1"/>
      </rPr>
      <t>? (binary)</t>
    </r>
  </si>
  <si>
    <r>
      <t xml:space="preserve">Listed Job Location -- Is the job posted in an </t>
    </r>
    <r>
      <rPr>
        <b/>
        <sz val="12"/>
        <color rgb="FF000000"/>
        <rFont val="Garamond"/>
        <family val="1"/>
      </rPr>
      <t>adjacent MSA</t>
    </r>
    <r>
      <rPr>
        <sz val="12"/>
        <color rgb="FF000000"/>
        <rFont val="Garamond"/>
        <family val="1"/>
      </rPr>
      <t xml:space="preserve"> as the student’s </t>
    </r>
    <r>
      <rPr>
        <b/>
        <sz val="12"/>
        <color rgb="FF000000"/>
        <rFont val="Garamond"/>
        <family val="1"/>
      </rPr>
      <t>college location</t>
    </r>
    <r>
      <rPr>
        <sz val="12"/>
        <color rgb="FF000000"/>
        <rFont val="Garamond"/>
        <family val="1"/>
      </rPr>
      <t>? (binary)</t>
    </r>
  </si>
  <si>
    <r>
      <t xml:space="preserve">Listed Job Location -- Is the job posted in the </t>
    </r>
    <r>
      <rPr>
        <b/>
        <sz val="12"/>
        <color rgb="FF000000"/>
        <rFont val="Garamond"/>
        <family val="1"/>
      </rPr>
      <t>same county</t>
    </r>
    <r>
      <rPr>
        <sz val="12"/>
        <color rgb="FF000000"/>
        <rFont val="Garamond"/>
        <family val="1"/>
      </rPr>
      <t xml:space="preserve"> as the student’s </t>
    </r>
    <r>
      <rPr>
        <b/>
        <sz val="12"/>
        <color rgb="FF000000"/>
        <rFont val="Garamond"/>
        <family val="1"/>
      </rPr>
      <t>college location</t>
    </r>
    <r>
      <rPr>
        <sz val="12"/>
        <color rgb="FF000000"/>
        <rFont val="Garamond"/>
        <family val="1"/>
      </rPr>
      <t>? (binary)</t>
    </r>
  </si>
  <si>
    <t>Coarse Ranking</t>
  </si>
  <si>
    <t>BC</t>
  </si>
  <si>
    <t>BK</t>
  </si>
  <si>
    <t>YS</t>
  </si>
  <si>
    <t>Average</t>
  </si>
  <si>
    <t>Min Value</t>
  </si>
  <si>
    <t>Max Value</t>
  </si>
  <si>
    <t>St.Dev</t>
  </si>
  <si>
    <t>Varname</t>
  </si>
  <si>
    <t>geo_home_county_match</t>
  </si>
  <si>
    <t>geo_home_county_neighbor</t>
  </si>
  <si>
    <t>geo_home_msa_match</t>
  </si>
  <si>
    <t>geo_college_county_match</t>
  </si>
  <si>
    <t>geo_home_dist</t>
  </si>
  <si>
    <t>geo_college_county_neighbor</t>
  </si>
  <si>
    <t>geo_college_msa_match</t>
  </si>
  <si>
    <t>geo_college_dist</t>
  </si>
  <si>
    <t>geo_home_msa_neighbor</t>
  </si>
  <si>
    <t>geo_college_msa_neighbor</t>
  </si>
  <si>
    <t>cip6_match</t>
  </si>
  <si>
    <t>cip4_match</t>
  </si>
  <si>
    <t>occ6_match</t>
  </si>
  <si>
    <t>posted_same_quarter</t>
  </si>
  <si>
    <t>posted_1after_quarter</t>
  </si>
  <si>
    <t>posted_2prior_quarter</t>
  </si>
  <si>
    <t>posted_1prior_quarter</t>
  </si>
  <si>
    <t>posted_2after_quarter</t>
  </si>
  <si>
    <t>salary_avg_all</t>
  </si>
  <si>
    <t>salary_emp_all</t>
  </si>
  <si>
    <t>salary_avg_msa</t>
  </si>
  <si>
    <t>salary_emp_msa</t>
  </si>
  <si>
    <t>MidSalary_std</t>
  </si>
  <si>
    <t>occ_median_all</t>
  </si>
  <si>
    <t>occ_median_msa</t>
  </si>
  <si>
    <t>w_fe_curr</t>
  </si>
  <si>
    <t>w_fe_collcurr</t>
  </si>
  <si>
    <t>emp_8q_fe_collcurr</t>
  </si>
  <si>
    <t>w_fe_coll</t>
  </si>
  <si>
    <t>emp_8q_fe_coll</t>
  </si>
  <si>
    <t>emp_8q_fe_curr</t>
  </si>
  <si>
    <t>lwe_fe_curr</t>
  </si>
  <si>
    <t>lwe_fe_collcurr</t>
  </si>
  <si>
    <t>w_fe_all</t>
  </si>
  <si>
    <t>emp_8q_fe_all</t>
  </si>
  <si>
    <t>lwe_fe_all</t>
  </si>
  <si>
    <t>lwe_fe_coll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</si>
</sst>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Garamond"/>
      <family val="1"/>
    </font>
    <font>
      <b/>
      <sz val="12"/>
      <color rgb="FF000000"/>
      <name val="Garamond"/>
      <family val="1"/>
    </font>
    <font>
      <b/>
      <u/>
      <sz val="11"/>
      <color theme="1"/>
      <name val="Garamond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right"/>
    </xf>
    <xf numFmtId="0" fontId="0" fillId="0" borderId="1" xfId="0" applyBorder="1"/>
    <xf numFmtId="0" fontId="0" fillId="0" borderId="1" xfId="0" applyFill="1" applyBorder="1"/>
    <xf numFmtId="0" fontId="1" fillId="0" borderId="2" xfId="0" applyFont="1" applyBorder="1" applyAlignment="1">
      <alignment vertical="center" wrapText="1"/>
    </xf>
    <xf numFmtId="0" fontId="0" fillId="0" borderId="3" xfId="0" applyFill="1" applyBorder="1"/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8" xfId="0" applyFill="1" applyBorder="1"/>
    <xf numFmtId="0" fontId="3" fillId="0" borderId="0" xfId="0" applyFont="1" applyFill="1" applyBorder="1" applyAlignment="1">
      <alignment horizontal="right"/>
    </xf>
    <xf numFmtId="2" fontId="0" fillId="0" borderId="3" xfId="0" applyNumberFormat="1" applyBorder="1"/>
    <xf numFmtId="2" fontId="0" fillId="0" borderId="10" xfId="0" applyNumberFormat="1" applyBorder="1"/>
    <xf numFmtId="2" fontId="0" fillId="0" borderId="4" xfId="0" applyNumberFormat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6" xfId="0" applyNumberFormat="1" applyBorder="1"/>
    <xf numFmtId="2" fontId="0" fillId="0" borderId="8" xfId="0" applyNumberFormat="1" applyBorder="1"/>
    <xf numFmtId="2" fontId="0" fillId="0" borderId="11" xfId="0" applyNumberFormat="1" applyBorder="1"/>
    <xf numFmtId="2" fontId="0" fillId="0" borderId="9" xfId="0" applyNumberFormat="1" applyBorder="1"/>
    <xf numFmtId="2" fontId="0" fillId="0" borderId="0" xfId="0" applyNumberFormat="1"/>
    <xf numFmtId="2" fontId="4" fillId="0" borderId="0" xfId="0" applyNumberFormat="1" applyFont="1"/>
    <xf numFmtId="2" fontId="0" fillId="2" borderId="0" xfId="0" applyNumberFormat="1" applyFill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D2" sqref="D2"/>
    </sheetView>
  </sheetViews>
  <sheetFormatPr defaultRowHeight="15" x14ac:dyDescent="0.25"/>
  <cols>
    <col min="1" max="1" width="77.85546875" customWidth="1"/>
    <col min="2" max="2" width="16.85546875" style="4" customWidth="1"/>
    <col min="3" max="3" width="15.28515625" customWidth="1"/>
  </cols>
  <sheetData>
    <row r="1" spans="1:7" x14ac:dyDescent="0.25">
      <c r="A1" s="1" t="s">
        <v>0</v>
      </c>
      <c r="B1" s="3" t="s">
        <v>50</v>
      </c>
      <c r="C1" s="2" t="s">
        <v>52</v>
      </c>
      <c r="D1" s="2" t="s">
        <v>53</v>
      </c>
      <c r="E1" s="2" t="s">
        <v>51</v>
      </c>
      <c r="F1" s="11" t="s">
        <v>54</v>
      </c>
      <c r="G1" s="11" t="s">
        <v>57</v>
      </c>
    </row>
    <row r="2" spans="1:7" ht="32.25" thickBot="1" x14ac:dyDescent="0.3">
      <c r="A2" s="6" t="s">
        <v>3</v>
      </c>
      <c r="B2" s="7">
        <v>3</v>
      </c>
      <c r="C2" s="12">
        <v>0.9</v>
      </c>
      <c r="D2" s="13">
        <v>0.85</v>
      </c>
      <c r="E2" s="14">
        <v>0.8</v>
      </c>
      <c r="F2" s="21">
        <f>AVERAGE(C2:E2)</f>
        <v>0.85</v>
      </c>
      <c r="G2" s="21">
        <f>_xlfn.STDEV.S(C2:E2)</f>
        <v>4.9999999999999989E-2</v>
      </c>
    </row>
    <row r="3" spans="1:7" ht="32.25" thickBot="1" x14ac:dyDescent="0.3">
      <c r="A3" s="8" t="s">
        <v>4</v>
      </c>
      <c r="B3" s="5">
        <v>3</v>
      </c>
      <c r="C3" s="15">
        <v>1</v>
      </c>
      <c r="D3" s="16">
        <v>0.9</v>
      </c>
      <c r="E3" s="17">
        <v>0.9</v>
      </c>
      <c r="F3" s="21">
        <f t="shared" ref="F3:F32" si="0">AVERAGE(C3:E3)</f>
        <v>0.93333333333333324</v>
      </c>
      <c r="G3" s="21">
        <f t="shared" ref="G3:G32" si="1">_xlfn.STDEV.S(C3:E3)</f>
        <v>5.7735026918962568E-2</v>
      </c>
    </row>
    <row r="4" spans="1:7" ht="48" thickBot="1" x14ac:dyDescent="0.3">
      <c r="A4" s="8" t="s">
        <v>20</v>
      </c>
      <c r="B4" s="5">
        <v>3</v>
      </c>
      <c r="C4" s="15">
        <v>0.9</v>
      </c>
      <c r="D4" s="16">
        <v>0.9</v>
      </c>
      <c r="E4" s="17">
        <v>0.9</v>
      </c>
      <c r="F4" s="21">
        <f t="shared" si="0"/>
        <v>0.9</v>
      </c>
      <c r="G4" s="21">
        <f t="shared" si="1"/>
        <v>0</v>
      </c>
    </row>
    <row r="5" spans="1:7" ht="32.25" thickBot="1" x14ac:dyDescent="0.3">
      <c r="A5" s="8" t="s">
        <v>25</v>
      </c>
      <c r="B5" s="5">
        <v>3</v>
      </c>
      <c r="C5" s="15">
        <v>1</v>
      </c>
      <c r="D5" s="16">
        <v>1</v>
      </c>
      <c r="E5" s="17">
        <v>1</v>
      </c>
      <c r="F5" s="21">
        <f t="shared" si="0"/>
        <v>1</v>
      </c>
      <c r="G5" s="21">
        <f t="shared" si="1"/>
        <v>0</v>
      </c>
    </row>
    <row r="6" spans="1:7" ht="32.25" thickBot="1" x14ac:dyDescent="0.3">
      <c r="A6" s="8" t="s">
        <v>29</v>
      </c>
      <c r="B6" s="5">
        <v>3</v>
      </c>
      <c r="C6" s="15">
        <v>0.8</v>
      </c>
      <c r="D6" s="16">
        <v>0.8</v>
      </c>
      <c r="E6" s="17">
        <v>0.9</v>
      </c>
      <c r="F6" s="21">
        <f t="shared" si="0"/>
        <v>0.83333333333333337</v>
      </c>
      <c r="G6" s="21">
        <f t="shared" si="1"/>
        <v>5.7735026918962568E-2</v>
      </c>
    </row>
    <row r="7" spans="1:7" ht="31.5" x14ac:dyDescent="0.25">
      <c r="A7" s="9" t="s">
        <v>31</v>
      </c>
      <c r="B7" s="10">
        <v>3</v>
      </c>
      <c r="C7" s="15">
        <v>0.8</v>
      </c>
      <c r="D7" s="16">
        <v>0.75</v>
      </c>
      <c r="E7" s="17">
        <v>0.8</v>
      </c>
      <c r="F7" s="21">
        <f t="shared" si="0"/>
        <v>0.78333333333333333</v>
      </c>
      <c r="G7" s="21">
        <f t="shared" si="1"/>
        <v>2.8867513459481315E-2</v>
      </c>
    </row>
    <row r="8" spans="1:7" ht="32.25" thickBot="1" x14ac:dyDescent="0.3">
      <c r="A8" s="6" t="s">
        <v>2</v>
      </c>
      <c r="B8" s="7">
        <v>2</v>
      </c>
      <c r="C8" s="12">
        <v>0.6</v>
      </c>
      <c r="D8" s="13">
        <v>0.2</v>
      </c>
      <c r="E8" s="14">
        <v>0.65</v>
      </c>
      <c r="F8" s="21">
        <f t="shared" si="0"/>
        <v>0.48333333333333339</v>
      </c>
      <c r="G8" s="23">
        <f t="shared" si="1"/>
        <v>0.24664414311581218</v>
      </c>
    </row>
    <row r="9" spans="1:7" ht="32.25" thickBot="1" x14ac:dyDescent="0.3">
      <c r="A9" s="8" t="s">
        <v>7</v>
      </c>
      <c r="B9" s="5">
        <v>2</v>
      </c>
      <c r="C9" s="15">
        <v>0.5</v>
      </c>
      <c r="D9" s="16">
        <v>0.45</v>
      </c>
      <c r="E9" s="17">
        <v>0.7</v>
      </c>
      <c r="F9" s="21">
        <f t="shared" si="0"/>
        <v>0.54999999999999993</v>
      </c>
      <c r="G9" s="23">
        <f t="shared" si="1"/>
        <v>0.1322875655532296</v>
      </c>
    </row>
    <row r="10" spans="1:7" ht="32.25" thickBot="1" x14ac:dyDescent="0.3">
      <c r="A10" s="8" t="s">
        <v>8</v>
      </c>
      <c r="B10" s="5">
        <v>2</v>
      </c>
      <c r="C10" s="15">
        <v>0.5</v>
      </c>
      <c r="D10" s="16">
        <v>0.55000000000000004</v>
      </c>
      <c r="E10" s="17">
        <v>0.75</v>
      </c>
      <c r="F10" s="21">
        <f t="shared" si="0"/>
        <v>0.6</v>
      </c>
      <c r="G10" s="23">
        <f t="shared" si="1"/>
        <v>0.13228756555322937</v>
      </c>
    </row>
    <row r="11" spans="1:7" ht="48" thickBot="1" x14ac:dyDescent="0.3">
      <c r="A11" s="8" t="s">
        <v>10</v>
      </c>
      <c r="B11" s="5">
        <v>2</v>
      </c>
      <c r="C11" s="15">
        <v>0.4</v>
      </c>
      <c r="D11" s="16">
        <v>0.25</v>
      </c>
      <c r="E11" s="17">
        <v>0.6</v>
      </c>
      <c r="F11" s="21">
        <f t="shared" si="0"/>
        <v>0.41666666666666669</v>
      </c>
      <c r="G11" s="23">
        <f t="shared" si="1"/>
        <v>0.17559422921421228</v>
      </c>
    </row>
    <row r="12" spans="1:7" ht="48" thickBot="1" x14ac:dyDescent="0.3">
      <c r="A12" s="8" t="s">
        <v>11</v>
      </c>
      <c r="B12" s="5">
        <v>2</v>
      </c>
      <c r="C12" s="15">
        <v>0.6</v>
      </c>
      <c r="D12" s="16">
        <v>0.55000000000000004</v>
      </c>
      <c r="E12" s="17">
        <v>0.7</v>
      </c>
      <c r="F12" s="21">
        <f t="shared" si="0"/>
        <v>0.61666666666666659</v>
      </c>
      <c r="G12" s="21">
        <f t="shared" si="1"/>
        <v>7.6376261582598221E-2</v>
      </c>
    </row>
    <row r="13" spans="1:7" ht="48" thickBot="1" x14ac:dyDescent="0.3">
      <c r="A13" s="8" t="s">
        <v>12</v>
      </c>
      <c r="B13" s="5">
        <v>2</v>
      </c>
      <c r="C13" s="15">
        <v>0.7</v>
      </c>
      <c r="D13" s="16">
        <v>0.7</v>
      </c>
      <c r="E13" s="17">
        <v>0.75</v>
      </c>
      <c r="F13" s="21">
        <f t="shared" si="0"/>
        <v>0.71666666666666667</v>
      </c>
      <c r="G13" s="21">
        <f t="shared" si="1"/>
        <v>2.8867513459481315E-2</v>
      </c>
    </row>
    <row r="14" spans="1:7" ht="48" thickBot="1" x14ac:dyDescent="0.3">
      <c r="A14" s="8" t="s">
        <v>15</v>
      </c>
      <c r="B14" s="5">
        <v>2</v>
      </c>
      <c r="C14" s="15">
        <v>0.4</v>
      </c>
      <c r="D14" s="16">
        <v>0.5</v>
      </c>
      <c r="E14" s="17">
        <v>0.65</v>
      </c>
      <c r="F14" s="21">
        <f t="shared" si="0"/>
        <v>0.51666666666666672</v>
      </c>
      <c r="G14" s="23">
        <f t="shared" si="1"/>
        <v>0.12583057392117908</v>
      </c>
    </row>
    <row r="15" spans="1:7" ht="48" thickBot="1" x14ac:dyDescent="0.3">
      <c r="A15" s="8" t="s">
        <v>16</v>
      </c>
      <c r="B15" s="5">
        <v>2</v>
      </c>
      <c r="C15" s="15">
        <v>0.4</v>
      </c>
      <c r="D15" s="16">
        <v>0.55000000000000004</v>
      </c>
      <c r="E15" s="17">
        <v>0.7</v>
      </c>
      <c r="F15" s="21">
        <f t="shared" si="0"/>
        <v>0.54999999999999993</v>
      </c>
      <c r="G15" s="23">
        <f t="shared" si="1"/>
        <v>0.15000000000000024</v>
      </c>
    </row>
    <row r="16" spans="1:7" ht="48" thickBot="1" x14ac:dyDescent="0.3">
      <c r="A16" s="8" t="s">
        <v>19</v>
      </c>
      <c r="B16" s="5">
        <v>2</v>
      </c>
      <c r="C16" s="15">
        <v>0.7</v>
      </c>
      <c r="D16" s="16">
        <v>0.5</v>
      </c>
      <c r="E16" s="17">
        <v>0.7</v>
      </c>
      <c r="F16" s="21">
        <f t="shared" si="0"/>
        <v>0.6333333333333333</v>
      </c>
      <c r="G16" s="23">
        <f t="shared" si="1"/>
        <v>0.11547005383792504</v>
      </c>
    </row>
    <row r="17" spans="1:7" ht="48" thickBot="1" x14ac:dyDescent="0.3">
      <c r="A17" s="8" t="s">
        <v>23</v>
      </c>
      <c r="B17" s="5">
        <v>2</v>
      </c>
      <c r="C17" s="15">
        <v>0.4</v>
      </c>
      <c r="D17" s="16">
        <v>0.45</v>
      </c>
      <c r="E17" s="17">
        <v>0.6</v>
      </c>
      <c r="F17" s="21">
        <f t="shared" si="0"/>
        <v>0.48333333333333339</v>
      </c>
      <c r="G17" s="23">
        <f t="shared" si="1"/>
        <v>0.10408329997330625</v>
      </c>
    </row>
    <row r="18" spans="1:7" ht="48" thickBot="1" x14ac:dyDescent="0.3">
      <c r="A18" s="8" t="s">
        <v>24</v>
      </c>
      <c r="B18" s="5">
        <v>2</v>
      </c>
      <c r="C18" s="15">
        <v>0.5</v>
      </c>
      <c r="D18" s="16">
        <v>0.65</v>
      </c>
      <c r="E18" s="17">
        <v>0.75</v>
      </c>
      <c r="F18" s="21">
        <f t="shared" si="0"/>
        <v>0.6333333333333333</v>
      </c>
      <c r="G18" s="23">
        <f t="shared" si="1"/>
        <v>0.1258305739211793</v>
      </c>
    </row>
    <row r="19" spans="1:7" ht="32.25" thickBot="1" x14ac:dyDescent="0.3">
      <c r="A19" s="8" t="s">
        <v>27</v>
      </c>
      <c r="B19" s="5">
        <v>2</v>
      </c>
      <c r="C19" s="15">
        <v>0.6</v>
      </c>
      <c r="D19" s="16">
        <v>0.4</v>
      </c>
      <c r="E19" s="17">
        <v>0.75</v>
      </c>
      <c r="F19" s="21">
        <f t="shared" si="0"/>
        <v>0.58333333333333337</v>
      </c>
      <c r="G19" s="23">
        <f t="shared" si="1"/>
        <v>0.17559422921421244</v>
      </c>
    </row>
    <row r="20" spans="1:7" ht="32.25" thickBot="1" x14ac:dyDescent="0.3">
      <c r="A20" s="8" t="s">
        <v>28</v>
      </c>
      <c r="B20" s="5">
        <v>2</v>
      </c>
      <c r="C20" s="15">
        <v>0.4</v>
      </c>
      <c r="D20" s="16">
        <v>0.45</v>
      </c>
      <c r="E20" s="17">
        <v>0.65</v>
      </c>
      <c r="F20" s="21">
        <f t="shared" si="0"/>
        <v>0.5</v>
      </c>
      <c r="G20" s="23">
        <f t="shared" si="1"/>
        <v>0.13228756555322979</v>
      </c>
    </row>
    <row r="21" spans="1:7" ht="31.5" x14ac:dyDescent="0.25">
      <c r="A21" s="9" t="s">
        <v>30</v>
      </c>
      <c r="B21" s="10">
        <v>2</v>
      </c>
      <c r="C21" s="15">
        <v>0.4</v>
      </c>
      <c r="D21" s="16">
        <v>0.2</v>
      </c>
      <c r="E21" s="17">
        <v>0.6</v>
      </c>
      <c r="F21" s="21">
        <f t="shared" si="0"/>
        <v>0.40000000000000008</v>
      </c>
      <c r="G21" s="23">
        <f t="shared" si="1"/>
        <v>0.19999999999999987</v>
      </c>
    </row>
    <row r="22" spans="1:7" ht="32.25" thickBot="1" x14ac:dyDescent="0.3">
      <c r="A22" s="6" t="s">
        <v>1</v>
      </c>
      <c r="B22" s="7">
        <v>1</v>
      </c>
      <c r="C22" s="12">
        <v>0.35</v>
      </c>
      <c r="D22" s="13">
        <v>0.1</v>
      </c>
      <c r="E22" s="14">
        <v>0.4</v>
      </c>
      <c r="F22" s="21">
        <f t="shared" si="0"/>
        <v>0.28333333333333333</v>
      </c>
      <c r="G22" s="23">
        <f t="shared" si="1"/>
        <v>0.16072751268321592</v>
      </c>
    </row>
    <row r="23" spans="1:7" ht="32.25" thickBot="1" x14ac:dyDescent="0.3">
      <c r="A23" s="8" t="s">
        <v>5</v>
      </c>
      <c r="B23" s="5">
        <v>1</v>
      </c>
      <c r="C23" s="15">
        <v>0.3</v>
      </c>
      <c r="D23" s="16">
        <v>0.05</v>
      </c>
      <c r="E23" s="17">
        <v>0.35</v>
      </c>
      <c r="F23" s="21">
        <f t="shared" si="0"/>
        <v>0.23333333333333331</v>
      </c>
      <c r="G23" s="23">
        <f t="shared" si="1"/>
        <v>0.16072751268321592</v>
      </c>
    </row>
    <row r="24" spans="1:7" ht="32.25" thickBot="1" x14ac:dyDescent="0.3">
      <c r="A24" s="8" t="s">
        <v>6</v>
      </c>
      <c r="B24" s="5">
        <v>1</v>
      </c>
      <c r="C24" s="15">
        <v>0.2</v>
      </c>
      <c r="D24" s="16">
        <v>7.0000000000000007E-2</v>
      </c>
      <c r="E24" s="17">
        <v>0.45</v>
      </c>
      <c r="F24" s="21">
        <f t="shared" si="0"/>
        <v>0.24</v>
      </c>
      <c r="G24" s="23">
        <f t="shared" si="1"/>
        <v>0.19313207915827971</v>
      </c>
    </row>
    <row r="25" spans="1:7" ht="48" thickBot="1" x14ac:dyDescent="0.3">
      <c r="A25" s="8" t="s">
        <v>9</v>
      </c>
      <c r="B25" s="5">
        <v>1</v>
      </c>
      <c r="C25" s="15">
        <v>0.3</v>
      </c>
      <c r="D25" s="16">
        <v>0.1</v>
      </c>
      <c r="E25" s="17">
        <v>0.4</v>
      </c>
      <c r="F25" s="21">
        <f t="shared" si="0"/>
        <v>0.26666666666666666</v>
      </c>
      <c r="G25" s="23">
        <f t="shared" si="1"/>
        <v>0.15275252316519461</v>
      </c>
    </row>
    <row r="26" spans="1:7" ht="48" thickBot="1" x14ac:dyDescent="0.3">
      <c r="A26" s="8" t="s">
        <v>13</v>
      </c>
      <c r="B26" s="5">
        <v>1</v>
      </c>
      <c r="C26" s="15">
        <v>0.2</v>
      </c>
      <c r="D26" s="16">
        <v>0.05</v>
      </c>
      <c r="E26" s="17">
        <v>0.3</v>
      </c>
      <c r="F26" s="21">
        <f t="shared" si="0"/>
        <v>0.18333333333333335</v>
      </c>
      <c r="G26" s="23">
        <f t="shared" si="1"/>
        <v>0.12583057392117916</v>
      </c>
    </row>
    <row r="27" spans="1:7" ht="48" thickBot="1" x14ac:dyDescent="0.3">
      <c r="A27" s="8" t="s">
        <v>14</v>
      </c>
      <c r="B27" s="5">
        <v>1</v>
      </c>
      <c r="C27" s="15">
        <v>0.2</v>
      </c>
      <c r="D27" s="16">
        <v>7.0000000000000007E-2</v>
      </c>
      <c r="E27" s="17">
        <v>0.35</v>
      </c>
      <c r="F27" s="21">
        <f t="shared" si="0"/>
        <v>0.20666666666666667</v>
      </c>
      <c r="G27" s="23">
        <f t="shared" si="1"/>
        <v>0.14011899704655797</v>
      </c>
    </row>
    <row r="28" spans="1:7" ht="48" thickBot="1" x14ac:dyDescent="0.3">
      <c r="A28" s="8" t="s">
        <v>17</v>
      </c>
      <c r="B28" s="5">
        <v>1</v>
      </c>
      <c r="C28" s="15">
        <v>0.3</v>
      </c>
      <c r="D28" s="16">
        <v>0.1</v>
      </c>
      <c r="E28" s="17">
        <v>0.4</v>
      </c>
      <c r="F28" s="21">
        <f t="shared" si="0"/>
        <v>0.26666666666666666</v>
      </c>
      <c r="G28" s="23">
        <f t="shared" si="1"/>
        <v>0.15275252316519461</v>
      </c>
    </row>
    <row r="29" spans="1:7" ht="48" thickBot="1" x14ac:dyDescent="0.3">
      <c r="A29" s="8" t="s">
        <v>18</v>
      </c>
      <c r="B29" s="5">
        <v>1</v>
      </c>
      <c r="C29" s="15">
        <v>0.35</v>
      </c>
      <c r="D29" s="16">
        <v>0.08</v>
      </c>
      <c r="E29" s="17">
        <v>0.4</v>
      </c>
      <c r="F29" s="21">
        <f t="shared" si="0"/>
        <v>0.27666666666666667</v>
      </c>
      <c r="G29" s="23">
        <f t="shared" si="1"/>
        <v>0.17214335111567144</v>
      </c>
    </row>
    <row r="30" spans="1:7" ht="48" thickBot="1" x14ac:dyDescent="0.3">
      <c r="A30" s="8" t="s">
        <v>21</v>
      </c>
      <c r="B30" s="5">
        <v>1</v>
      </c>
      <c r="C30" s="15">
        <v>0.25</v>
      </c>
      <c r="D30" s="16">
        <v>0.05</v>
      </c>
      <c r="E30" s="17">
        <v>0.3</v>
      </c>
      <c r="F30" s="21">
        <f t="shared" si="0"/>
        <v>0.19999999999999998</v>
      </c>
      <c r="G30" s="23">
        <f t="shared" si="1"/>
        <v>0.13228756555322954</v>
      </c>
    </row>
    <row r="31" spans="1:7" ht="48" thickBot="1" x14ac:dyDescent="0.3">
      <c r="A31" s="8" t="s">
        <v>22</v>
      </c>
      <c r="B31" s="5">
        <v>1</v>
      </c>
      <c r="C31" s="15">
        <v>0.2</v>
      </c>
      <c r="D31" s="16">
        <v>0.05</v>
      </c>
      <c r="E31" s="17">
        <v>0.35</v>
      </c>
      <c r="F31" s="21">
        <f t="shared" si="0"/>
        <v>0.19999999999999998</v>
      </c>
      <c r="G31" s="23">
        <f t="shared" si="1"/>
        <v>0.14999999999999997</v>
      </c>
    </row>
    <row r="32" spans="1:7" ht="31.5" x14ac:dyDescent="0.25">
      <c r="A32" s="9" t="s">
        <v>26</v>
      </c>
      <c r="B32" s="10">
        <v>1</v>
      </c>
      <c r="C32" s="18">
        <v>0.4</v>
      </c>
      <c r="D32" s="19">
        <v>0.03</v>
      </c>
      <c r="E32" s="20">
        <v>0.3</v>
      </c>
      <c r="F32" s="21">
        <f t="shared" si="0"/>
        <v>0.24333333333333332</v>
      </c>
      <c r="G32" s="23">
        <f t="shared" si="1"/>
        <v>0.19139836293274129</v>
      </c>
    </row>
    <row r="33" spans="2:7" x14ac:dyDescent="0.25">
      <c r="B33" s="4" t="s">
        <v>55</v>
      </c>
      <c r="C33" s="22">
        <f>MIN(C2:C32)</f>
        <v>0.2</v>
      </c>
      <c r="D33" s="22">
        <f t="shared" ref="D33:G33" si="2">MIN(D2:D32)</f>
        <v>0.03</v>
      </c>
      <c r="E33" s="22">
        <f t="shared" si="2"/>
        <v>0.3</v>
      </c>
      <c r="F33" s="22">
        <f t="shared" si="2"/>
        <v>0.18333333333333335</v>
      </c>
      <c r="G33" s="22">
        <f t="shared" si="2"/>
        <v>0</v>
      </c>
    </row>
    <row r="34" spans="2:7" x14ac:dyDescent="0.25">
      <c r="B34" s="4" t="s">
        <v>56</v>
      </c>
      <c r="C34" s="21">
        <f>MAX(C2:C32)</f>
        <v>1</v>
      </c>
      <c r="D34" s="21">
        <f t="shared" ref="D34:F34" si="3">MAX(D2:D32)</f>
        <v>1</v>
      </c>
      <c r="E34" s="21">
        <f t="shared" si="3"/>
        <v>1</v>
      </c>
      <c r="F34" s="21">
        <f t="shared" si="3"/>
        <v>1</v>
      </c>
      <c r="G34" s="21">
        <f t="shared" ref="G34" si="4">MAX(G2:G32)</f>
        <v>0.24664414311581218</v>
      </c>
    </row>
    <row r="35" spans="2:7" x14ac:dyDescent="0.25">
      <c r="B35" s="4" t="s">
        <v>54</v>
      </c>
      <c r="C35" s="21">
        <f>AVERAGE(C2:C32)</f>
        <v>0.50161290322580643</v>
      </c>
      <c r="D35" s="21">
        <f t="shared" ref="D35:F35" si="5">AVERAGE(D2:D32)</f>
        <v>0.39838709677419359</v>
      </c>
      <c r="E35" s="21">
        <f t="shared" si="5"/>
        <v>0.60806451612903223</v>
      </c>
      <c r="F35" s="21">
        <f t="shared" si="5"/>
        <v>0.50268817204301086</v>
      </c>
      <c r="G35" s="21">
        <f t="shared" ref="G35" si="6">AVERAGE(G2:G32)</f>
        <v>0.12410845624585425</v>
      </c>
    </row>
  </sheetData>
  <sortState xmlns:xlrd2="http://schemas.microsoft.com/office/spreadsheetml/2017/richdata2" ref="A2:B32">
    <sortCondition descending="1" ref="B2:B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12F09-B44F-4084-96D0-EA2A89520284}">
  <dimension ref="A1:H35"/>
  <sheetViews>
    <sheetView tabSelected="1" topLeftCell="A14" workbookViewId="0">
      <selection activeCell="L18" sqref="L18"/>
    </sheetView>
  </sheetViews>
  <sheetFormatPr defaultRowHeight="15" x14ac:dyDescent="0.25"/>
  <cols>
    <col min="1" max="1" width="77.85546875" customWidth="1"/>
    <col min="2" max="2" width="16.85546875" style="4" customWidth="1"/>
    <col min="3" max="3" width="15.28515625" customWidth="1"/>
  </cols>
  <sheetData>
    <row r="1" spans="1:8" x14ac:dyDescent="0.25">
      <c r="A1" s="1" t="s">
        <v>0</v>
      </c>
      <c r="B1" s="3" t="s">
        <v>50</v>
      </c>
      <c r="C1" s="2" t="s">
        <v>52</v>
      </c>
      <c r="D1" s="2" t="s">
        <v>53</v>
      </c>
      <c r="E1" s="2" t="s">
        <v>51</v>
      </c>
      <c r="F1" s="11" t="s">
        <v>54</v>
      </c>
      <c r="G1" s="11" t="s">
        <v>57</v>
      </c>
      <c r="H1" s="11" t="s">
        <v>58</v>
      </c>
    </row>
    <row r="2" spans="1:8" ht="32.25" thickBot="1" x14ac:dyDescent="0.3">
      <c r="A2" s="6" t="s">
        <v>3</v>
      </c>
      <c r="B2" s="7">
        <v>3</v>
      </c>
      <c r="C2" s="12">
        <f>'Job Quality Raw'!$E$33+((('Job Quality Raw'!C2-'Job Quality Raw'!$C$33)*('Job Quality Raw'!$E$34-'Job Quality Raw'!$E$33))/('Job Quality Raw'!$C$34-'Job Quality Raw'!$C$33))</f>
        <v>0.91249999999999987</v>
      </c>
      <c r="D2" s="13">
        <f>'Job Quality Raw'!$E$33+((('Job Quality Raw'!D2-'Job Quality Raw'!$D$33)*('Job Quality Raw'!$E$34-'Job Quality Raw'!$E$33))/('Job Quality Raw'!$D$34-'Job Quality Raw'!$D$33))</f>
        <v>0.89175257731958757</v>
      </c>
      <c r="E2" s="14">
        <v>0.8</v>
      </c>
      <c r="F2" s="21">
        <f>AVERAGE(C2:E2)</f>
        <v>0.86808419243986246</v>
      </c>
      <c r="G2" s="21">
        <f>_xlfn.STDEV.S(C2:E2)</f>
        <v>5.9868245607426054E-2</v>
      </c>
      <c r="H2" t="s">
        <v>84</v>
      </c>
    </row>
    <row r="3" spans="1:8" ht="32.25" thickBot="1" x14ac:dyDescent="0.3">
      <c r="A3" s="8" t="s">
        <v>4</v>
      </c>
      <c r="B3" s="5">
        <v>3</v>
      </c>
      <c r="C3" s="15">
        <f>'Job Quality Raw'!$E$33+((('Job Quality Raw'!C3-'Job Quality Raw'!$C$33)*('Job Quality Raw'!$E$34-'Job Quality Raw'!$E$33))/('Job Quality Raw'!$C$34-'Job Quality Raw'!$C$33))</f>
        <v>0.99999999999999978</v>
      </c>
      <c r="D3" s="16">
        <f>'Job Quality Raw'!$E$33+((('Job Quality Raw'!D3-'Job Quality Raw'!$D$33)*('Job Quality Raw'!$E$34-'Job Quality Raw'!$E$33))/('Job Quality Raw'!$D$34-'Job Quality Raw'!$D$33))</f>
        <v>0.92783505154639179</v>
      </c>
      <c r="E3" s="17">
        <v>0.9</v>
      </c>
      <c r="F3" s="21">
        <f t="shared" ref="F3:F32" si="0">AVERAGE(C3:E3)</f>
        <v>0.94261168384879712</v>
      </c>
      <c r="G3" s="21">
        <f t="shared" ref="G3:G32" si="1">_xlfn.STDEV.S(C3:E3)</f>
        <v>5.1611642549432159E-2</v>
      </c>
      <c r="H3" t="s">
        <v>85</v>
      </c>
    </row>
    <row r="4" spans="1:8" ht="48" thickBot="1" x14ac:dyDescent="0.3">
      <c r="A4" s="8" t="s">
        <v>20</v>
      </c>
      <c r="B4" s="5">
        <v>3</v>
      </c>
      <c r="C4" s="15">
        <f>'Job Quality Raw'!$E$33+((('Job Quality Raw'!C4-'Job Quality Raw'!$C$33)*('Job Quality Raw'!$E$34-'Job Quality Raw'!$E$33))/('Job Quality Raw'!$C$34-'Job Quality Raw'!$C$33))</f>
        <v>0.91249999999999987</v>
      </c>
      <c r="D4" s="16">
        <f>'Job Quality Raw'!$E$33+((('Job Quality Raw'!D4-'Job Quality Raw'!$D$33)*('Job Quality Raw'!$E$34-'Job Quality Raw'!$E$33))/('Job Quality Raw'!$D$34-'Job Quality Raw'!$D$33))</f>
        <v>0.92783505154639179</v>
      </c>
      <c r="E4" s="17">
        <v>0.9</v>
      </c>
      <c r="F4" s="21">
        <f t="shared" si="0"/>
        <v>0.91344501718213056</v>
      </c>
      <c r="G4" s="21">
        <f t="shared" si="1"/>
        <v>1.3941567944584402E-2</v>
      </c>
      <c r="H4" t="s">
        <v>91</v>
      </c>
    </row>
    <row r="5" spans="1:8" ht="32.25" thickBot="1" x14ac:dyDescent="0.3">
      <c r="A5" s="8" t="s">
        <v>25</v>
      </c>
      <c r="B5" s="5">
        <v>3</v>
      </c>
      <c r="C5" s="15">
        <f>'Job Quality Raw'!$E$33+((('Job Quality Raw'!C5-'Job Quality Raw'!$C$33)*('Job Quality Raw'!$E$34-'Job Quality Raw'!$E$33))/('Job Quality Raw'!$C$34-'Job Quality Raw'!$C$33))</f>
        <v>0.99999999999999978</v>
      </c>
      <c r="D5" s="16">
        <f>'Job Quality Raw'!$E$33+((('Job Quality Raw'!D5-'Job Quality Raw'!$D$33)*('Job Quality Raw'!$E$34-'Job Quality Raw'!$E$33))/('Job Quality Raw'!$D$34-'Job Quality Raw'!$D$33))</f>
        <v>1</v>
      </c>
      <c r="E5" s="17">
        <v>1</v>
      </c>
      <c r="F5" s="21">
        <f t="shared" si="0"/>
        <v>1</v>
      </c>
      <c r="G5" s="21">
        <f t="shared" si="1"/>
        <v>1.5700924586837752E-16</v>
      </c>
      <c r="H5" t="s">
        <v>81</v>
      </c>
    </row>
    <row r="6" spans="1:8" ht="32.25" thickBot="1" x14ac:dyDescent="0.3">
      <c r="A6" s="8" t="s">
        <v>29</v>
      </c>
      <c r="B6" s="5">
        <v>3</v>
      </c>
      <c r="C6" s="15">
        <f>'Job Quality Raw'!$E$33+((('Job Quality Raw'!C6-'Job Quality Raw'!$C$33)*('Job Quality Raw'!$E$34-'Job Quality Raw'!$E$33))/('Job Quality Raw'!$C$34-'Job Quality Raw'!$C$33))</f>
        <v>0.82499999999999996</v>
      </c>
      <c r="D6" s="16">
        <f>'Job Quality Raw'!$E$33+((('Job Quality Raw'!D6-'Job Quality Raw'!$D$33)*('Job Quality Raw'!$E$34-'Job Quality Raw'!$E$33))/('Job Quality Raw'!$D$34-'Job Quality Raw'!$D$33))</f>
        <v>0.85567010309278335</v>
      </c>
      <c r="E6" s="17">
        <v>0.9</v>
      </c>
      <c r="F6" s="21">
        <f t="shared" si="0"/>
        <v>0.86022336769759444</v>
      </c>
      <c r="G6" s="21">
        <f t="shared" si="1"/>
        <v>3.7706752232472524E-2</v>
      </c>
      <c r="H6" t="s">
        <v>80</v>
      </c>
    </row>
    <row r="7" spans="1:8" ht="31.5" x14ac:dyDescent="0.25">
      <c r="A7" s="9" t="s">
        <v>31</v>
      </c>
      <c r="B7" s="10">
        <v>3</v>
      </c>
      <c r="C7" s="15">
        <f>'Job Quality Raw'!$E$33+((('Job Quality Raw'!C7-'Job Quality Raw'!$C$33)*('Job Quality Raw'!$E$34-'Job Quality Raw'!$E$33))/('Job Quality Raw'!$C$34-'Job Quality Raw'!$C$33))</f>
        <v>0.82499999999999996</v>
      </c>
      <c r="D7" s="16">
        <f>'Job Quality Raw'!$E$33+((('Job Quality Raw'!D7-'Job Quality Raw'!$D$33)*('Job Quality Raw'!$E$34-'Job Quality Raw'!$E$33))/('Job Quality Raw'!$D$34-'Job Quality Raw'!$D$33))</f>
        <v>0.81958762886597936</v>
      </c>
      <c r="E7" s="17">
        <v>0.8</v>
      </c>
      <c r="F7" s="21">
        <f t="shared" si="0"/>
        <v>0.81486254295532634</v>
      </c>
      <c r="G7" s="21">
        <f t="shared" si="1"/>
        <v>1.315274981314884E-2</v>
      </c>
      <c r="H7" t="s">
        <v>83</v>
      </c>
    </row>
    <row r="8" spans="1:8" ht="32.25" thickBot="1" x14ac:dyDescent="0.3">
      <c r="A8" s="6" t="s">
        <v>2</v>
      </c>
      <c r="B8" s="7">
        <v>2</v>
      </c>
      <c r="C8" s="12">
        <f>'Job Quality Raw'!$E$33+((('Job Quality Raw'!C8-'Job Quality Raw'!$C$33)*('Job Quality Raw'!$E$34-'Job Quality Raw'!$E$33))/('Job Quality Raw'!$C$34-'Job Quality Raw'!$C$33))</f>
        <v>0.64999999999999991</v>
      </c>
      <c r="D8" s="13">
        <f>'Job Quality Raw'!$E$33+((('Job Quality Raw'!D8-'Job Quality Raw'!$D$33)*('Job Quality Raw'!$E$34-'Job Quality Raw'!$E$33))/('Job Quality Raw'!$D$34-'Job Quality Raw'!$D$33))</f>
        <v>0.42268041237113402</v>
      </c>
      <c r="E8" s="14">
        <v>0.65</v>
      </c>
      <c r="F8" s="21">
        <f t="shared" si="0"/>
        <v>0.57422680412371141</v>
      </c>
      <c r="G8" s="23">
        <f t="shared" si="1"/>
        <v>0.13124302510960026</v>
      </c>
      <c r="H8" t="s">
        <v>87</v>
      </c>
    </row>
    <row r="9" spans="1:8" ht="32.25" thickBot="1" x14ac:dyDescent="0.3">
      <c r="A9" s="8" t="s">
        <v>7</v>
      </c>
      <c r="B9" s="5">
        <v>2</v>
      </c>
      <c r="C9" s="15">
        <f>'Job Quality Raw'!$E$33+((('Job Quality Raw'!C9-'Job Quality Raw'!$C$33)*('Job Quality Raw'!$E$34-'Job Quality Raw'!$E$33))/('Job Quality Raw'!$C$34-'Job Quality Raw'!$C$33))</f>
        <v>0.5625</v>
      </c>
      <c r="D9" s="16">
        <f>'Job Quality Raw'!$E$33+((('Job Quality Raw'!D9-'Job Quality Raw'!$D$33)*('Job Quality Raw'!$E$34-'Job Quality Raw'!$E$33))/('Job Quality Raw'!$D$34-'Job Quality Raw'!$D$33))</f>
        <v>0.60309278350515461</v>
      </c>
      <c r="E9" s="17">
        <v>0.7</v>
      </c>
      <c r="F9" s="21">
        <f t="shared" si="0"/>
        <v>0.62186426116838489</v>
      </c>
      <c r="G9" s="24">
        <f t="shared" si="1"/>
        <v>7.0645868812308207E-2</v>
      </c>
    </row>
    <row r="10" spans="1:8" ht="32.25" thickBot="1" x14ac:dyDescent="0.3">
      <c r="A10" s="8" t="s">
        <v>8</v>
      </c>
      <c r="B10" s="5">
        <v>2</v>
      </c>
      <c r="C10" s="15">
        <f>'Job Quality Raw'!$E$33+((('Job Quality Raw'!C10-'Job Quality Raw'!$C$33)*('Job Quality Raw'!$E$34-'Job Quality Raw'!$E$33))/('Job Quality Raw'!$C$34-'Job Quality Raw'!$C$33))</f>
        <v>0.5625</v>
      </c>
      <c r="D10" s="16">
        <f>'Job Quality Raw'!$E$33+((('Job Quality Raw'!D10-'Job Quality Raw'!$D$33)*('Job Quality Raw'!$E$34-'Job Quality Raw'!$E$33))/('Job Quality Raw'!$D$34-'Job Quality Raw'!$D$33))</f>
        <v>0.67525773195876293</v>
      </c>
      <c r="E10" s="17">
        <v>0.75</v>
      </c>
      <c r="F10" s="21">
        <f t="shared" si="0"/>
        <v>0.66258591065292094</v>
      </c>
      <c r="G10" s="24">
        <f t="shared" si="1"/>
        <v>9.4390114903020308E-2</v>
      </c>
    </row>
    <row r="11" spans="1:8" ht="48" thickBot="1" x14ac:dyDescent="0.3">
      <c r="A11" s="8" t="s">
        <v>10</v>
      </c>
      <c r="B11" s="5">
        <v>2</v>
      </c>
      <c r="C11" s="15">
        <f>'Job Quality Raw'!$E$33+((('Job Quality Raw'!C11-'Job Quality Raw'!$C$33)*('Job Quality Raw'!$E$34-'Job Quality Raw'!$E$33))/('Job Quality Raw'!$C$34-'Job Quality Raw'!$C$33))</f>
        <v>0.47499999999999998</v>
      </c>
      <c r="D11" s="16">
        <f>'Job Quality Raw'!$E$33+((('Job Quality Raw'!D11-'Job Quality Raw'!$D$33)*('Job Quality Raw'!$E$34-'Job Quality Raw'!$E$33))/('Job Quality Raw'!$D$34-'Job Quality Raw'!$D$33))</f>
        <v>0.45876288659793812</v>
      </c>
      <c r="E11" s="17">
        <v>0.6</v>
      </c>
      <c r="F11" s="21">
        <f t="shared" si="0"/>
        <v>0.51125429553264601</v>
      </c>
      <c r="G11" s="24">
        <f t="shared" si="1"/>
        <v>7.7283639982619223E-2</v>
      </c>
      <c r="H11" t="s">
        <v>88</v>
      </c>
    </row>
    <row r="12" spans="1:8" ht="48" thickBot="1" x14ac:dyDescent="0.3">
      <c r="A12" s="8" t="s">
        <v>11</v>
      </c>
      <c r="B12" s="5">
        <v>2</v>
      </c>
      <c r="C12" s="15">
        <f>'Job Quality Raw'!$E$33+((('Job Quality Raw'!C12-'Job Quality Raw'!$C$33)*('Job Quality Raw'!$E$34-'Job Quality Raw'!$E$33))/('Job Quality Raw'!$C$34-'Job Quality Raw'!$C$33))</f>
        <v>0.64999999999999991</v>
      </c>
      <c r="D12" s="16">
        <f>'Job Quality Raw'!$E$33+((('Job Quality Raw'!D12-'Job Quality Raw'!$D$33)*('Job Quality Raw'!$E$34-'Job Quality Raw'!$E$33))/('Job Quality Raw'!$D$34-'Job Quality Raw'!$D$33))</f>
        <v>0.67525773195876293</v>
      </c>
      <c r="E12" s="17">
        <v>0.7</v>
      </c>
      <c r="F12" s="21">
        <f t="shared" si="0"/>
        <v>0.6750859106529209</v>
      </c>
      <c r="G12" s="21">
        <f t="shared" si="1"/>
        <v>2.5000442834495092E-2</v>
      </c>
      <c r="H12" t="s">
        <v>89</v>
      </c>
    </row>
    <row r="13" spans="1:8" ht="48" thickBot="1" x14ac:dyDescent="0.3">
      <c r="A13" s="8" t="s">
        <v>12</v>
      </c>
      <c r="B13" s="5">
        <v>2</v>
      </c>
      <c r="C13" s="15">
        <f>'Job Quality Raw'!$E$33+((('Job Quality Raw'!C13-'Job Quality Raw'!$C$33)*('Job Quality Raw'!$E$34-'Job Quality Raw'!$E$33))/('Job Quality Raw'!$C$34-'Job Quality Raw'!$C$33))</f>
        <v>0.73749999999999982</v>
      </c>
      <c r="D13" s="16">
        <f>'Job Quality Raw'!$E$33+((('Job Quality Raw'!D13-'Job Quality Raw'!$D$33)*('Job Quality Raw'!$E$34-'Job Quality Raw'!$E$33))/('Job Quality Raw'!$D$34-'Job Quality Raw'!$D$33))</f>
        <v>0.78350515463917514</v>
      </c>
      <c r="E13" s="17">
        <v>0.75</v>
      </c>
      <c r="F13" s="21">
        <f t="shared" si="0"/>
        <v>0.75700171821305828</v>
      </c>
      <c r="G13" s="21">
        <f t="shared" si="1"/>
        <v>2.3788371251410066E-2</v>
      </c>
      <c r="H13" t="s">
        <v>86</v>
      </c>
    </row>
    <row r="14" spans="1:8" ht="48" thickBot="1" x14ac:dyDescent="0.3">
      <c r="A14" s="8" t="s">
        <v>15</v>
      </c>
      <c r="B14" s="5">
        <v>2</v>
      </c>
      <c r="C14" s="15">
        <f>'Job Quality Raw'!$E$33+((('Job Quality Raw'!C14-'Job Quality Raw'!$C$33)*('Job Quality Raw'!$E$34-'Job Quality Raw'!$E$33))/('Job Quality Raw'!$C$34-'Job Quality Raw'!$C$33))</f>
        <v>0.47499999999999998</v>
      </c>
      <c r="D14" s="16">
        <f>'Job Quality Raw'!$E$33+((('Job Quality Raw'!D14-'Job Quality Raw'!$D$33)*('Job Quality Raw'!$E$34-'Job Quality Raw'!$E$33))/('Job Quality Raw'!$D$34-'Job Quality Raw'!$D$33))</f>
        <v>0.63917525773195871</v>
      </c>
      <c r="E14" s="17">
        <v>0.65</v>
      </c>
      <c r="F14" s="21">
        <f t="shared" si="0"/>
        <v>0.58805841924398627</v>
      </c>
      <c r="G14" s="23">
        <f t="shared" si="1"/>
        <v>9.8060942187774974E-2</v>
      </c>
    </row>
    <row r="15" spans="1:8" ht="48" thickBot="1" x14ac:dyDescent="0.3">
      <c r="A15" s="8" t="s">
        <v>16</v>
      </c>
      <c r="B15" s="5">
        <v>2</v>
      </c>
      <c r="C15" s="15">
        <f>'Job Quality Raw'!$E$33+((('Job Quality Raw'!C15-'Job Quality Raw'!$C$33)*('Job Quality Raw'!$E$34-'Job Quality Raw'!$E$33))/('Job Quality Raw'!$C$34-'Job Quality Raw'!$C$33))</f>
        <v>0.47499999999999998</v>
      </c>
      <c r="D15" s="16">
        <f>'Job Quality Raw'!$E$33+((('Job Quality Raw'!D15-'Job Quality Raw'!$D$33)*('Job Quality Raw'!$E$34-'Job Quality Raw'!$E$33))/('Job Quality Raw'!$D$34-'Job Quality Raw'!$D$33))</f>
        <v>0.67525773195876293</v>
      </c>
      <c r="E15" s="17">
        <v>0.7</v>
      </c>
      <c r="F15" s="21">
        <f t="shared" si="0"/>
        <v>0.61675257731958755</v>
      </c>
      <c r="G15" s="23">
        <f t="shared" si="1"/>
        <v>0.1233831019204633</v>
      </c>
    </row>
    <row r="16" spans="1:8" ht="48" thickBot="1" x14ac:dyDescent="0.3">
      <c r="A16" s="8" t="s">
        <v>19</v>
      </c>
      <c r="B16" s="5">
        <v>2</v>
      </c>
      <c r="C16" s="15">
        <f>'Job Quality Raw'!$E$33+((('Job Quality Raw'!C16-'Job Quality Raw'!$C$33)*('Job Quality Raw'!$E$34-'Job Quality Raw'!$E$33))/('Job Quality Raw'!$C$34-'Job Quality Raw'!$C$33))</f>
        <v>0.73749999999999982</v>
      </c>
      <c r="D16" s="16">
        <f>'Job Quality Raw'!$E$33+((('Job Quality Raw'!D16-'Job Quality Raw'!$D$33)*('Job Quality Raw'!$E$34-'Job Quality Raw'!$E$33))/('Job Quality Raw'!$D$34-'Job Quality Raw'!$D$33))</f>
        <v>0.63917525773195871</v>
      </c>
      <c r="E16" s="17">
        <v>0.7</v>
      </c>
      <c r="F16" s="21">
        <f t="shared" si="0"/>
        <v>0.69222508591065279</v>
      </c>
      <c r="G16" s="21">
        <f t="shared" si="1"/>
        <v>4.9621323061177273E-2</v>
      </c>
      <c r="H16" t="s">
        <v>90</v>
      </c>
    </row>
    <row r="17" spans="1:8" ht="48" thickBot="1" x14ac:dyDescent="0.3">
      <c r="A17" s="8" t="s">
        <v>23</v>
      </c>
      <c r="B17" s="5">
        <v>2</v>
      </c>
      <c r="C17" s="15">
        <f>'Job Quality Raw'!$E$33+((('Job Quality Raw'!C17-'Job Quality Raw'!$C$33)*('Job Quality Raw'!$E$34-'Job Quality Raw'!$E$33))/('Job Quality Raw'!$C$34-'Job Quality Raw'!$C$33))</f>
        <v>0.47499999999999998</v>
      </c>
      <c r="D17" s="16">
        <f>'Job Quality Raw'!$E$33+((('Job Quality Raw'!D17-'Job Quality Raw'!$D$33)*('Job Quality Raw'!$E$34-'Job Quality Raw'!$E$33))/('Job Quality Raw'!$D$34-'Job Quality Raw'!$D$33))</f>
        <v>0.60309278350515461</v>
      </c>
      <c r="E17" s="17">
        <v>0.6</v>
      </c>
      <c r="F17" s="21">
        <f t="shared" si="0"/>
        <v>0.55936426116838478</v>
      </c>
      <c r="G17" s="24">
        <f t="shared" si="1"/>
        <v>7.3077956658065574E-2</v>
      </c>
    </row>
    <row r="18" spans="1:8" ht="48" thickBot="1" x14ac:dyDescent="0.3">
      <c r="A18" s="8" t="s">
        <v>24</v>
      </c>
      <c r="B18" s="5">
        <v>2</v>
      </c>
      <c r="C18" s="15">
        <f>'Job Quality Raw'!$E$33+((('Job Quality Raw'!C18-'Job Quality Raw'!$C$33)*('Job Quality Raw'!$E$34-'Job Quality Raw'!$E$33))/('Job Quality Raw'!$C$34-'Job Quality Raw'!$C$33))</f>
        <v>0.5625</v>
      </c>
      <c r="D18" s="16">
        <f>'Job Quality Raw'!$E$33+((('Job Quality Raw'!D18-'Job Quality Raw'!$D$33)*('Job Quality Raw'!$E$34-'Job Quality Raw'!$E$33))/('Job Quality Raw'!$D$34-'Job Quality Raw'!$D$33))</f>
        <v>0.74742268041237114</v>
      </c>
      <c r="E18" s="17">
        <v>0.75</v>
      </c>
      <c r="F18" s="21">
        <f t="shared" si="0"/>
        <v>0.68664089347079038</v>
      </c>
      <c r="G18" s="23">
        <f t="shared" si="1"/>
        <v>0.10751689038406395</v>
      </c>
    </row>
    <row r="19" spans="1:8" ht="32.25" thickBot="1" x14ac:dyDescent="0.3">
      <c r="A19" s="8" t="s">
        <v>27</v>
      </c>
      <c r="B19" s="5">
        <v>2</v>
      </c>
      <c r="C19" s="15">
        <f>'Job Quality Raw'!$E$33+((('Job Quality Raw'!C19-'Job Quality Raw'!$C$33)*('Job Quality Raw'!$E$34-'Job Quality Raw'!$E$33))/('Job Quality Raw'!$C$34-'Job Quality Raw'!$C$33))</f>
        <v>0.64999999999999991</v>
      </c>
      <c r="D19" s="16">
        <f>'Job Quality Raw'!$E$33+((('Job Quality Raw'!D19-'Job Quality Raw'!$D$33)*('Job Quality Raw'!$E$34-'Job Quality Raw'!$E$33))/('Job Quality Raw'!$D$34-'Job Quality Raw'!$D$33))</f>
        <v>0.5670103092783505</v>
      </c>
      <c r="E19" s="17">
        <v>0.75</v>
      </c>
      <c r="F19" s="21">
        <f t="shared" si="0"/>
        <v>0.65567010309278351</v>
      </c>
      <c r="G19" s="24">
        <f t="shared" si="1"/>
        <v>9.162652061173851E-2</v>
      </c>
      <c r="H19" t="s">
        <v>79</v>
      </c>
    </row>
    <row r="20" spans="1:8" ht="32.25" thickBot="1" x14ac:dyDescent="0.3">
      <c r="A20" s="8" t="s">
        <v>28</v>
      </c>
      <c r="B20" s="5">
        <v>2</v>
      </c>
      <c r="C20" s="15">
        <f>'Job Quality Raw'!$E$33+((('Job Quality Raw'!C20-'Job Quality Raw'!$C$33)*('Job Quality Raw'!$E$34-'Job Quality Raw'!$E$33))/('Job Quality Raw'!$C$34-'Job Quality Raw'!$C$33))</f>
        <v>0.47499999999999998</v>
      </c>
      <c r="D20" s="16">
        <f>'Job Quality Raw'!$E$33+((('Job Quality Raw'!D20-'Job Quality Raw'!$D$33)*('Job Quality Raw'!$E$34-'Job Quality Raw'!$E$33))/('Job Quality Raw'!$D$34-'Job Quality Raw'!$D$33))</f>
        <v>0.60309278350515461</v>
      </c>
      <c r="E20" s="17">
        <v>0.65</v>
      </c>
      <c r="F20" s="21">
        <f t="shared" si="0"/>
        <v>0.57603092783505161</v>
      </c>
      <c r="G20" s="24">
        <f t="shared" si="1"/>
        <v>9.0584259251992261E-2</v>
      </c>
      <c r="H20" t="s">
        <v>78</v>
      </c>
    </row>
    <row r="21" spans="1:8" ht="31.5" x14ac:dyDescent="0.25">
      <c r="A21" s="9" t="s">
        <v>30</v>
      </c>
      <c r="B21" s="10">
        <v>2</v>
      </c>
      <c r="C21" s="15">
        <f>'Job Quality Raw'!$E$33+((('Job Quality Raw'!C21-'Job Quality Raw'!$C$33)*('Job Quality Raw'!$E$34-'Job Quality Raw'!$E$33))/('Job Quality Raw'!$C$34-'Job Quality Raw'!$C$33))</f>
        <v>0.47499999999999998</v>
      </c>
      <c r="D21" s="16">
        <f>'Job Quality Raw'!$E$33+((('Job Quality Raw'!D21-'Job Quality Raw'!$D$33)*('Job Quality Raw'!$E$34-'Job Quality Raw'!$E$33))/('Job Quality Raw'!$D$34-'Job Quality Raw'!$D$33))</f>
        <v>0.42268041237113402</v>
      </c>
      <c r="E21" s="17">
        <v>0.6</v>
      </c>
      <c r="F21" s="21">
        <f t="shared" si="0"/>
        <v>0.49922680412371134</v>
      </c>
      <c r="G21" s="24">
        <f t="shared" si="1"/>
        <v>9.1108520829581305E-2</v>
      </c>
      <c r="H21" t="s">
        <v>82</v>
      </c>
    </row>
    <row r="22" spans="1:8" ht="32.25" thickBot="1" x14ac:dyDescent="0.3">
      <c r="A22" s="6" t="s">
        <v>1</v>
      </c>
      <c r="B22" s="7">
        <v>1</v>
      </c>
      <c r="C22" s="12">
        <f>'Job Quality Raw'!$E$33+((('Job Quality Raw'!C22-'Job Quality Raw'!$C$33)*('Job Quality Raw'!$E$34-'Job Quality Raw'!$E$33))/('Job Quality Raw'!$C$34-'Job Quality Raw'!$C$33))</f>
        <v>0.43124999999999991</v>
      </c>
      <c r="D22" s="13">
        <f>'Job Quality Raw'!$E$33+((('Job Quality Raw'!D22-'Job Quality Raw'!$D$33)*('Job Quality Raw'!$E$34-'Job Quality Raw'!$E$33))/('Job Quality Raw'!$D$34-'Job Quality Raw'!$D$33))</f>
        <v>0.35051546391752575</v>
      </c>
      <c r="E22" s="14">
        <v>0.4</v>
      </c>
      <c r="F22" s="21">
        <f t="shared" si="0"/>
        <v>0.39392182130584191</v>
      </c>
      <c r="G22" s="21">
        <f t="shared" si="1"/>
        <v>4.0709022603001278E-2</v>
      </c>
      <c r="H22" t="s">
        <v>92</v>
      </c>
    </row>
    <row r="23" spans="1:8" ht="32.25" thickBot="1" x14ac:dyDescent="0.3">
      <c r="A23" s="8" t="s">
        <v>5</v>
      </c>
      <c r="B23" s="5">
        <v>1</v>
      </c>
      <c r="C23" s="15">
        <f>'Job Quality Raw'!$E$33+((('Job Quality Raw'!C23-'Job Quality Raw'!$C$33)*('Job Quality Raw'!$E$34-'Job Quality Raw'!$E$33))/('Job Quality Raw'!$C$34-'Job Quality Raw'!$C$33))</f>
        <v>0.38749999999999996</v>
      </c>
      <c r="D23" s="16">
        <f>'Job Quality Raw'!$E$33+((('Job Quality Raw'!D23-'Job Quality Raw'!$D$33)*('Job Quality Raw'!$E$34-'Job Quality Raw'!$E$33))/('Job Quality Raw'!$D$34-'Job Quality Raw'!$D$33))</f>
        <v>0.31443298969072164</v>
      </c>
      <c r="E23" s="17">
        <v>0.35</v>
      </c>
      <c r="F23" s="21">
        <f t="shared" si="0"/>
        <v>0.35064432989690725</v>
      </c>
      <c r="G23" s="21">
        <f t="shared" si="1"/>
        <v>3.6537766347247917E-2</v>
      </c>
    </row>
    <row r="24" spans="1:8" ht="32.25" thickBot="1" x14ac:dyDescent="0.3">
      <c r="A24" s="8" t="s">
        <v>6</v>
      </c>
      <c r="B24" s="5">
        <v>1</v>
      </c>
      <c r="C24" s="15">
        <f>'Job Quality Raw'!$E$33+((('Job Quality Raw'!C24-'Job Quality Raw'!$C$33)*('Job Quality Raw'!$E$34-'Job Quality Raw'!$E$33))/('Job Quality Raw'!$C$34-'Job Quality Raw'!$C$33))</f>
        <v>0.3</v>
      </c>
      <c r="D24" s="16">
        <f>'Job Quality Raw'!$E$33+((('Job Quality Raw'!D24-'Job Quality Raw'!$D$33)*('Job Quality Raw'!$E$34-'Job Quality Raw'!$E$33))/('Job Quality Raw'!$D$34-'Job Quality Raw'!$D$33))</f>
        <v>0.3288659793814433</v>
      </c>
      <c r="E24" s="17">
        <v>0.45</v>
      </c>
      <c r="F24" s="21">
        <f t="shared" si="0"/>
        <v>0.35962199312714777</v>
      </c>
      <c r="G24" s="24">
        <f t="shared" si="1"/>
        <v>7.9589253584541733E-2</v>
      </c>
    </row>
    <row r="25" spans="1:8" ht="48" thickBot="1" x14ac:dyDescent="0.3">
      <c r="A25" s="8" t="s">
        <v>9</v>
      </c>
      <c r="B25" s="5">
        <v>1</v>
      </c>
      <c r="C25" s="15">
        <f>'Job Quality Raw'!$E$33+((('Job Quality Raw'!C25-'Job Quality Raw'!$C$33)*('Job Quality Raw'!$E$34-'Job Quality Raw'!$E$33))/('Job Quality Raw'!$C$34-'Job Quality Raw'!$C$33))</f>
        <v>0.38749999999999996</v>
      </c>
      <c r="D25" s="16">
        <f>'Job Quality Raw'!$E$33+((('Job Quality Raw'!D25-'Job Quality Raw'!$D$33)*('Job Quality Raw'!$E$34-'Job Quality Raw'!$E$33))/('Job Quality Raw'!$D$34-'Job Quality Raw'!$D$33))</f>
        <v>0.35051546391752575</v>
      </c>
      <c r="E25" s="17">
        <v>0.4</v>
      </c>
      <c r="F25" s="21">
        <f t="shared" si="0"/>
        <v>0.37933848797250858</v>
      </c>
      <c r="G25" s="21">
        <f t="shared" si="1"/>
        <v>2.5732033280632709E-2</v>
      </c>
      <c r="H25" t="s">
        <v>93</v>
      </c>
    </row>
    <row r="26" spans="1:8" ht="48" thickBot="1" x14ac:dyDescent="0.3">
      <c r="A26" s="8" t="s">
        <v>13</v>
      </c>
      <c r="B26" s="5">
        <v>1</v>
      </c>
      <c r="C26" s="15">
        <f>'Job Quality Raw'!$E$33+((('Job Quality Raw'!C26-'Job Quality Raw'!$C$33)*('Job Quality Raw'!$E$34-'Job Quality Raw'!$E$33))/('Job Quality Raw'!$C$34-'Job Quality Raw'!$C$33))</f>
        <v>0.3</v>
      </c>
      <c r="D26" s="16">
        <f>'Job Quality Raw'!$E$33+((('Job Quality Raw'!D26-'Job Quality Raw'!$D$33)*('Job Quality Raw'!$E$34-'Job Quality Raw'!$E$33))/('Job Quality Raw'!$D$34-'Job Quality Raw'!$D$33))</f>
        <v>0.31443298969072164</v>
      </c>
      <c r="E26" s="17">
        <v>0.3</v>
      </c>
      <c r="F26" s="21">
        <f t="shared" si="0"/>
        <v>0.30481099656357391</v>
      </c>
      <c r="G26" s="21">
        <f t="shared" si="1"/>
        <v>8.3328904831492401E-3</v>
      </c>
    </row>
    <row r="27" spans="1:8" ht="48" thickBot="1" x14ac:dyDescent="0.3">
      <c r="A27" s="8" t="s">
        <v>14</v>
      </c>
      <c r="B27" s="5">
        <v>1</v>
      </c>
      <c r="C27" s="15">
        <f>'Job Quality Raw'!$E$33+((('Job Quality Raw'!C27-'Job Quality Raw'!$C$33)*('Job Quality Raw'!$E$34-'Job Quality Raw'!$E$33))/('Job Quality Raw'!$C$34-'Job Quality Raw'!$C$33))</f>
        <v>0.3</v>
      </c>
      <c r="D27" s="16">
        <f>'Job Quality Raw'!$E$33+((('Job Quality Raw'!D27-'Job Quality Raw'!$D$33)*('Job Quality Raw'!$E$34-'Job Quality Raw'!$E$33))/('Job Quality Raw'!$D$34-'Job Quality Raw'!$D$33))</f>
        <v>0.3288659793814433</v>
      </c>
      <c r="E27" s="17">
        <v>0.35</v>
      </c>
      <c r="F27" s="21">
        <f t="shared" si="0"/>
        <v>0.32628865979381444</v>
      </c>
      <c r="G27" s="21">
        <f t="shared" si="1"/>
        <v>2.509944087410278E-2</v>
      </c>
    </row>
    <row r="28" spans="1:8" ht="48" thickBot="1" x14ac:dyDescent="0.3">
      <c r="A28" s="8" t="s">
        <v>17</v>
      </c>
      <c r="B28" s="5">
        <v>1</v>
      </c>
      <c r="C28" s="15">
        <f>'Job Quality Raw'!$E$33+((('Job Quality Raw'!C28-'Job Quality Raw'!$C$33)*('Job Quality Raw'!$E$34-'Job Quality Raw'!$E$33))/('Job Quality Raw'!$C$34-'Job Quality Raw'!$C$33))</f>
        <v>0.38749999999999996</v>
      </c>
      <c r="D28" s="16">
        <f>'Job Quality Raw'!$E$33+((('Job Quality Raw'!D28-'Job Quality Raw'!$D$33)*('Job Quality Raw'!$E$34-'Job Quality Raw'!$E$33))/('Job Quality Raw'!$D$34-'Job Quality Raw'!$D$33))</f>
        <v>0.35051546391752575</v>
      </c>
      <c r="E28" s="17">
        <v>0.4</v>
      </c>
      <c r="F28" s="21">
        <f t="shared" si="0"/>
        <v>0.37933848797250858</v>
      </c>
      <c r="G28" s="21">
        <f t="shared" si="1"/>
        <v>2.5732033280632709E-2</v>
      </c>
      <c r="H28" t="s">
        <v>94</v>
      </c>
    </row>
    <row r="29" spans="1:8" ht="48" thickBot="1" x14ac:dyDescent="0.3">
      <c r="A29" s="8" t="s">
        <v>18</v>
      </c>
      <c r="B29" s="5">
        <v>1</v>
      </c>
      <c r="C29" s="15">
        <f>'Job Quality Raw'!$E$33+((('Job Quality Raw'!C29-'Job Quality Raw'!$C$33)*('Job Quality Raw'!$E$34-'Job Quality Raw'!$E$33))/('Job Quality Raw'!$C$34-'Job Quality Raw'!$C$33))</f>
        <v>0.43124999999999991</v>
      </c>
      <c r="D29" s="16">
        <f>'Job Quality Raw'!$E$33+((('Job Quality Raw'!D29-'Job Quality Raw'!$D$33)*('Job Quality Raw'!$E$34-'Job Quality Raw'!$E$33))/('Job Quality Raw'!$D$34-'Job Quality Raw'!$D$33))</f>
        <v>0.3360824742268041</v>
      </c>
      <c r="E29" s="17">
        <v>0.4</v>
      </c>
      <c r="F29" s="21">
        <f t="shared" si="0"/>
        <v>0.38911082474226805</v>
      </c>
      <c r="G29" s="21">
        <f t="shared" si="1"/>
        <v>4.8509226893377395E-2</v>
      </c>
      <c r="H29" t="s">
        <v>95</v>
      </c>
    </row>
    <row r="30" spans="1:8" ht="48" thickBot="1" x14ac:dyDescent="0.3">
      <c r="A30" s="8" t="s">
        <v>21</v>
      </c>
      <c r="B30" s="5">
        <v>1</v>
      </c>
      <c r="C30" s="15">
        <f>'Job Quality Raw'!$E$33+((('Job Quality Raw'!C30-'Job Quality Raw'!$C$33)*('Job Quality Raw'!$E$34-'Job Quality Raw'!$E$33))/('Job Quality Raw'!$C$34-'Job Quality Raw'!$C$33))</f>
        <v>0.34375</v>
      </c>
      <c r="D30" s="16">
        <f>'Job Quality Raw'!$E$33+((('Job Quality Raw'!D30-'Job Quality Raw'!$D$33)*('Job Quality Raw'!$E$34-'Job Quality Raw'!$E$33))/('Job Quality Raw'!$D$34-'Job Quality Raw'!$D$33))</f>
        <v>0.31443298969072164</v>
      </c>
      <c r="E30" s="17">
        <v>0.3</v>
      </c>
      <c r="F30" s="21">
        <f t="shared" si="0"/>
        <v>0.31939432989690725</v>
      </c>
      <c r="G30" s="21">
        <f t="shared" si="1"/>
        <v>2.2292976415928301E-2</v>
      </c>
    </row>
    <row r="31" spans="1:8" ht="48" thickBot="1" x14ac:dyDescent="0.3">
      <c r="A31" s="8" t="s">
        <v>22</v>
      </c>
      <c r="B31" s="5">
        <v>1</v>
      </c>
      <c r="C31" s="15">
        <f>'Job Quality Raw'!$E$33+((('Job Quality Raw'!C31-'Job Quality Raw'!$C$33)*('Job Quality Raw'!$E$34-'Job Quality Raw'!$E$33))/('Job Quality Raw'!$C$34-'Job Quality Raw'!$C$33))</f>
        <v>0.3</v>
      </c>
      <c r="D31" s="16">
        <f>'Job Quality Raw'!$E$33+((('Job Quality Raw'!D31-'Job Quality Raw'!$D$33)*('Job Quality Raw'!$E$34-'Job Quality Raw'!$E$33))/('Job Quality Raw'!$D$34-'Job Quality Raw'!$D$33))</f>
        <v>0.31443298969072164</v>
      </c>
      <c r="E31" s="17">
        <v>0.35</v>
      </c>
      <c r="F31" s="21">
        <f t="shared" si="0"/>
        <v>0.32147766323024057</v>
      </c>
      <c r="G31" s="21">
        <f t="shared" si="1"/>
        <v>2.5733646631575516E-2</v>
      </c>
    </row>
    <row r="32" spans="1:8" ht="31.5" x14ac:dyDescent="0.25">
      <c r="A32" s="9" t="s">
        <v>26</v>
      </c>
      <c r="B32" s="10">
        <v>1</v>
      </c>
      <c r="C32" s="18">
        <f>'Job Quality Raw'!$E$33+((('Job Quality Raw'!C32-'Job Quality Raw'!$C$33)*('Job Quality Raw'!$E$34-'Job Quality Raw'!$E$33))/('Job Quality Raw'!$C$34-'Job Quality Raw'!$C$33))</f>
        <v>0.47499999999999998</v>
      </c>
      <c r="D32" s="19">
        <f>'Job Quality Raw'!$E$33+((('Job Quality Raw'!D32-'Job Quality Raw'!$D$33)*('Job Quality Raw'!$E$34-'Job Quality Raw'!$E$33))/('Job Quality Raw'!$D$34-'Job Quality Raw'!$D$33))</f>
        <v>0.3</v>
      </c>
      <c r="E32" s="20">
        <v>0.3</v>
      </c>
      <c r="F32" s="21">
        <f t="shared" si="0"/>
        <v>0.35833333333333334</v>
      </c>
      <c r="G32" s="23">
        <f t="shared" si="1"/>
        <v>0.10103629710818458</v>
      </c>
      <c r="H32" t="s">
        <v>77</v>
      </c>
    </row>
    <row r="33" spans="2:7" x14ac:dyDescent="0.25">
      <c r="B33" s="4" t="s">
        <v>55</v>
      </c>
      <c r="C33" s="22">
        <f>MIN(C2:C32)</f>
        <v>0.3</v>
      </c>
      <c r="D33" s="22">
        <f t="shared" ref="D33:G33" si="2">MIN(D2:D32)</f>
        <v>0.3</v>
      </c>
      <c r="E33" s="22">
        <f t="shared" si="2"/>
        <v>0.3</v>
      </c>
      <c r="F33" s="22">
        <f t="shared" si="2"/>
        <v>0.30481099656357391</v>
      </c>
      <c r="G33" s="22">
        <f t="shared" si="2"/>
        <v>1.5700924586837752E-16</v>
      </c>
    </row>
    <row r="34" spans="2:7" x14ac:dyDescent="0.25">
      <c r="B34" s="4" t="s">
        <v>56</v>
      </c>
      <c r="C34" s="21">
        <f>MAX(C2:C32)</f>
        <v>0.99999999999999978</v>
      </c>
      <c r="D34" s="21">
        <f t="shared" ref="D34:F34" si="3">MAX(D2:D32)</f>
        <v>1</v>
      </c>
      <c r="E34" s="21">
        <f t="shared" si="3"/>
        <v>1</v>
      </c>
      <c r="F34" s="21">
        <f t="shared" si="3"/>
        <v>1</v>
      </c>
      <c r="G34" s="21">
        <f t="shared" ref="G34" si="4">MAX(G2:G32)</f>
        <v>0.13124302510960026</v>
      </c>
    </row>
    <row r="35" spans="2:7" x14ac:dyDescent="0.25">
      <c r="B35" s="4" t="s">
        <v>54</v>
      </c>
      <c r="C35" s="21">
        <f>AVERAGE(C2:C32)</f>
        <v>0.56391129032258069</v>
      </c>
      <c r="D35" s="21">
        <f t="shared" ref="D35:F35" si="5">AVERAGE(D2:D32)</f>
        <v>0.56584635849684073</v>
      </c>
      <c r="E35" s="21">
        <f t="shared" si="5"/>
        <v>0.60806451612903223</v>
      </c>
      <c r="F35" s="21">
        <f t="shared" si="5"/>
        <v>0.57927405498281792</v>
      </c>
      <c r="G35" s="21">
        <f t="shared" ref="G35" si="6">AVERAGE(G2:G32)</f>
        <v>5.686827494992739E-2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topLeftCell="A7" workbookViewId="0">
      <selection activeCell="H20" sqref="H20"/>
    </sheetView>
  </sheetViews>
  <sheetFormatPr defaultRowHeight="15" x14ac:dyDescent="0.25"/>
  <cols>
    <col min="1" max="1" width="76.7109375" customWidth="1"/>
    <col min="2" max="2" width="15.140625" customWidth="1"/>
    <col min="3" max="3" width="14.7109375" customWidth="1"/>
    <col min="7" max="7" width="9.5703125" bestFit="1" customWidth="1"/>
  </cols>
  <sheetData>
    <row r="1" spans="1:7" x14ac:dyDescent="0.25">
      <c r="A1" s="1" t="s">
        <v>0</v>
      </c>
      <c r="B1" s="3" t="s">
        <v>50</v>
      </c>
      <c r="C1" s="2" t="s">
        <v>52</v>
      </c>
      <c r="D1" s="2" t="s">
        <v>53</v>
      </c>
      <c r="E1" s="2" t="s">
        <v>51</v>
      </c>
      <c r="F1" s="11" t="s">
        <v>54</v>
      </c>
      <c r="G1" s="11" t="s">
        <v>57</v>
      </c>
    </row>
    <row r="2" spans="1:7" ht="32.25" thickBot="1" x14ac:dyDescent="0.3">
      <c r="A2" s="6" t="s">
        <v>32</v>
      </c>
      <c r="B2" s="7">
        <v>3</v>
      </c>
      <c r="C2" s="12">
        <v>1</v>
      </c>
      <c r="D2" s="13">
        <v>1</v>
      </c>
      <c r="E2" s="14">
        <v>1</v>
      </c>
      <c r="F2" s="21">
        <f>AVERAGE(C2:E2)</f>
        <v>1</v>
      </c>
      <c r="G2" s="21">
        <f>_xlfn.STDEV.S(C2:E2)</f>
        <v>0</v>
      </c>
    </row>
    <row r="3" spans="1:7" ht="32.25" thickBot="1" x14ac:dyDescent="0.3">
      <c r="A3" s="8" t="s">
        <v>33</v>
      </c>
      <c r="B3" s="5">
        <v>3</v>
      </c>
      <c r="C3" s="15">
        <v>0.85</v>
      </c>
      <c r="D3" s="16">
        <v>0.8</v>
      </c>
      <c r="E3" s="17">
        <v>0.9</v>
      </c>
      <c r="F3" s="21">
        <f t="shared" ref="F3:F19" si="0">AVERAGE(C3:E3)</f>
        <v>0.85</v>
      </c>
      <c r="G3" s="21">
        <f t="shared" ref="G3:G19" si="1">_xlfn.STDEV.S(C3:E3)</f>
        <v>4.9999999999999989E-2</v>
      </c>
    </row>
    <row r="4" spans="1:7" ht="32.25" thickBot="1" x14ac:dyDescent="0.3">
      <c r="A4" s="8" t="s">
        <v>34</v>
      </c>
      <c r="B4" s="5">
        <v>3</v>
      </c>
      <c r="C4" s="15">
        <v>0.8</v>
      </c>
      <c r="D4" s="16">
        <v>0.9</v>
      </c>
      <c r="E4" s="17">
        <v>0.8</v>
      </c>
      <c r="F4" s="21">
        <f t="shared" si="0"/>
        <v>0.83333333333333337</v>
      </c>
      <c r="G4" s="21">
        <f t="shared" si="1"/>
        <v>5.7735026918962561E-2</v>
      </c>
    </row>
    <row r="5" spans="1:7" ht="31.5" x14ac:dyDescent="0.25">
      <c r="A5" s="9" t="s">
        <v>49</v>
      </c>
      <c r="B5" s="10">
        <v>3</v>
      </c>
      <c r="C5" s="15">
        <v>1</v>
      </c>
      <c r="D5" s="16">
        <v>0.75</v>
      </c>
      <c r="E5" s="17">
        <v>0.9</v>
      </c>
      <c r="F5" s="21">
        <f t="shared" si="0"/>
        <v>0.8833333333333333</v>
      </c>
      <c r="G5" s="23">
        <f t="shared" si="1"/>
        <v>0.1258305739211793</v>
      </c>
    </row>
    <row r="6" spans="1:7" ht="32.25" thickBot="1" x14ac:dyDescent="0.3">
      <c r="A6" s="6" t="s">
        <v>36</v>
      </c>
      <c r="B6" s="7">
        <v>2</v>
      </c>
      <c r="C6" s="12">
        <v>0.7</v>
      </c>
      <c r="D6" s="13">
        <v>0.6</v>
      </c>
      <c r="E6" s="14">
        <v>0.7</v>
      </c>
      <c r="F6" s="21">
        <f t="shared" si="0"/>
        <v>0.66666666666666663</v>
      </c>
      <c r="G6" s="21">
        <f t="shared" si="1"/>
        <v>5.7735026918962561E-2</v>
      </c>
    </row>
    <row r="7" spans="1:7" ht="32.25" thickBot="1" x14ac:dyDescent="0.3">
      <c r="A7" s="8" t="s">
        <v>46</v>
      </c>
      <c r="B7" s="5">
        <v>2</v>
      </c>
      <c r="C7" s="15">
        <v>0.7</v>
      </c>
      <c r="D7" s="16">
        <v>0.65</v>
      </c>
      <c r="E7" s="17">
        <v>0.75</v>
      </c>
      <c r="F7" s="21">
        <f t="shared" si="0"/>
        <v>0.70000000000000007</v>
      </c>
      <c r="G7" s="21">
        <f t="shared" si="1"/>
        <v>4.9999999999999989E-2</v>
      </c>
    </row>
    <row r="8" spans="1:7" ht="32.25" thickBot="1" x14ac:dyDescent="0.3">
      <c r="A8" s="8" t="s">
        <v>47</v>
      </c>
      <c r="B8" s="5">
        <v>2</v>
      </c>
      <c r="C8" s="15">
        <v>0.6</v>
      </c>
      <c r="D8" s="16">
        <v>0.7</v>
      </c>
      <c r="E8" s="17">
        <v>0.7</v>
      </c>
      <c r="F8" s="21">
        <f t="shared" si="0"/>
        <v>0.66666666666666663</v>
      </c>
      <c r="G8" s="21">
        <f t="shared" si="1"/>
        <v>5.7735026918962561E-2</v>
      </c>
    </row>
    <row r="9" spans="1:7" ht="32.25" thickBot="1" x14ac:dyDescent="0.3">
      <c r="A9" s="8" t="s">
        <v>37</v>
      </c>
      <c r="B9" s="5">
        <v>2</v>
      </c>
      <c r="C9" s="15">
        <v>0.6</v>
      </c>
      <c r="D9" s="16">
        <v>0.5</v>
      </c>
      <c r="E9" s="17">
        <v>0.65</v>
      </c>
      <c r="F9" s="21">
        <f t="shared" si="0"/>
        <v>0.58333333333333337</v>
      </c>
      <c r="G9" s="21">
        <f t="shared" si="1"/>
        <v>7.6376261582597485E-2</v>
      </c>
    </row>
    <row r="10" spans="1:7" ht="32.25" thickBot="1" x14ac:dyDescent="0.3">
      <c r="A10" s="8" t="s">
        <v>38</v>
      </c>
      <c r="B10" s="5">
        <v>2</v>
      </c>
      <c r="C10" s="15">
        <v>0.8</v>
      </c>
      <c r="D10" s="16">
        <v>0.6</v>
      </c>
      <c r="E10" s="17">
        <v>0.75</v>
      </c>
      <c r="F10" s="21">
        <f t="shared" si="0"/>
        <v>0.71666666666666667</v>
      </c>
      <c r="G10" s="23">
        <f t="shared" si="1"/>
        <v>0.10408329997330677</v>
      </c>
    </row>
    <row r="11" spans="1:7" ht="32.25" thickBot="1" x14ac:dyDescent="0.3">
      <c r="A11" s="8" t="s">
        <v>39</v>
      </c>
      <c r="B11" s="5">
        <v>2</v>
      </c>
      <c r="C11" s="15">
        <v>0.7</v>
      </c>
      <c r="D11" s="16">
        <v>0.35</v>
      </c>
      <c r="E11" s="17">
        <v>0.7</v>
      </c>
      <c r="F11" s="21">
        <f t="shared" si="0"/>
        <v>0.58333333333333326</v>
      </c>
      <c r="G11" s="23">
        <f t="shared" si="1"/>
        <v>0.20207259421636917</v>
      </c>
    </row>
    <row r="12" spans="1:7" ht="32.25" thickBot="1" x14ac:dyDescent="0.3">
      <c r="A12" s="8" t="s">
        <v>40</v>
      </c>
      <c r="B12" s="5">
        <v>2</v>
      </c>
      <c r="C12" s="15">
        <v>0.8</v>
      </c>
      <c r="D12" s="16">
        <v>0.7</v>
      </c>
      <c r="E12" s="17">
        <v>0.65</v>
      </c>
      <c r="F12" s="21">
        <f t="shared" si="0"/>
        <v>0.71666666666666667</v>
      </c>
      <c r="G12" s="21">
        <f t="shared" si="1"/>
        <v>7.6376261582597346E-2</v>
      </c>
    </row>
    <row r="13" spans="1:7" ht="32.25" thickBot="1" x14ac:dyDescent="0.3">
      <c r="A13" s="8" t="s">
        <v>43</v>
      </c>
      <c r="B13" s="5">
        <v>2</v>
      </c>
      <c r="C13" s="15">
        <v>0.8</v>
      </c>
      <c r="D13" s="16">
        <v>0.7</v>
      </c>
      <c r="E13" s="17">
        <v>0.75</v>
      </c>
      <c r="F13" s="21">
        <f t="shared" si="0"/>
        <v>0.75</v>
      </c>
      <c r="G13" s="21">
        <f t="shared" si="1"/>
        <v>5.0000000000000044E-2</v>
      </c>
    </row>
    <row r="14" spans="1:7" ht="31.5" x14ac:dyDescent="0.25">
      <c r="A14" s="9" t="s">
        <v>44</v>
      </c>
      <c r="B14" s="10">
        <v>2</v>
      </c>
      <c r="C14" s="15">
        <v>0.6</v>
      </c>
      <c r="D14" s="16">
        <v>0.6</v>
      </c>
      <c r="E14" s="17">
        <v>0.65</v>
      </c>
      <c r="F14" s="21">
        <f t="shared" si="0"/>
        <v>0.6166666666666667</v>
      </c>
      <c r="G14" s="21">
        <f t="shared" si="1"/>
        <v>2.8867513459481315E-2</v>
      </c>
    </row>
    <row r="15" spans="1:7" ht="32.25" thickBot="1" x14ac:dyDescent="0.3">
      <c r="A15" s="6" t="s">
        <v>35</v>
      </c>
      <c r="B15" s="7">
        <v>1</v>
      </c>
      <c r="C15" s="12">
        <v>0.4</v>
      </c>
      <c r="D15" s="13">
        <v>0.33</v>
      </c>
      <c r="E15" s="14">
        <v>0.55000000000000004</v>
      </c>
      <c r="F15" s="21">
        <f t="shared" si="0"/>
        <v>0.42666666666666669</v>
      </c>
      <c r="G15" s="23">
        <f t="shared" si="1"/>
        <v>0.11239810200058267</v>
      </c>
    </row>
    <row r="16" spans="1:7" ht="32.25" thickBot="1" x14ac:dyDescent="0.3">
      <c r="A16" s="8" t="s">
        <v>48</v>
      </c>
      <c r="B16" s="5">
        <v>1</v>
      </c>
      <c r="C16" s="15">
        <v>0.4</v>
      </c>
      <c r="D16" s="16">
        <v>0.3</v>
      </c>
      <c r="E16" s="17">
        <v>0.5</v>
      </c>
      <c r="F16" s="21">
        <f t="shared" si="0"/>
        <v>0.39999999999999997</v>
      </c>
      <c r="G16" s="23">
        <f t="shared" si="1"/>
        <v>0.10000000000000005</v>
      </c>
    </row>
    <row r="17" spans="1:7" ht="32.25" thickBot="1" x14ac:dyDescent="0.3">
      <c r="A17" s="8" t="s">
        <v>41</v>
      </c>
      <c r="B17" s="5">
        <v>1</v>
      </c>
      <c r="C17" s="15">
        <v>0.4</v>
      </c>
      <c r="D17" s="16">
        <v>0.05</v>
      </c>
      <c r="E17" s="17">
        <v>0.5</v>
      </c>
      <c r="F17" s="21">
        <f t="shared" si="0"/>
        <v>0.31666666666666665</v>
      </c>
      <c r="G17" s="23">
        <f t="shared" si="1"/>
        <v>0.23629078131263045</v>
      </c>
    </row>
    <row r="18" spans="1:7" ht="32.25" thickBot="1" x14ac:dyDescent="0.3">
      <c r="A18" s="8" t="s">
        <v>42</v>
      </c>
      <c r="B18" s="5">
        <v>1</v>
      </c>
      <c r="C18" s="15">
        <v>0.6</v>
      </c>
      <c r="D18" s="16">
        <v>0.25</v>
      </c>
      <c r="E18" s="17">
        <v>0.6</v>
      </c>
      <c r="F18" s="21">
        <f t="shared" si="0"/>
        <v>0.48333333333333334</v>
      </c>
      <c r="G18" s="23">
        <f t="shared" si="1"/>
        <v>0.20207259421636903</v>
      </c>
    </row>
    <row r="19" spans="1:7" ht="31.5" x14ac:dyDescent="0.25">
      <c r="A19" s="9" t="s">
        <v>45</v>
      </c>
      <c r="B19" s="10">
        <v>1</v>
      </c>
      <c r="C19" s="18">
        <v>0.4</v>
      </c>
      <c r="D19" s="19">
        <v>0.1</v>
      </c>
      <c r="E19" s="20">
        <v>0.55000000000000004</v>
      </c>
      <c r="F19" s="21">
        <f t="shared" si="0"/>
        <v>0.35000000000000003</v>
      </c>
      <c r="G19" s="23">
        <f t="shared" si="1"/>
        <v>0.22912878474779211</v>
      </c>
    </row>
    <row r="20" spans="1:7" x14ac:dyDescent="0.25">
      <c r="B20" s="4" t="s">
        <v>55</v>
      </c>
      <c r="C20" s="22">
        <f>MIN(C2:C19)</f>
        <v>0.4</v>
      </c>
      <c r="D20" s="22">
        <f t="shared" ref="D20:G20" si="2">MIN(D2:D19)</f>
        <v>0.05</v>
      </c>
      <c r="E20" s="22">
        <f t="shared" si="2"/>
        <v>0.5</v>
      </c>
      <c r="F20" s="22">
        <f t="shared" si="2"/>
        <v>0.31666666666666665</v>
      </c>
      <c r="G20" s="22">
        <f t="shared" si="2"/>
        <v>0</v>
      </c>
    </row>
    <row r="21" spans="1:7" x14ac:dyDescent="0.25">
      <c r="B21" s="4" t="s">
        <v>56</v>
      </c>
      <c r="C21" s="21">
        <f>MAX(C2:C19)</f>
        <v>1</v>
      </c>
      <c r="D21" s="21">
        <f t="shared" ref="D21:F21" si="3">MAX(D2:D19)</f>
        <v>1</v>
      </c>
      <c r="E21" s="21">
        <f t="shared" si="3"/>
        <v>1</v>
      </c>
      <c r="F21" s="21">
        <f t="shared" si="3"/>
        <v>1</v>
      </c>
      <c r="G21" s="21">
        <f t="shared" ref="G21" si="4">MAX(G2:G19)</f>
        <v>0.23629078131263045</v>
      </c>
    </row>
    <row r="22" spans="1:7" x14ac:dyDescent="0.25">
      <c r="B22" s="4" t="s">
        <v>54</v>
      </c>
      <c r="C22" s="21">
        <f>AVERAGE(C2:C19)</f>
        <v>0.67500000000000016</v>
      </c>
      <c r="D22" s="21">
        <f t="shared" ref="D22:G22" si="5">AVERAGE(D2:D19)</f>
        <v>0.54888888888888898</v>
      </c>
      <c r="E22" s="21">
        <f t="shared" si="5"/>
        <v>0.70000000000000007</v>
      </c>
      <c r="F22" s="21">
        <f t="shared" si="5"/>
        <v>0.64129629629629614</v>
      </c>
      <c r="G22" s="21">
        <f t="shared" si="5"/>
        <v>0.10092788043165518</v>
      </c>
    </row>
    <row r="23" spans="1:7" x14ac:dyDescent="0.25">
      <c r="B23" s="4"/>
    </row>
    <row r="24" spans="1:7" x14ac:dyDescent="0.25">
      <c r="B24" s="4"/>
    </row>
    <row r="25" spans="1:7" x14ac:dyDescent="0.25">
      <c r="B25" s="4"/>
    </row>
    <row r="26" spans="1:7" x14ac:dyDescent="0.25">
      <c r="B26" s="4"/>
    </row>
    <row r="27" spans="1:7" x14ac:dyDescent="0.25">
      <c r="B27" s="4"/>
    </row>
    <row r="28" spans="1:7" x14ac:dyDescent="0.25">
      <c r="B28" s="4"/>
    </row>
    <row r="29" spans="1:7" x14ac:dyDescent="0.25">
      <c r="B29" s="4"/>
    </row>
    <row r="30" spans="1:7" x14ac:dyDescent="0.25">
      <c r="B30" s="4"/>
    </row>
    <row r="31" spans="1:7" x14ac:dyDescent="0.25">
      <c r="B31" s="4"/>
    </row>
    <row r="32" spans="1:7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</sheetData>
  <sortState xmlns:xlrd2="http://schemas.microsoft.com/office/spreadsheetml/2017/richdata2" ref="A2:B19">
    <sortCondition descending="1" ref="B2:B1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124B5-A5B4-4D92-9C0E-341C68847A1A}">
  <dimension ref="A1:H42"/>
  <sheetViews>
    <sheetView workbookViewId="0">
      <selection activeCell="H20" sqref="H20"/>
    </sheetView>
  </sheetViews>
  <sheetFormatPr defaultRowHeight="15" x14ac:dyDescent="0.25"/>
  <cols>
    <col min="1" max="1" width="76.7109375" customWidth="1"/>
    <col min="2" max="2" width="15.140625" customWidth="1"/>
    <col min="3" max="3" width="14.7109375" customWidth="1"/>
    <col min="7" max="7" width="9.5703125" bestFit="1" customWidth="1"/>
    <col min="8" max="8" width="19.85546875" customWidth="1"/>
  </cols>
  <sheetData>
    <row r="1" spans="1:8" x14ac:dyDescent="0.25">
      <c r="A1" s="1" t="s">
        <v>0</v>
      </c>
      <c r="B1" s="3" t="s">
        <v>50</v>
      </c>
      <c r="C1" s="2" t="s">
        <v>52</v>
      </c>
      <c r="D1" s="2" t="s">
        <v>53</v>
      </c>
      <c r="E1" s="2" t="s">
        <v>51</v>
      </c>
      <c r="F1" s="11" t="s">
        <v>54</v>
      </c>
      <c r="G1" s="11" t="s">
        <v>57</v>
      </c>
      <c r="H1" s="11" t="s">
        <v>58</v>
      </c>
    </row>
    <row r="2" spans="1:8" ht="32.25" thickBot="1" x14ac:dyDescent="0.3">
      <c r="A2" s="6" t="s">
        <v>32</v>
      </c>
      <c r="B2" s="7">
        <v>3</v>
      </c>
      <c r="C2" s="12">
        <f>'Job Relevance Raw'!$E$20+((('Job Relevance Raw'!C2-'Job Relevance Raw'!$C$20)*('Job Relevance Raw'!$E$21-'Job Relevance Raw'!$E$20))/('Job Relevance Raw'!$C$21-'Job Relevance Raw'!$C$20))</f>
        <v>1</v>
      </c>
      <c r="D2" s="13">
        <f>'Job Relevance Raw'!$E$20+((('Job Relevance Raw'!D2-'Job Relevance Raw'!$D$20)*('Job Relevance Raw'!$E$21-'Job Relevance Raw'!$E$20))/('Job Relevance Raw'!$D$21-'Job Relevance Raw'!$D$20))</f>
        <v>1</v>
      </c>
      <c r="E2" s="14">
        <v>1</v>
      </c>
      <c r="F2" s="21">
        <f>AVERAGE(C2:E2)</f>
        <v>1</v>
      </c>
      <c r="G2" s="21">
        <f>_xlfn.STDEV.S(C2:E2)</f>
        <v>0</v>
      </c>
      <c r="H2" t="s">
        <v>59</v>
      </c>
    </row>
    <row r="3" spans="1:8" ht="32.25" thickBot="1" x14ac:dyDescent="0.3">
      <c r="A3" s="8" t="s">
        <v>33</v>
      </c>
      <c r="B3" s="5">
        <v>3</v>
      </c>
      <c r="C3" s="15">
        <f>'Job Relevance Raw'!$E$20+((('Job Relevance Raw'!C3-'Job Relevance Raw'!$C$20)*('Job Relevance Raw'!$E$21-'Job Relevance Raw'!$E$20))/('Job Relevance Raw'!$C$21-'Job Relevance Raw'!$C$20))</f>
        <v>0.875</v>
      </c>
      <c r="D3" s="16">
        <f>'Job Relevance Raw'!$E$20+((('Job Relevance Raw'!D3-'Job Relevance Raw'!$D$20)*('Job Relevance Raw'!$E$21-'Job Relevance Raw'!$E$20))/('Job Relevance Raw'!$D$21-'Job Relevance Raw'!$D$20))</f>
        <v>0.89473684210526316</v>
      </c>
      <c r="E3" s="17">
        <v>0.9</v>
      </c>
      <c r="F3" s="21">
        <f t="shared" ref="F3:F19" si="0">AVERAGE(C3:E3)</f>
        <v>0.88991228070175443</v>
      </c>
      <c r="G3" s="21">
        <f t="shared" ref="G3:G19" si="1">_xlfn.STDEV.S(C3:E3)</f>
        <v>1.3179806316944499E-2</v>
      </c>
      <c r="H3" t="s">
        <v>60</v>
      </c>
    </row>
    <row r="4" spans="1:8" ht="32.25" thickBot="1" x14ac:dyDescent="0.3">
      <c r="A4" s="8" t="s">
        <v>34</v>
      </c>
      <c r="B4" s="5">
        <v>3</v>
      </c>
      <c r="C4" s="15">
        <f>'Job Relevance Raw'!$E$20+((('Job Relevance Raw'!C4-'Job Relevance Raw'!$C$20)*('Job Relevance Raw'!$E$21-'Job Relevance Raw'!$E$20))/('Job Relevance Raw'!$C$21-'Job Relevance Raw'!$C$20))</f>
        <v>0.83333333333333337</v>
      </c>
      <c r="D4" s="16">
        <f>'Job Relevance Raw'!$E$20+((('Job Relevance Raw'!D4-'Job Relevance Raw'!$D$20)*('Job Relevance Raw'!$E$21-'Job Relevance Raw'!$E$20))/('Job Relevance Raw'!$D$21-'Job Relevance Raw'!$D$20))</f>
        <v>0.94736842105263164</v>
      </c>
      <c r="E4" s="17">
        <v>0.8</v>
      </c>
      <c r="F4" s="21">
        <f t="shared" si="0"/>
        <v>0.86023391812865491</v>
      </c>
      <c r="G4" s="21">
        <f t="shared" si="1"/>
        <v>7.7279324386501633E-2</v>
      </c>
      <c r="H4" t="s">
        <v>61</v>
      </c>
    </row>
    <row r="5" spans="1:8" ht="31.5" x14ac:dyDescent="0.25">
      <c r="A5" s="9" t="s">
        <v>49</v>
      </c>
      <c r="B5" s="10">
        <v>3</v>
      </c>
      <c r="C5" s="15">
        <f>'Job Relevance Raw'!$E$20+((('Job Relevance Raw'!C5-'Job Relevance Raw'!$C$20)*('Job Relevance Raw'!$E$21-'Job Relevance Raw'!$E$20))/('Job Relevance Raw'!$C$21-'Job Relevance Raw'!$C$20))</f>
        <v>1</v>
      </c>
      <c r="D5" s="16">
        <f>'Job Relevance Raw'!$E$20+((('Job Relevance Raw'!D5-'Job Relevance Raw'!$D$20)*('Job Relevance Raw'!$E$21-'Job Relevance Raw'!$E$20))/('Job Relevance Raw'!$D$21-'Job Relevance Raw'!$D$20))</f>
        <v>0.86842105263157898</v>
      </c>
      <c r="E5" s="17">
        <v>0.9</v>
      </c>
      <c r="F5" s="21">
        <f t="shared" si="0"/>
        <v>0.92280701754385974</v>
      </c>
      <c r="G5" s="21">
        <f t="shared" si="1"/>
        <v>6.8690427896322417E-2</v>
      </c>
      <c r="H5" t="s">
        <v>62</v>
      </c>
    </row>
    <row r="6" spans="1:8" ht="32.25" thickBot="1" x14ac:dyDescent="0.3">
      <c r="A6" s="6" t="s">
        <v>36</v>
      </c>
      <c r="B6" s="7">
        <v>2</v>
      </c>
      <c r="C6" s="12">
        <f>'Job Relevance Raw'!$E$20+((('Job Relevance Raw'!C6-'Job Relevance Raw'!$C$20)*('Job Relevance Raw'!$E$21-'Job Relevance Raw'!$E$20))/('Job Relevance Raw'!$C$21-'Job Relevance Raw'!$C$20))</f>
        <v>0.75</v>
      </c>
      <c r="D6" s="13">
        <f>'Job Relevance Raw'!$E$20+((('Job Relevance Raw'!D6-'Job Relevance Raw'!$D$20)*('Job Relevance Raw'!$E$21-'Job Relevance Raw'!$E$20))/('Job Relevance Raw'!$D$21-'Job Relevance Raw'!$D$20))</f>
        <v>0.78947368421052633</v>
      </c>
      <c r="E6" s="14">
        <v>0.7</v>
      </c>
      <c r="F6" s="21">
        <f t="shared" si="0"/>
        <v>0.74649122807017543</v>
      </c>
      <c r="G6" s="21">
        <f t="shared" si="1"/>
        <v>4.4839922523270404E-2</v>
      </c>
      <c r="H6" t="s">
        <v>63</v>
      </c>
    </row>
    <row r="7" spans="1:8" ht="32.25" thickBot="1" x14ac:dyDescent="0.3">
      <c r="A7" s="8" t="s">
        <v>46</v>
      </c>
      <c r="B7" s="5">
        <v>2</v>
      </c>
      <c r="C7" s="15">
        <f>'Job Relevance Raw'!$E$20+((('Job Relevance Raw'!C7-'Job Relevance Raw'!$C$20)*('Job Relevance Raw'!$E$21-'Job Relevance Raw'!$E$20))/('Job Relevance Raw'!$C$21-'Job Relevance Raw'!$C$20))</f>
        <v>0.75</v>
      </c>
      <c r="D7" s="16">
        <f>'Job Relevance Raw'!$E$20+((('Job Relevance Raw'!D7-'Job Relevance Raw'!$D$20)*('Job Relevance Raw'!$E$21-'Job Relevance Raw'!$E$20))/('Job Relevance Raw'!$D$21-'Job Relevance Raw'!$D$20))</f>
        <v>0.81578947368421051</v>
      </c>
      <c r="E7" s="17">
        <v>0.75</v>
      </c>
      <c r="F7" s="21">
        <f t="shared" si="0"/>
        <v>0.77192982456140358</v>
      </c>
      <c r="G7" s="21">
        <f t="shared" si="1"/>
        <v>3.7983570341422739E-2</v>
      </c>
      <c r="H7" t="s">
        <v>64</v>
      </c>
    </row>
    <row r="8" spans="1:8" ht="32.25" thickBot="1" x14ac:dyDescent="0.3">
      <c r="A8" s="8" t="s">
        <v>47</v>
      </c>
      <c r="B8" s="5">
        <v>2</v>
      </c>
      <c r="C8" s="15">
        <f>'Job Relevance Raw'!$E$20+((('Job Relevance Raw'!C8-'Job Relevance Raw'!$C$20)*('Job Relevance Raw'!$E$21-'Job Relevance Raw'!$E$20))/('Job Relevance Raw'!$C$21-'Job Relevance Raw'!$C$20))</f>
        <v>0.66666666666666663</v>
      </c>
      <c r="D8" s="16">
        <f>'Job Relevance Raw'!$E$20+((('Job Relevance Raw'!D8-'Job Relevance Raw'!$D$20)*('Job Relevance Raw'!$E$21-'Job Relevance Raw'!$E$20))/('Job Relevance Raw'!$D$21-'Job Relevance Raw'!$D$20))</f>
        <v>0.84210526315789469</v>
      </c>
      <c r="E8" s="17">
        <v>0.7</v>
      </c>
      <c r="F8" s="21">
        <f t="shared" si="0"/>
        <v>0.73625730994152028</v>
      </c>
      <c r="G8" s="24">
        <f t="shared" si="1"/>
        <v>9.3169843178197057E-2</v>
      </c>
      <c r="H8" t="s">
        <v>65</v>
      </c>
    </row>
    <row r="9" spans="1:8" ht="32.25" thickBot="1" x14ac:dyDescent="0.3">
      <c r="A9" s="8" t="s">
        <v>37</v>
      </c>
      <c r="B9" s="5">
        <v>2</v>
      </c>
      <c r="C9" s="15">
        <f>'Job Relevance Raw'!$E$20+((('Job Relevance Raw'!C9-'Job Relevance Raw'!$C$20)*('Job Relevance Raw'!$E$21-'Job Relevance Raw'!$E$20))/('Job Relevance Raw'!$C$21-'Job Relevance Raw'!$C$20))</f>
        <v>0.66666666666666663</v>
      </c>
      <c r="D9" s="16">
        <f>'Job Relevance Raw'!$E$20+((('Job Relevance Raw'!D9-'Job Relevance Raw'!$D$20)*('Job Relevance Raw'!$E$21-'Job Relevance Raw'!$E$20))/('Job Relevance Raw'!$D$21-'Job Relevance Raw'!$D$20))</f>
        <v>0.73684210526315796</v>
      </c>
      <c r="E9" s="17">
        <v>0.65</v>
      </c>
      <c r="F9" s="21">
        <f t="shared" si="0"/>
        <v>0.68450292397660817</v>
      </c>
      <c r="G9" s="21">
        <f t="shared" si="1"/>
        <v>4.6086732014259633E-2</v>
      </c>
      <c r="H9" t="s">
        <v>66</v>
      </c>
    </row>
    <row r="10" spans="1:8" ht="32.25" thickBot="1" x14ac:dyDescent="0.3">
      <c r="A10" s="8" t="s">
        <v>38</v>
      </c>
      <c r="B10" s="5">
        <v>2</v>
      </c>
      <c r="C10" s="15">
        <f>'Job Relevance Raw'!$E$20+((('Job Relevance Raw'!C10-'Job Relevance Raw'!$C$20)*('Job Relevance Raw'!$E$21-'Job Relevance Raw'!$E$20))/('Job Relevance Raw'!$C$21-'Job Relevance Raw'!$C$20))</f>
        <v>0.83333333333333337</v>
      </c>
      <c r="D10" s="16">
        <f>'Job Relevance Raw'!$E$20+((('Job Relevance Raw'!D10-'Job Relevance Raw'!$D$20)*('Job Relevance Raw'!$E$21-'Job Relevance Raw'!$E$20))/('Job Relevance Raw'!$D$21-'Job Relevance Raw'!$D$20))</f>
        <v>0.78947368421052633</v>
      </c>
      <c r="E10" s="17">
        <v>0.75</v>
      </c>
      <c r="F10" s="21">
        <f t="shared" si="0"/>
        <v>0.79093567251461983</v>
      </c>
      <c r="G10" s="21">
        <f t="shared" si="1"/>
        <v>4.168589891632532E-2</v>
      </c>
      <c r="H10" t="s">
        <v>69</v>
      </c>
    </row>
    <row r="11" spans="1:8" ht="32.25" thickBot="1" x14ac:dyDescent="0.3">
      <c r="A11" s="8" t="s">
        <v>39</v>
      </c>
      <c r="B11" s="5">
        <v>2</v>
      </c>
      <c r="C11" s="15">
        <f>'Job Relevance Raw'!$E$20+((('Job Relevance Raw'!C11-'Job Relevance Raw'!$C$20)*('Job Relevance Raw'!$E$21-'Job Relevance Raw'!$E$20))/('Job Relevance Raw'!$C$21-'Job Relevance Raw'!$C$20))</f>
        <v>0.75</v>
      </c>
      <c r="D11" s="16">
        <f>'Job Relevance Raw'!$E$20+((('Job Relevance Raw'!D11-'Job Relevance Raw'!$D$20)*('Job Relevance Raw'!$E$21-'Job Relevance Raw'!$E$20))/('Job Relevance Raw'!$D$21-'Job Relevance Raw'!$D$20))</f>
        <v>0.65789473684210531</v>
      </c>
      <c r="E11" s="17">
        <v>0.7</v>
      </c>
      <c r="F11" s="21">
        <f t="shared" si="0"/>
        <v>0.7026315789473685</v>
      </c>
      <c r="G11" s="21">
        <f t="shared" si="1"/>
        <v>4.6108988073513747E-2</v>
      </c>
      <c r="H11" t="s">
        <v>70</v>
      </c>
    </row>
    <row r="12" spans="1:8" ht="32.25" thickBot="1" x14ac:dyDescent="0.3">
      <c r="A12" s="8" t="s">
        <v>40</v>
      </c>
      <c r="B12" s="5">
        <v>2</v>
      </c>
      <c r="C12" s="15">
        <f>'Job Relevance Raw'!$E$20+((('Job Relevance Raw'!C12-'Job Relevance Raw'!$C$20)*('Job Relevance Raw'!$E$21-'Job Relevance Raw'!$E$20))/('Job Relevance Raw'!$C$21-'Job Relevance Raw'!$C$20))</f>
        <v>0.83333333333333337</v>
      </c>
      <c r="D12" s="16">
        <f>'Job Relevance Raw'!$E$20+((('Job Relevance Raw'!D12-'Job Relevance Raw'!$D$20)*('Job Relevance Raw'!$E$21-'Job Relevance Raw'!$E$20))/('Job Relevance Raw'!$D$21-'Job Relevance Raw'!$D$20))</f>
        <v>0.84210526315789469</v>
      </c>
      <c r="E12" s="17">
        <v>0.65</v>
      </c>
      <c r="F12" s="21">
        <f t="shared" si="0"/>
        <v>0.77514619883040936</v>
      </c>
      <c r="G12" s="23">
        <f t="shared" si="1"/>
        <v>0.10846849772854339</v>
      </c>
      <c r="H12" t="s">
        <v>71</v>
      </c>
    </row>
    <row r="13" spans="1:8" ht="32.25" thickBot="1" x14ac:dyDescent="0.3">
      <c r="A13" s="8" t="s">
        <v>43</v>
      </c>
      <c r="B13" s="5">
        <v>2</v>
      </c>
      <c r="C13" s="15">
        <f>'Job Relevance Raw'!$E$20+((('Job Relevance Raw'!C13-'Job Relevance Raw'!$C$20)*('Job Relevance Raw'!$E$21-'Job Relevance Raw'!$E$20))/('Job Relevance Raw'!$C$21-'Job Relevance Raw'!$C$20))</f>
        <v>0.83333333333333337</v>
      </c>
      <c r="D13" s="16">
        <f>'Job Relevance Raw'!$E$20+((('Job Relevance Raw'!D13-'Job Relevance Raw'!$D$20)*('Job Relevance Raw'!$E$21-'Job Relevance Raw'!$E$20))/('Job Relevance Raw'!$D$21-'Job Relevance Raw'!$D$20))</f>
        <v>0.84210526315789469</v>
      </c>
      <c r="E13" s="17">
        <v>0.75</v>
      </c>
      <c r="F13" s="21">
        <f t="shared" si="0"/>
        <v>0.80847953216374269</v>
      </c>
      <c r="G13" s="21">
        <f t="shared" si="1"/>
        <v>5.0834323540098557E-2</v>
      </c>
      <c r="H13" t="s">
        <v>72</v>
      </c>
    </row>
    <row r="14" spans="1:8" ht="31.5" x14ac:dyDescent="0.25">
      <c r="A14" s="9" t="s">
        <v>44</v>
      </c>
      <c r="B14" s="10">
        <v>2</v>
      </c>
      <c r="C14" s="15">
        <f>'Job Relevance Raw'!$E$20+((('Job Relevance Raw'!C14-'Job Relevance Raw'!$C$20)*('Job Relevance Raw'!$E$21-'Job Relevance Raw'!$E$20))/('Job Relevance Raw'!$C$21-'Job Relevance Raw'!$C$20))</f>
        <v>0.66666666666666663</v>
      </c>
      <c r="D14" s="16">
        <f>'Job Relevance Raw'!$E$20+((('Job Relevance Raw'!D14-'Job Relevance Raw'!$D$20)*('Job Relevance Raw'!$E$21-'Job Relevance Raw'!$E$20))/('Job Relevance Raw'!$D$21-'Job Relevance Raw'!$D$20))</f>
        <v>0.78947368421052633</v>
      </c>
      <c r="E14" s="17">
        <v>0.65</v>
      </c>
      <c r="F14" s="21">
        <f t="shared" si="0"/>
        <v>0.70204678362573103</v>
      </c>
      <c r="G14" s="21">
        <f t="shared" si="1"/>
        <v>7.617113399341123E-2</v>
      </c>
      <c r="H14" t="s">
        <v>73</v>
      </c>
    </row>
    <row r="15" spans="1:8" ht="32.25" thickBot="1" x14ac:dyDescent="0.3">
      <c r="A15" s="6" t="s">
        <v>35</v>
      </c>
      <c r="B15" s="7">
        <v>1</v>
      </c>
      <c r="C15" s="12">
        <f>'Job Relevance Raw'!$E$20+((('Job Relevance Raw'!C15-'Job Relevance Raw'!$C$20)*('Job Relevance Raw'!$E$21-'Job Relevance Raw'!$E$20))/('Job Relevance Raw'!$C$21-'Job Relevance Raw'!$C$20))</f>
        <v>0.5</v>
      </c>
      <c r="D15" s="13">
        <f>'Job Relevance Raw'!$E$20+((('Job Relevance Raw'!D15-'Job Relevance Raw'!$D$20)*('Job Relevance Raw'!$E$21-'Job Relevance Raw'!$E$20))/('Job Relevance Raw'!$D$21-'Job Relevance Raw'!$D$20))</f>
        <v>0.64736842105263159</v>
      </c>
      <c r="E15" s="14">
        <v>0.55000000000000004</v>
      </c>
      <c r="F15" s="21">
        <f t="shared" si="0"/>
        <v>0.56578947368421051</v>
      </c>
      <c r="G15" s="24">
        <f t="shared" si="1"/>
        <v>7.4942267715253016E-2</v>
      </c>
      <c r="H15" t="s">
        <v>67</v>
      </c>
    </row>
    <row r="16" spans="1:8" ht="32.25" thickBot="1" x14ac:dyDescent="0.3">
      <c r="A16" s="8" t="s">
        <v>48</v>
      </c>
      <c r="B16" s="5">
        <v>1</v>
      </c>
      <c r="C16" s="15">
        <f>'Job Relevance Raw'!$E$20+((('Job Relevance Raw'!C16-'Job Relevance Raw'!$C$20)*('Job Relevance Raw'!$E$21-'Job Relevance Raw'!$E$20))/('Job Relevance Raw'!$C$21-'Job Relevance Raw'!$C$20))</f>
        <v>0.5</v>
      </c>
      <c r="D16" s="16">
        <f>'Job Relevance Raw'!$E$20+((('Job Relevance Raw'!D16-'Job Relevance Raw'!$D$20)*('Job Relevance Raw'!$E$21-'Job Relevance Raw'!$E$20))/('Job Relevance Raw'!$D$21-'Job Relevance Raw'!$D$20))</f>
        <v>0.63157894736842102</v>
      </c>
      <c r="E16" s="17">
        <v>0.5</v>
      </c>
      <c r="F16" s="21">
        <f t="shared" si="0"/>
        <v>0.54385964912280704</v>
      </c>
      <c r="G16" s="21">
        <f t="shared" si="1"/>
        <v>7.5967140682845866E-2</v>
      </c>
      <c r="H16" t="s">
        <v>68</v>
      </c>
    </row>
    <row r="17" spans="1:8" ht="32.25" thickBot="1" x14ac:dyDescent="0.3">
      <c r="A17" s="8" t="s">
        <v>41</v>
      </c>
      <c r="B17" s="5">
        <v>1</v>
      </c>
      <c r="C17" s="15">
        <f>'Job Relevance Raw'!$E$20+((('Job Relevance Raw'!C17-'Job Relevance Raw'!$C$20)*('Job Relevance Raw'!$E$21-'Job Relevance Raw'!$E$20))/('Job Relevance Raw'!$C$21-'Job Relevance Raw'!$C$20))</f>
        <v>0.5</v>
      </c>
      <c r="D17" s="16">
        <f>'Job Relevance Raw'!$E$20+((('Job Relevance Raw'!D17-'Job Relevance Raw'!$D$20)*('Job Relevance Raw'!$E$21-'Job Relevance Raw'!$E$20))/('Job Relevance Raw'!$D$21-'Job Relevance Raw'!$D$20))</f>
        <v>0.5</v>
      </c>
      <c r="E17" s="17">
        <v>0.5</v>
      </c>
      <c r="F17" s="21">
        <f t="shared" si="0"/>
        <v>0.5</v>
      </c>
      <c r="G17" s="21">
        <f t="shared" si="1"/>
        <v>0</v>
      </c>
      <c r="H17" t="s">
        <v>74</v>
      </c>
    </row>
    <row r="18" spans="1:8" ht="32.25" thickBot="1" x14ac:dyDescent="0.3">
      <c r="A18" s="8" t="s">
        <v>42</v>
      </c>
      <c r="B18" s="5">
        <v>1</v>
      </c>
      <c r="C18" s="15">
        <f>'Job Relevance Raw'!$E$20+((('Job Relevance Raw'!C18-'Job Relevance Raw'!$C$20)*('Job Relevance Raw'!$E$21-'Job Relevance Raw'!$E$20))/('Job Relevance Raw'!$C$21-'Job Relevance Raw'!$C$20))</f>
        <v>0.66666666666666663</v>
      </c>
      <c r="D18" s="16">
        <f>'Job Relevance Raw'!$E$20+((('Job Relevance Raw'!D18-'Job Relevance Raw'!$D$20)*('Job Relevance Raw'!$E$21-'Job Relevance Raw'!$E$20))/('Job Relevance Raw'!$D$21-'Job Relevance Raw'!$D$20))</f>
        <v>0.60526315789473684</v>
      </c>
      <c r="E18" s="17">
        <v>0.6</v>
      </c>
      <c r="F18" s="21">
        <f t="shared" si="0"/>
        <v>0.62397660818713441</v>
      </c>
      <c r="G18" s="21">
        <f t="shared" si="1"/>
        <v>3.7064214918107179E-2</v>
      </c>
      <c r="H18" t="s">
        <v>75</v>
      </c>
    </row>
    <row r="19" spans="1:8" ht="31.5" x14ac:dyDescent="0.25">
      <c r="A19" s="9" t="s">
        <v>45</v>
      </c>
      <c r="B19" s="10">
        <v>1</v>
      </c>
      <c r="C19" s="18">
        <f>'Job Relevance Raw'!$E$20+((('Job Relevance Raw'!C19-'Job Relevance Raw'!$C$20)*('Job Relevance Raw'!$E$21-'Job Relevance Raw'!$E$20))/('Job Relevance Raw'!$C$21-'Job Relevance Raw'!$C$20))</f>
        <v>0.5</v>
      </c>
      <c r="D19" s="19">
        <f>'Job Relevance Raw'!$E$20+((('Job Relevance Raw'!D19-'Job Relevance Raw'!$D$20)*('Job Relevance Raw'!$E$21-'Job Relevance Raw'!$E$20))/('Job Relevance Raw'!$D$21-'Job Relevance Raw'!$D$20))</f>
        <v>0.52631578947368418</v>
      </c>
      <c r="E19" s="20">
        <v>0.55000000000000004</v>
      </c>
      <c r="F19" s="21">
        <f t="shared" si="0"/>
        <v>0.52543859649122804</v>
      </c>
      <c r="G19" s="21">
        <f t="shared" si="1"/>
        <v>2.5011539349795203E-2</v>
      </c>
      <c r="H19" t="s">
        <v>76</v>
      </c>
    </row>
    <row r="20" spans="1:8" x14ac:dyDescent="0.25">
      <c r="B20" s="4" t="s">
        <v>55</v>
      </c>
      <c r="C20" s="22">
        <f>MIN(C2:C19)</f>
        <v>0.5</v>
      </c>
      <c r="D20" s="22">
        <f t="shared" ref="D20:G20" si="2">MIN(D2:D19)</f>
        <v>0.5</v>
      </c>
      <c r="E20" s="22">
        <f t="shared" si="2"/>
        <v>0.5</v>
      </c>
      <c r="F20" s="22">
        <f t="shared" si="2"/>
        <v>0.5</v>
      </c>
      <c r="G20" s="22">
        <f t="shared" si="2"/>
        <v>0</v>
      </c>
    </row>
    <row r="21" spans="1:8" x14ac:dyDescent="0.25">
      <c r="B21" s="4" t="s">
        <v>56</v>
      </c>
      <c r="C21" s="21">
        <f>MAX(C2:C19)</f>
        <v>1</v>
      </c>
      <c r="D21" s="21">
        <f t="shared" ref="D21:F21" si="3">MAX(D2:D19)</f>
        <v>1</v>
      </c>
      <c r="E21" s="21">
        <f t="shared" si="3"/>
        <v>1</v>
      </c>
      <c r="F21" s="21">
        <f t="shared" si="3"/>
        <v>1</v>
      </c>
      <c r="G21" s="21">
        <f t="shared" ref="G21" si="4">MAX(G2:G19)</f>
        <v>0.10846849772854339</v>
      </c>
    </row>
    <row r="22" spans="1:8" x14ac:dyDescent="0.25">
      <c r="B22" s="4" t="s">
        <v>54</v>
      </c>
      <c r="C22" s="21">
        <f>AVERAGE(C2:C19)</f>
        <v>0.72916666666666663</v>
      </c>
      <c r="D22" s="21">
        <f t="shared" ref="D22:F22" si="5">AVERAGE(D2:D19)</f>
        <v>0.76257309941520468</v>
      </c>
      <c r="E22" s="21">
        <f t="shared" si="5"/>
        <v>0.70000000000000007</v>
      </c>
      <c r="F22" s="21">
        <f t="shared" si="5"/>
        <v>0.73057992202729038</v>
      </c>
      <c r="G22" s="21">
        <f t="shared" ref="G22" si="6">AVERAGE(G2:G19)</f>
        <v>5.0971312865267321E-2</v>
      </c>
    </row>
    <row r="23" spans="1:8" x14ac:dyDescent="0.25">
      <c r="B23" s="4"/>
    </row>
    <row r="24" spans="1:8" x14ac:dyDescent="0.25">
      <c r="B24" s="4"/>
    </row>
    <row r="25" spans="1:8" x14ac:dyDescent="0.25">
      <c r="B25" s="4"/>
    </row>
    <row r="26" spans="1:8" x14ac:dyDescent="0.25">
      <c r="B26" s="4"/>
    </row>
    <row r="27" spans="1:8" x14ac:dyDescent="0.25">
      <c r="B27" s="4"/>
    </row>
    <row r="28" spans="1:8" x14ac:dyDescent="0.25">
      <c r="B28" s="4"/>
    </row>
    <row r="29" spans="1:8" x14ac:dyDescent="0.25">
      <c r="B29" s="4"/>
    </row>
    <row r="30" spans="1:8" x14ac:dyDescent="0.25">
      <c r="B30" s="4"/>
    </row>
    <row r="31" spans="1:8" x14ac:dyDescent="0.25">
      <c r="B31" s="4"/>
    </row>
    <row r="32" spans="1: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 Quality Raw</vt:lpstr>
      <vt:lpstr>Job Quality Rescaled</vt:lpstr>
      <vt:lpstr>Job Relevance Raw</vt:lpstr>
      <vt:lpstr>Job Relevance Rescaled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brhkim</dc:creator>
  <cp:lastModifiedBy>Brian Kim</cp:lastModifiedBy>
  <dcterms:created xsi:type="dcterms:W3CDTF">2021-08-23T20:12:13Z</dcterms:created>
  <dcterms:modified xsi:type="dcterms:W3CDTF">2021-09-17T19:56:28Z</dcterms:modified>
</cp:coreProperties>
</file>