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18195" windowHeight="8505"/>
  </bookViews>
  <sheets>
    <sheet name="Query 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63" i="1" l="1"/>
  <c r="D62" i="1"/>
  <c r="AC59" i="1"/>
  <c r="AC57" i="1"/>
  <c r="AC60" i="1" s="1"/>
  <c r="AC56" i="1"/>
  <c r="AC55" i="1"/>
  <c r="Z59" i="1"/>
  <c r="Z57" i="1"/>
  <c r="Z60" i="1" s="1"/>
  <c r="Z56" i="1"/>
  <c r="Z55" i="1"/>
  <c r="W59" i="1"/>
  <c r="W57" i="1"/>
  <c r="W60" i="1" s="1"/>
  <c r="W56" i="1"/>
  <c r="W55" i="1"/>
  <c r="T59" i="1"/>
  <c r="T57" i="1"/>
  <c r="T60" i="1" s="1"/>
  <c r="T56" i="1"/>
  <c r="T55" i="1"/>
  <c r="Q59" i="1"/>
  <c r="Q57" i="1"/>
  <c r="Q60" i="1" s="1"/>
  <c r="Q56" i="1"/>
  <c r="Q55" i="1"/>
  <c r="N59" i="1"/>
  <c r="N57" i="1"/>
  <c r="N60" i="1" s="1"/>
  <c r="N56" i="1"/>
  <c r="N55" i="1"/>
  <c r="K59" i="1"/>
  <c r="K57" i="1"/>
  <c r="K60" i="1" s="1"/>
  <c r="K56" i="1"/>
  <c r="K55" i="1"/>
  <c r="H59" i="1"/>
  <c r="H57" i="1"/>
  <c r="H60" i="1" s="1"/>
  <c r="H56" i="1"/>
  <c r="H55" i="1"/>
  <c r="E60" i="1"/>
  <c r="E59" i="1"/>
  <c r="E57" i="1"/>
  <c r="E56" i="1"/>
  <c r="E55" i="1"/>
  <c r="B60" i="1"/>
  <c r="B59" i="1"/>
  <c r="B57" i="1"/>
  <c r="B56" i="1"/>
  <c r="B55" i="1"/>
</calcChain>
</file>

<file path=xl/sharedStrings.xml><?xml version="1.0" encoding="utf-8"?>
<sst xmlns="http://schemas.openxmlformats.org/spreadsheetml/2006/main" count="307" uniqueCount="244">
  <si>
    <t>the crystalline lens in vertebrates, including humans</t>
  </si>
  <si>
    <t>Query 1</t>
  </si>
  <si>
    <t>1 13 0 0</t>
  </si>
  <si>
    <t>1 14 0 0</t>
  </si>
  <si>
    <t>1 15 0 0</t>
  </si>
  <si>
    <t>1 72 0 0</t>
  </si>
  <si>
    <t>1 79 0 0</t>
  </si>
  <si>
    <t>1 138 0 0</t>
  </si>
  <si>
    <t>1 142 0 0</t>
  </si>
  <si>
    <t>1 164 0 0</t>
  </si>
  <si>
    <t>1 165 0 0</t>
  </si>
  <si>
    <t>1 166 0 0</t>
  </si>
  <si>
    <t>1 167 0 0</t>
  </si>
  <si>
    <t>1 168 0 0</t>
  </si>
  <si>
    <t>1 169 0 0</t>
  </si>
  <si>
    <t>1 170 0 0</t>
  </si>
  <si>
    <t>1 171 0 0</t>
  </si>
  <si>
    <t>1 172 0 0</t>
  </si>
  <si>
    <t>1 180 0 0</t>
  </si>
  <si>
    <t>1 181 0 0</t>
  </si>
  <si>
    <t>1 182 0 0</t>
  </si>
  <si>
    <t>1 183 0 0</t>
  </si>
  <si>
    <t>1 184 0 0</t>
  </si>
  <si>
    <t>1 185 0 0</t>
  </si>
  <si>
    <t>1 186 0 0</t>
  </si>
  <si>
    <t>1 211 0 0</t>
  </si>
  <si>
    <t>1 212 0 0</t>
  </si>
  <si>
    <t>1 499 0 0</t>
  </si>
  <si>
    <t>1 500 0 0</t>
  </si>
  <si>
    <t>1 501 0 0</t>
  </si>
  <si>
    <t>1 502 0 0</t>
  </si>
  <si>
    <t>1 503 0 0</t>
  </si>
  <si>
    <t>1 504 0 0</t>
  </si>
  <si>
    <t>1 506 0 0</t>
  </si>
  <si>
    <t>1 507 0 0</t>
  </si>
  <si>
    <t>1 508 0 0</t>
  </si>
  <si>
    <t>1 510 0 0</t>
  </si>
  <si>
    <t>1 511 0 0</t>
  </si>
  <si>
    <t>1 513 0 0</t>
  </si>
  <si>
    <t>Judged Relevant</t>
  </si>
  <si>
    <t>ForSearch Results</t>
  </si>
  <si>
    <t>Relevant docs found:</t>
  </si>
  <si>
    <t>Recall:</t>
  </si>
  <si>
    <t>Precision:</t>
  </si>
  <si>
    <t>Total relevant docs:</t>
  </si>
  <si>
    <t>Total docs returned:</t>
  </si>
  <si>
    <t>Query 2</t>
  </si>
  <si>
    <t>the relationship of blood and cerebrospinal fluid oxygen concentrations or partial pressures.  a method of interest is polarography or partial pressures.  a method of interest is polarography</t>
  </si>
  <si>
    <t>2 80 0 0</t>
  </si>
  <si>
    <t>2 90 0 0</t>
  </si>
  <si>
    <t>2 162 0 0</t>
  </si>
  <si>
    <t>2 187 0 0</t>
  </si>
  <si>
    <t>2 236 0 0</t>
  </si>
  <si>
    <t>2 237 0 0</t>
  </si>
  <si>
    <t>2 258 0 0</t>
  </si>
  <si>
    <t>2 289 0 0</t>
  </si>
  <si>
    <t>2 290 0 0</t>
  </si>
  <si>
    <t>2 292 0 0</t>
  </si>
  <si>
    <t>2 293 0 0</t>
  </si>
  <si>
    <t>2 294 0 0</t>
  </si>
  <si>
    <t>2 296 0 0</t>
  </si>
  <si>
    <t>2 300 0 0</t>
  </si>
  <si>
    <t>2 301 0 0</t>
  </si>
  <si>
    <t>2 303 0 0</t>
  </si>
  <si>
    <t>Query 3</t>
  </si>
  <si>
    <t>electron microscopy of lung or bronchi</t>
  </si>
  <si>
    <t>3 59 0 0</t>
  </si>
  <si>
    <t>3 62 0 0</t>
  </si>
  <si>
    <t>3 67 0 0</t>
  </si>
  <si>
    <t>3 69 0 0</t>
  </si>
  <si>
    <t>3 70 0 0</t>
  </si>
  <si>
    <t>3 71 0 0</t>
  </si>
  <si>
    <t>3 73 0 0</t>
  </si>
  <si>
    <t>3 78 0 0</t>
  </si>
  <si>
    <t>3 81 0 0</t>
  </si>
  <si>
    <t>3 160 0 0</t>
  </si>
  <si>
    <t>3 163 0 0</t>
  </si>
  <si>
    <t>3 230 0 0</t>
  </si>
  <si>
    <t>3 231 0 0</t>
  </si>
  <si>
    <t>3 232 0 0</t>
  </si>
  <si>
    <t>3 233 0 0</t>
  </si>
  <si>
    <t>3 234 0 0</t>
  </si>
  <si>
    <t>3 276 0 0</t>
  </si>
  <si>
    <t>3 277 0 0</t>
  </si>
  <si>
    <t>3 279 0 0</t>
  </si>
  <si>
    <t>3 282 0 0</t>
  </si>
  <si>
    <t>3 283 0 0</t>
  </si>
  <si>
    <t>3 287 0 0</t>
  </si>
  <si>
    <t>Query 4</t>
  </si>
  <si>
    <t>tissue culture of lung or bronchial neoplasms</t>
  </si>
  <si>
    <t>4 93 0 0</t>
  </si>
  <si>
    <t>4 94 0 0</t>
  </si>
  <si>
    <t>4 96 0 0</t>
  </si>
  <si>
    <t>4 141 0 0</t>
  </si>
  <si>
    <t>4 173 0 0</t>
  </si>
  <si>
    <t>4 174 0 0</t>
  </si>
  <si>
    <t>4 175 0 0</t>
  </si>
  <si>
    <t>4 176 0 0</t>
  </si>
  <si>
    <t>4 177 0 0</t>
  </si>
  <si>
    <t>4 178 0 0</t>
  </si>
  <si>
    <t>4 207 0 0</t>
  </si>
  <si>
    <t>4 208 0 0</t>
  </si>
  <si>
    <t>4 209 0 0</t>
  </si>
  <si>
    <t>4 210 0 0</t>
  </si>
  <si>
    <t>4 259 0 0</t>
  </si>
  <si>
    <t>4 396 0 0</t>
  </si>
  <si>
    <t>4 397 0 0</t>
  </si>
  <si>
    <t>4 399 0 0</t>
  </si>
  <si>
    <t>4 400 0 0</t>
  </si>
  <si>
    <t>4 404 0 0</t>
  </si>
  <si>
    <t>4 405 0 0</t>
  </si>
  <si>
    <t>4 406 0 0</t>
  </si>
  <si>
    <t>4 408 0 0</t>
  </si>
  <si>
    <t>Query 5</t>
  </si>
  <si>
    <t>the crossing of fatty acids through the placental barrier.  Normal fatty acid levels in placenta and fetus</t>
  </si>
  <si>
    <t>5 1 0 0</t>
  </si>
  <si>
    <t>5 2 0 0</t>
  </si>
  <si>
    <t>5 4 0 0</t>
  </si>
  <si>
    <t>5 5 0 0</t>
  </si>
  <si>
    <t>5 6 0 0</t>
  </si>
  <si>
    <t>5 7 0 0</t>
  </si>
  <si>
    <t>5 8 0 0</t>
  </si>
  <si>
    <t>5 9 0 0</t>
  </si>
  <si>
    <t>5 10 0 0</t>
  </si>
  <si>
    <t>5 11 0 0</t>
  </si>
  <si>
    <t>5 12 0 0</t>
  </si>
  <si>
    <t>5 158 0 0</t>
  </si>
  <si>
    <t>5 159 0 0</t>
  </si>
  <si>
    <t>5 188 0 0</t>
  </si>
  <si>
    <t>5 304 0 0</t>
  </si>
  <si>
    <t>5 305 0 0</t>
  </si>
  <si>
    <t>5 306 0 0</t>
  </si>
  <si>
    <t>5 307 0 0</t>
  </si>
  <si>
    <t>5 325 0 0</t>
  </si>
  <si>
    <t>5 326 0 0</t>
  </si>
  <si>
    <t>5 327 0 0</t>
  </si>
  <si>
    <t>5 329 0 0</t>
  </si>
  <si>
    <t>5 330 0 0</t>
  </si>
  <si>
    <t>5 331 0 0</t>
  </si>
  <si>
    <t>5 332 0 0</t>
  </si>
  <si>
    <t>5 333 0 0</t>
  </si>
  <si>
    <t>Query 6</t>
  </si>
  <si>
    <t>ventricular septal defect occurring in association with aortic regurgitation</t>
  </si>
  <si>
    <t>6 112 0 0</t>
  </si>
  <si>
    <t>6 115 0 0</t>
  </si>
  <si>
    <t>6 116 0 0</t>
  </si>
  <si>
    <t>6 118 0 0</t>
  </si>
  <si>
    <t>6 122 0 0</t>
  </si>
  <si>
    <t>6 238 0 0</t>
  </si>
  <si>
    <t>6 239 0 0</t>
  </si>
  <si>
    <t>6 242 0 0</t>
  </si>
  <si>
    <t>6 260 0 0</t>
  </si>
  <si>
    <t>6 309 0 0</t>
  </si>
  <si>
    <t>6 320 0 0</t>
  </si>
  <si>
    <t>6 321 0 0</t>
  </si>
  <si>
    <t>6 323 0 0</t>
  </si>
  <si>
    <t>Query 7</t>
  </si>
  <si>
    <t>radioisotopes in heart scanning.  mainly used in diagnosis of pericardial effusions.  also used to study tumors, heart enlargement, aneurysms and pericardial thickening.  technetium, rihsa, radioactive
hippurate, cholegraffin are used</t>
  </si>
  <si>
    <t>7 92 0 0</t>
  </si>
  <si>
    <t>7 121 0 0</t>
  </si>
  <si>
    <t>7 189 0 0</t>
  </si>
  <si>
    <t>7 247 0 0</t>
  </si>
  <si>
    <t>7 261 0 0</t>
  </si>
  <si>
    <t>7 382 0 0</t>
  </si>
  <si>
    <t>7 385 0 0</t>
  </si>
  <si>
    <t>7 386 0 0</t>
  </si>
  <si>
    <t>7 387 0 0</t>
  </si>
  <si>
    <t>7 388 0 0</t>
  </si>
  <si>
    <t>7 389 0 0</t>
  </si>
  <si>
    <t>7 390 0 0</t>
  </si>
  <si>
    <t>7 391 0 0</t>
  </si>
  <si>
    <t>7 392 0 0</t>
  </si>
  <si>
    <t>7 393 0 0</t>
  </si>
  <si>
    <t>Query 8</t>
  </si>
  <si>
    <t>the effects of drugs on the bone marrow of man and animals, specifically the effect of pesticides.  also, the significance of bone marrow changes</t>
  </si>
  <si>
    <t>8 52 0 0</t>
  </si>
  <si>
    <t>8 60 0 0</t>
  </si>
  <si>
    <t>8 61 0 0</t>
  </si>
  <si>
    <t>8 123 0 0</t>
  </si>
  <si>
    <t>8 190 0 0</t>
  </si>
  <si>
    <t>8 251 0 0</t>
  </si>
  <si>
    <t>8 262 0 0</t>
  </si>
  <si>
    <t>8 263 0 0</t>
  </si>
  <si>
    <t>8 264 0 0</t>
  </si>
  <si>
    <t>8 265 0 0</t>
  </si>
  <si>
    <t>8 266 0 0</t>
  </si>
  <si>
    <t>Query 9</t>
  </si>
  <si>
    <t>the use of induced hypothermia in heart surgery, neurosurgery, head injuries and infectious diseases</t>
  </si>
  <si>
    <t>9 30 0 0</t>
  </si>
  <si>
    <t>9 31 0 0</t>
  </si>
  <si>
    <t>9 53 0 0</t>
  </si>
  <si>
    <t>9 56 0 0</t>
  </si>
  <si>
    <t>9 57 0 0</t>
  </si>
  <si>
    <t>9 64 0 0</t>
  </si>
  <si>
    <t>9 83 0 0</t>
  </si>
  <si>
    <t>9 84 0 0</t>
  </si>
  <si>
    <t>9 89 0 0</t>
  </si>
  <si>
    <t>9 124 0 0</t>
  </si>
  <si>
    <t>9 125 0 0</t>
  </si>
  <si>
    <t>9 126 0 0</t>
  </si>
  <si>
    <t>9 192 0 0</t>
  </si>
  <si>
    <t>9 252 0 0</t>
  </si>
  <si>
    <t>9 253 0 0</t>
  </si>
  <si>
    <t>9 267 0 0</t>
  </si>
  <si>
    <t>9 268 0 0</t>
  </si>
  <si>
    <t>9 269 0 0</t>
  </si>
  <si>
    <t>9 270 0 0</t>
  </si>
  <si>
    <t>9 271 0 0</t>
  </si>
  <si>
    <t>9 272 0 0</t>
  </si>
  <si>
    <t>9 273 0 0</t>
  </si>
  <si>
    <t>9 409 0 0</t>
  </si>
  <si>
    <t>9 412 0 0</t>
  </si>
  <si>
    <t>9 415 0 0</t>
  </si>
  <si>
    <t>9 420 0 0</t>
  </si>
  <si>
    <t>9 421 0 0</t>
  </si>
  <si>
    <t>9 422 0 0</t>
  </si>
  <si>
    <t>Query 10</t>
  </si>
  <si>
    <t>neoplasm immunology</t>
  </si>
  <si>
    <t>10 54 0 0</t>
  </si>
  <si>
    <t>10 55 0 0</t>
  </si>
  <si>
    <t>10 58 0 0</t>
  </si>
  <si>
    <t>10 152 0 0</t>
  </si>
  <si>
    <t>10 153 0 0</t>
  </si>
  <si>
    <t>10 154 0 0</t>
  </si>
  <si>
    <t>10 155 0 0</t>
  </si>
  <si>
    <t>10 254 0 0</t>
  </si>
  <si>
    <t>10 255 0 0</t>
  </si>
  <si>
    <t>10 256 0 0</t>
  </si>
  <si>
    <t>10 257 0 0</t>
  </si>
  <si>
    <t>10 529 0 0</t>
  </si>
  <si>
    <t>10 531 0 0</t>
  </si>
  <si>
    <t>10 532 0 0</t>
  </si>
  <si>
    <t>10 533 0 0</t>
  </si>
  <si>
    <t>10 534 0 0</t>
  </si>
  <si>
    <t>10 535 0 0</t>
  </si>
  <si>
    <t>10 537 0 0</t>
  </si>
  <si>
    <t>10 538 0 0</t>
  </si>
  <si>
    <t>10 539 0 0</t>
  </si>
  <si>
    <t>10 540 0 0</t>
  </si>
  <si>
    <t>10 541 0 0</t>
  </si>
  <si>
    <t>10 542 0 0</t>
  </si>
  <si>
    <t>10 543 0 0</t>
  </si>
  <si>
    <t>TOTAL AVERAGE RECALL:</t>
  </si>
  <si>
    <t>TOTAL AVERAGE PRECISION: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</si>
</sst>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3" fillId="0" borderId="0" xfId="0" applyFont="1"/>
    <xf numFmtId="0" fontId="2" fillId="0" borderId="0" xfId="0" applyFont="1"/>
    <xf numFmtId="0" fontId="0" fillId="0" borderId="0" xfId="0" applyAlignment="1">
      <alignment wrapText="1"/>
    </xf>
    <xf numFmtId="0" fontId="3" fillId="0" borderId="0" xfId="0" applyFont="1" applyAlignment="1">
      <alignment horizontal="center"/>
    </xf>
    <xf numFmtId="0" fontId="0" fillId="0" borderId="0" xfId="0" applyAlignment="1">
      <alignment horizontal="left" wrapText="1"/>
    </xf>
    <xf numFmtId="0" fontId="4" fillId="0" borderId="0" xfId="0" applyFont="1"/>
    <xf numFmtId="0" fontId="3" fillId="0" borderId="0" xfId="0" applyFont="1" applyAlignment="1">
      <alignment horizontal="right"/>
    </xf>
    <xf numFmtId="10" fontId="0" fillId="0" borderId="0" xfId="1" applyNumberFormat="1" applyFont="1"/>
    <xf numFmtId="0" fontId="3" fillId="0" borderId="0" xfId="0" applyFont="1" applyAlignment="1">
      <alignment horizontal="center" wrapText="1"/>
    </xf>
    <xf numFmtId="0" fontId="0" fillId="0" borderId="0" xfId="0" applyAlignment="1">
      <alignment horizontal="left"/>
    </xf>
    <xf numFmtId="0" fontId="3" fillId="0" borderId="0" xfId="0" applyFont="1" applyAlignment="1">
      <alignment horizontal="right" wrapText="1"/>
    </xf>
    <xf numFmtId="0" fontId="3" fillId="0" borderId="0" xfId="0" applyFont="1" applyAlignment="1">
      <alignment horizontal="center" wrapText="1"/>
    </xf>
    <xf numFmtId="0" fontId="3" fillId="2" borderId="0" xfId="0" applyFont="1" applyFill="1"/>
    <xf numFmtId="0" fontId="0" fillId="2" borderId="0" xfId="0" applyFill="1"/>
    <xf numFmtId="0" fontId="0" fillId="0" borderId="0" xfId="0" applyFill="1"/>
    <xf numFmtId="10" fontId="0" fillId="0" borderId="0" xfId="0" applyNumberFormat="1" applyFill="1"/>
    <xf numFmtId="0" fontId="3" fillId="0" borderId="1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right"/>
    </xf>
    <xf numFmtId="10" fontId="3" fillId="0" borderId="3" xfId="0" applyNumberFormat="1" applyFont="1" applyFill="1" applyBorder="1" applyAlignment="1">
      <alignment horizontal="center"/>
    </xf>
    <xf numFmtId="0" fontId="3" fillId="0" borderId="4" xfId="0" applyFont="1" applyFill="1" applyBorder="1" applyAlignment="1">
      <alignment horizontal="right"/>
    </xf>
    <xf numFmtId="0" fontId="3" fillId="0" borderId="5" xfId="0" applyFont="1" applyFill="1" applyBorder="1" applyAlignment="1">
      <alignment horizontal="right"/>
    </xf>
    <xf numFmtId="10" fontId="3" fillId="0" borderId="6" xfId="0" applyNumberFormat="1" applyFont="1" applyFill="1" applyBorder="1" applyAlignment="1">
      <alignment horizontal="center"/>
    </xf>
    <xf numFmtId="0" fontId="0" fillId="0" borderId="1" xfId="0" applyFill="1" applyBorder="1"/>
    <xf numFmtId="0" fontId="0" fillId="0" borderId="2" xfId="0" applyFill="1" applyBorder="1"/>
    <xf numFmtId="0" fontId="0" fillId="0" borderId="3" xfId="0" applyFill="1" applyBorder="1" applyAlignment="1">
      <alignment horizontal="center"/>
    </xf>
    <xf numFmtId="0" fontId="0" fillId="0" borderId="4" xfId="0" applyFill="1" applyBorder="1"/>
    <xf numFmtId="0" fontId="0" fillId="0" borderId="5" xfId="0" applyFill="1" applyBorder="1"/>
    <xf numFmtId="0" fontId="0" fillId="0" borderId="6" xfId="0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3"/>
  <sheetViews>
    <sheetView tabSelected="1" workbookViewId="0">
      <selection sqref="A1:B1"/>
    </sheetView>
  </sheetViews>
  <sheetFormatPr defaultRowHeight="15" x14ac:dyDescent="0.25"/>
  <cols>
    <col min="1" max="2" width="14.85546875" style="15" customWidth="1"/>
    <col min="3" max="3" width="2.42578125" style="15" customWidth="1"/>
    <col min="4" max="5" width="14.85546875" style="15" customWidth="1"/>
    <col min="6" max="6" width="2.42578125" style="15" customWidth="1"/>
    <col min="7" max="8" width="14.85546875" style="15" customWidth="1"/>
    <col min="9" max="9" width="2.42578125" style="15" customWidth="1"/>
    <col min="10" max="11" width="14.85546875" style="15" customWidth="1"/>
    <col min="12" max="12" width="2.42578125" style="15" customWidth="1"/>
    <col min="13" max="14" width="14.85546875" style="15" customWidth="1"/>
    <col min="15" max="15" width="2.42578125" style="15" customWidth="1"/>
    <col min="16" max="17" width="14.85546875" style="15" customWidth="1"/>
    <col min="18" max="18" width="2.42578125" style="15" customWidth="1"/>
    <col min="19" max="20" width="14.85546875" style="15" customWidth="1"/>
    <col min="21" max="21" width="2.42578125" style="15" customWidth="1"/>
    <col min="22" max="23" width="14.85546875" style="15" customWidth="1"/>
    <col min="24" max="24" width="2.42578125" style="15" customWidth="1"/>
    <col min="25" max="26" width="14.85546875" style="15" customWidth="1"/>
    <col min="27" max="27" width="2.42578125" style="15" customWidth="1"/>
    <col min="28" max="29" width="14.85546875" style="15" customWidth="1"/>
  </cols>
  <sheetData>
    <row r="1" spans="1:29" s="1" customFormat="1" x14ac:dyDescent="0.25">
      <c r="A1" s="4" t="s">
        <v>1</v>
      </c>
      <c r="B1" s="4"/>
      <c r="C1" s="13"/>
      <c r="D1" s="4" t="s">
        <v>46</v>
      </c>
      <c r="E1" s="4"/>
      <c r="F1" s="13"/>
      <c r="G1" s="4" t="s">
        <v>64</v>
      </c>
      <c r="H1" s="4"/>
      <c r="I1" s="13"/>
      <c r="J1" s="4" t="s">
        <v>88</v>
      </c>
      <c r="K1" s="4"/>
      <c r="L1" s="13"/>
      <c r="M1" s="4" t="s">
        <v>113</v>
      </c>
      <c r="N1" s="4"/>
      <c r="O1" s="13"/>
      <c r="P1" s="4" t="s">
        <v>141</v>
      </c>
      <c r="Q1" s="4"/>
      <c r="R1" s="13"/>
      <c r="S1" s="12" t="s">
        <v>156</v>
      </c>
      <c r="T1" s="12"/>
      <c r="U1" s="13"/>
      <c r="V1" s="4" t="s">
        <v>173</v>
      </c>
      <c r="W1" s="4"/>
      <c r="X1" s="13"/>
      <c r="Y1" s="4" t="s">
        <v>186</v>
      </c>
      <c r="Z1" s="4"/>
      <c r="AA1" s="13"/>
      <c r="AB1" s="4" t="s">
        <v>216</v>
      </c>
      <c r="AC1" s="4"/>
    </row>
    <row r="2" spans="1:29" ht="125.25" customHeight="1" x14ac:dyDescent="0.25">
      <c r="A2" s="5" t="s">
        <v>0</v>
      </c>
      <c r="B2" s="5"/>
      <c r="C2" s="14"/>
      <c r="D2" s="5" t="s">
        <v>47</v>
      </c>
      <c r="E2" s="10"/>
      <c r="F2" s="14"/>
      <c r="G2" s="5" t="s">
        <v>65</v>
      </c>
      <c r="H2" s="5"/>
      <c r="I2" s="14"/>
      <c r="J2" s="5" t="s">
        <v>89</v>
      </c>
      <c r="K2" s="5"/>
      <c r="L2" s="14"/>
      <c r="M2" s="5" t="s">
        <v>114</v>
      </c>
      <c r="N2" s="5"/>
      <c r="O2" s="14"/>
      <c r="P2" s="5" t="s">
        <v>142</v>
      </c>
      <c r="Q2" s="5"/>
      <c r="R2" s="14"/>
      <c r="S2" s="5" t="s">
        <v>157</v>
      </c>
      <c r="T2" s="5"/>
      <c r="U2" s="14"/>
      <c r="V2" s="5" t="s">
        <v>174</v>
      </c>
      <c r="W2" s="5"/>
      <c r="X2" s="14"/>
      <c r="Y2" s="5" t="s">
        <v>187</v>
      </c>
      <c r="Z2" s="5"/>
      <c r="AA2" s="14"/>
      <c r="AB2" s="5" t="s">
        <v>217</v>
      </c>
      <c r="AC2" s="5"/>
    </row>
    <row r="3" spans="1:29" ht="30" x14ac:dyDescent="0.25">
      <c r="A3" s="9" t="s">
        <v>39</v>
      </c>
      <c r="B3" s="9" t="s">
        <v>40</v>
      </c>
      <c r="C3" s="14"/>
      <c r="D3" s="9" t="s">
        <v>39</v>
      </c>
      <c r="E3" s="9" t="s">
        <v>40</v>
      </c>
      <c r="F3" s="14"/>
      <c r="G3" s="9" t="s">
        <v>39</v>
      </c>
      <c r="H3" s="9" t="s">
        <v>40</v>
      </c>
      <c r="I3" s="14"/>
      <c r="J3" s="9" t="s">
        <v>39</v>
      </c>
      <c r="K3" s="9" t="s">
        <v>40</v>
      </c>
      <c r="L3" s="14"/>
      <c r="M3" s="9" t="s">
        <v>39</v>
      </c>
      <c r="N3" s="9" t="s">
        <v>40</v>
      </c>
      <c r="O3" s="14"/>
      <c r="P3" s="9" t="s">
        <v>39</v>
      </c>
      <c r="Q3" s="9" t="s">
        <v>40</v>
      </c>
      <c r="R3" s="14"/>
      <c r="S3" s="9" t="s">
        <v>39</v>
      </c>
      <c r="T3" s="9" t="s">
        <v>40</v>
      </c>
      <c r="U3" s="14"/>
      <c r="V3" s="9" t="s">
        <v>39</v>
      </c>
      <c r="W3" s="9" t="s">
        <v>40</v>
      </c>
      <c r="X3" s="14"/>
      <c r="Y3" s="9" t="s">
        <v>39</v>
      </c>
      <c r="Z3" s="9" t="s">
        <v>40</v>
      </c>
      <c r="AA3" s="14"/>
      <c r="AB3" s="9" t="s">
        <v>39</v>
      </c>
      <c r="AC3" s="9" t="s">
        <v>40</v>
      </c>
    </row>
    <row r="4" spans="1:29" x14ac:dyDescent="0.25">
      <c r="A4" s="6" t="s">
        <v>2</v>
      </c>
      <c r="B4">
        <v>11</v>
      </c>
      <c r="C4" s="14"/>
      <c r="D4" t="s">
        <v>48</v>
      </c>
      <c r="E4">
        <v>3</v>
      </c>
      <c r="F4" s="14"/>
      <c r="G4" t="s">
        <v>66</v>
      </c>
      <c r="H4">
        <v>11</v>
      </c>
      <c r="I4" s="14"/>
      <c r="J4" t="s">
        <v>90</v>
      </c>
      <c r="K4">
        <v>15</v>
      </c>
      <c r="L4" s="14"/>
      <c r="M4" s="2" t="s">
        <v>115</v>
      </c>
      <c r="N4">
        <v>4</v>
      </c>
      <c r="O4" s="14"/>
      <c r="P4" t="s">
        <v>143</v>
      </c>
      <c r="Q4">
        <v>31</v>
      </c>
      <c r="R4" s="14"/>
      <c r="S4" t="s">
        <v>158</v>
      </c>
      <c r="T4" s="3">
        <v>75</v>
      </c>
      <c r="U4" s="14"/>
      <c r="V4" t="s">
        <v>175</v>
      </c>
      <c r="W4">
        <v>26</v>
      </c>
      <c r="X4" s="14"/>
      <c r="Y4" s="2" t="s">
        <v>188</v>
      </c>
      <c r="Z4">
        <v>19</v>
      </c>
      <c r="AA4" s="14"/>
      <c r="AB4" s="2" t="s">
        <v>218</v>
      </c>
      <c r="AC4">
        <v>17</v>
      </c>
    </row>
    <row r="5" spans="1:29" x14ac:dyDescent="0.25">
      <c r="A5" s="6" t="s">
        <v>3</v>
      </c>
      <c r="B5">
        <v>13</v>
      </c>
      <c r="C5" s="14"/>
      <c r="D5" t="s">
        <v>49</v>
      </c>
      <c r="E5">
        <v>75</v>
      </c>
      <c r="F5" s="14"/>
      <c r="G5" t="s">
        <v>67</v>
      </c>
      <c r="H5">
        <v>59</v>
      </c>
      <c r="I5" s="14"/>
      <c r="J5" t="s">
        <v>91</v>
      </c>
      <c r="K5">
        <v>67</v>
      </c>
      <c r="L5" s="14"/>
      <c r="M5" s="2" t="s">
        <v>116</v>
      </c>
      <c r="N5">
        <v>5</v>
      </c>
      <c r="O5" s="14"/>
      <c r="P5" t="s">
        <v>144</v>
      </c>
      <c r="Q5">
        <v>57</v>
      </c>
      <c r="R5" s="14"/>
      <c r="S5" t="s">
        <v>159</v>
      </c>
      <c r="T5">
        <v>76</v>
      </c>
      <c r="U5" s="14"/>
      <c r="V5" t="s">
        <v>176</v>
      </c>
      <c r="W5">
        <v>52</v>
      </c>
      <c r="X5" s="14"/>
      <c r="Y5" s="2" t="s">
        <v>189</v>
      </c>
      <c r="Z5">
        <v>56</v>
      </c>
      <c r="AA5" s="14"/>
      <c r="AB5" s="2" t="s">
        <v>219</v>
      </c>
      <c r="AC5">
        <v>19</v>
      </c>
    </row>
    <row r="6" spans="1:29" x14ac:dyDescent="0.25">
      <c r="A6" s="6" t="s">
        <v>4</v>
      </c>
      <c r="B6">
        <v>14</v>
      </c>
      <c r="C6" s="14"/>
      <c r="D6" t="s">
        <v>50</v>
      </c>
      <c r="E6">
        <v>80</v>
      </c>
      <c r="F6" s="14"/>
      <c r="G6" t="s">
        <v>68</v>
      </c>
      <c r="H6">
        <v>62</v>
      </c>
      <c r="I6" s="14"/>
      <c r="J6" s="2" t="s">
        <v>92</v>
      </c>
      <c r="K6">
        <v>93</v>
      </c>
      <c r="L6" s="14"/>
      <c r="M6" t="s">
        <v>117</v>
      </c>
      <c r="N6">
        <v>6</v>
      </c>
      <c r="O6" s="14"/>
      <c r="P6" t="s">
        <v>145</v>
      </c>
      <c r="Q6">
        <v>92</v>
      </c>
      <c r="R6" s="14"/>
      <c r="S6" t="s">
        <v>160</v>
      </c>
      <c r="T6">
        <v>82</v>
      </c>
      <c r="U6" s="14"/>
      <c r="V6" t="s">
        <v>177</v>
      </c>
      <c r="W6">
        <v>60</v>
      </c>
      <c r="X6" s="14"/>
      <c r="Y6" s="2" t="s">
        <v>190</v>
      </c>
      <c r="Z6">
        <v>64</v>
      </c>
      <c r="AA6" s="14"/>
      <c r="AB6" s="2" t="s">
        <v>220</v>
      </c>
      <c r="AC6">
        <v>52</v>
      </c>
    </row>
    <row r="7" spans="1:29" x14ac:dyDescent="0.25">
      <c r="A7" s="6" t="s">
        <v>5</v>
      </c>
      <c r="B7">
        <v>15</v>
      </c>
      <c r="C7" s="14"/>
      <c r="D7" t="s">
        <v>51</v>
      </c>
      <c r="E7">
        <v>83</v>
      </c>
      <c r="F7" s="14"/>
      <c r="G7" t="s">
        <v>69</v>
      </c>
      <c r="H7">
        <v>67</v>
      </c>
      <c r="I7" s="14"/>
      <c r="J7" t="s">
        <v>93</v>
      </c>
      <c r="K7">
        <v>94</v>
      </c>
      <c r="L7" s="14"/>
      <c r="M7" t="s">
        <v>118</v>
      </c>
      <c r="N7">
        <v>7</v>
      </c>
      <c r="O7" s="14"/>
      <c r="P7" t="s">
        <v>146</v>
      </c>
      <c r="Q7">
        <v>104</v>
      </c>
      <c r="R7" s="14"/>
      <c r="S7" t="s">
        <v>161</v>
      </c>
      <c r="T7">
        <v>92</v>
      </c>
      <c r="U7" s="14"/>
      <c r="V7" t="s">
        <v>178</v>
      </c>
      <c r="W7">
        <v>61</v>
      </c>
      <c r="X7" s="14"/>
      <c r="Y7" t="s">
        <v>191</v>
      </c>
      <c r="Z7">
        <v>75</v>
      </c>
      <c r="AA7" s="14"/>
      <c r="AB7" s="2" t="s">
        <v>221</v>
      </c>
      <c r="AC7">
        <v>77</v>
      </c>
    </row>
    <row r="8" spans="1:29" x14ac:dyDescent="0.25">
      <c r="A8" s="6" t="s">
        <v>6</v>
      </c>
      <c r="B8">
        <v>58</v>
      </c>
      <c r="C8" s="14"/>
      <c r="D8" t="s">
        <v>52</v>
      </c>
      <c r="E8">
        <v>90</v>
      </c>
      <c r="F8" s="14"/>
      <c r="G8" t="s">
        <v>70</v>
      </c>
      <c r="H8">
        <v>69</v>
      </c>
      <c r="I8" s="14"/>
      <c r="J8" s="2" t="s">
        <v>94</v>
      </c>
      <c r="K8">
        <v>108</v>
      </c>
      <c r="L8" s="14"/>
      <c r="M8" t="s">
        <v>119</v>
      </c>
      <c r="N8">
        <v>8</v>
      </c>
      <c r="O8" s="14"/>
      <c r="P8" t="s">
        <v>147</v>
      </c>
      <c r="Q8">
        <v>112</v>
      </c>
      <c r="R8" s="14"/>
      <c r="S8" t="s">
        <v>162</v>
      </c>
      <c r="T8">
        <v>114</v>
      </c>
      <c r="U8" s="14"/>
      <c r="V8" t="s">
        <v>179</v>
      </c>
      <c r="W8">
        <v>75</v>
      </c>
      <c r="X8" s="14"/>
      <c r="Y8" s="2" t="s">
        <v>192</v>
      </c>
      <c r="Z8">
        <v>76</v>
      </c>
      <c r="AA8" s="14"/>
      <c r="AB8" s="2" t="s">
        <v>222</v>
      </c>
      <c r="AC8">
        <v>155</v>
      </c>
    </row>
    <row r="9" spans="1:29" x14ac:dyDescent="0.25">
      <c r="A9" s="6" t="s">
        <v>7</v>
      </c>
      <c r="B9">
        <v>65</v>
      </c>
      <c r="C9" s="14"/>
      <c r="D9" t="s">
        <v>53</v>
      </c>
      <c r="E9">
        <v>96</v>
      </c>
      <c r="F9" s="14"/>
      <c r="G9" t="s">
        <v>71</v>
      </c>
      <c r="H9">
        <v>70</v>
      </c>
      <c r="I9" s="14"/>
      <c r="J9" s="2" t="s">
        <v>95</v>
      </c>
      <c r="K9">
        <v>141</v>
      </c>
      <c r="L9" s="14"/>
      <c r="M9" t="s">
        <v>120</v>
      </c>
      <c r="N9">
        <v>10</v>
      </c>
      <c r="O9" s="14"/>
      <c r="P9" t="s">
        <v>148</v>
      </c>
      <c r="Q9">
        <v>113</v>
      </c>
      <c r="R9" s="14"/>
      <c r="S9" s="2" t="s">
        <v>163</v>
      </c>
      <c r="T9">
        <v>121</v>
      </c>
      <c r="U9" s="14"/>
      <c r="V9" t="s">
        <v>180</v>
      </c>
      <c r="W9">
        <v>81</v>
      </c>
      <c r="X9" s="14"/>
      <c r="Y9" t="s">
        <v>193</v>
      </c>
      <c r="Z9">
        <v>77</v>
      </c>
      <c r="AA9" s="14"/>
      <c r="AB9" s="2" t="s">
        <v>223</v>
      </c>
      <c r="AC9">
        <v>214</v>
      </c>
    </row>
    <row r="10" spans="1:29" x14ac:dyDescent="0.25">
      <c r="A10" t="s">
        <v>8</v>
      </c>
      <c r="B10">
        <v>72</v>
      </c>
      <c r="C10" s="14"/>
      <c r="D10" t="s">
        <v>54</v>
      </c>
      <c r="E10">
        <v>118</v>
      </c>
      <c r="F10" s="14"/>
      <c r="G10" s="2" t="s">
        <v>72</v>
      </c>
      <c r="H10">
        <v>71</v>
      </c>
      <c r="I10" s="14"/>
      <c r="J10" t="s">
        <v>96</v>
      </c>
      <c r="K10">
        <v>160</v>
      </c>
      <c r="L10" s="14"/>
      <c r="M10" t="s">
        <v>121</v>
      </c>
      <c r="N10">
        <v>11</v>
      </c>
      <c r="O10" s="14"/>
      <c r="P10" t="s">
        <v>149</v>
      </c>
      <c r="Q10">
        <v>114</v>
      </c>
      <c r="R10" s="14"/>
      <c r="S10" t="s">
        <v>164</v>
      </c>
      <c r="T10">
        <v>122</v>
      </c>
      <c r="U10" s="14"/>
      <c r="V10" t="s">
        <v>181</v>
      </c>
      <c r="W10">
        <v>123</v>
      </c>
      <c r="X10" s="14"/>
      <c r="Y10" s="2" t="s">
        <v>194</v>
      </c>
      <c r="Z10">
        <v>82</v>
      </c>
      <c r="AA10" s="14"/>
      <c r="AB10" t="s">
        <v>224</v>
      </c>
      <c r="AC10">
        <v>223</v>
      </c>
    </row>
    <row r="11" spans="1:29" x14ac:dyDescent="0.25">
      <c r="A11" s="2" t="s">
        <v>9</v>
      </c>
      <c r="B11">
        <v>79</v>
      </c>
      <c r="C11" s="14"/>
      <c r="D11" t="s">
        <v>55</v>
      </c>
      <c r="E11">
        <v>143</v>
      </c>
      <c r="F11" s="14"/>
      <c r="G11" t="s">
        <v>73</v>
      </c>
      <c r="H11">
        <v>78</v>
      </c>
      <c r="I11" s="14"/>
      <c r="J11" s="2" t="s">
        <v>97</v>
      </c>
      <c r="K11">
        <v>175</v>
      </c>
      <c r="L11" s="14"/>
      <c r="M11" s="2" t="s">
        <v>122</v>
      </c>
      <c r="N11">
        <v>50</v>
      </c>
      <c r="O11" s="14"/>
      <c r="P11" t="s">
        <v>150</v>
      </c>
      <c r="Q11">
        <v>115</v>
      </c>
      <c r="R11" s="14"/>
      <c r="S11" s="2" t="s">
        <v>165</v>
      </c>
      <c r="T11">
        <v>154</v>
      </c>
      <c r="U11" s="14"/>
      <c r="V11" t="s">
        <v>182</v>
      </c>
      <c r="W11">
        <v>130</v>
      </c>
      <c r="X11" s="14"/>
      <c r="Y11" s="2" t="s">
        <v>195</v>
      </c>
      <c r="Z11">
        <v>89</v>
      </c>
      <c r="AA11" s="14"/>
      <c r="AB11" t="s">
        <v>225</v>
      </c>
      <c r="AC11">
        <v>234</v>
      </c>
    </row>
    <row r="12" spans="1:29" x14ac:dyDescent="0.25">
      <c r="A12" t="s">
        <v>10</v>
      </c>
      <c r="B12">
        <v>138</v>
      </c>
      <c r="C12" s="14"/>
      <c r="D12" s="2" t="s">
        <v>56</v>
      </c>
      <c r="E12">
        <v>157</v>
      </c>
      <c r="F12" s="14"/>
      <c r="G12" s="2" t="s">
        <v>74</v>
      </c>
      <c r="H12">
        <v>93</v>
      </c>
      <c r="I12" s="14"/>
      <c r="J12" t="s">
        <v>98</v>
      </c>
      <c r="K12">
        <v>177</v>
      </c>
      <c r="L12" s="14"/>
      <c r="M12" t="s">
        <v>123</v>
      </c>
      <c r="N12">
        <v>94</v>
      </c>
      <c r="O12" s="14"/>
      <c r="P12" t="s">
        <v>151</v>
      </c>
      <c r="Q12">
        <v>116</v>
      </c>
      <c r="R12" s="14"/>
      <c r="S12" t="s">
        <v>166</v>
      </c>
      <c r="T12">
        <v>155</v>
      </c>
      <c r="U12" s="14"/>
      <c r="V12" t="s">
        <v>183</v>
      </c>
      <c r="W12">
        <v>165</v>
      </c>
      <c r="X12" s="14"/>
      <c r="Y12" t="s">
        <v>196</v>
      </c>
      <c r="Z12">
        <v>90</v>
      </c>
      <c r="AA12" s="14"/>
      <c r="AB12" s="2" t="s">
        <v>226</v>
      </c>
      <c r="AC12">
        <v>254</v>
      </c>
    </row>
    <row r="13" spans="1:29" x14ac:dyDescent="0.25">
      <c r="A13" t="s">
        <v>11</v>
      </c>
      <c r="B13">
        <v>142</v>
      </c>
      <c r="C13" s="14"/>
      <c r="D13" t="s">
        <v>57</v>
      </c>
      <c r="E13">
        <v>162</v>
      </c>
      <c r="F13" s="14"/>
      <c r="G13" t="s">
        <v>75</v>
      </c>
      <c r="H13">
        <v>141</v>
      </c>
      <c r="I13" s="14"/>
      <c r="J13" s="2" t="s">
        <v>99</v>
      </c>
      <c r="K13">
        <v>179</v>
      </c>
      <c r="L13" s="14"/>
      <c r="M13" t="s">
        <v>124</v>
      </c>
      <c r="N13">
        <v>138</v>
      </c>
      <c r="O13" s="14"/>
      <c r="P13" t="s">
        <v>152</v>
      </c>
      <c r="Q13">
        <v>117</v>
      </c>
      <c r="R13" s="14"/>
      <c r="S13" t="s">
        <v>167</v>
      </c>
      <c r="T13">
        <v>189</v>
      </c>
      <c r="U13" s="14"/>
      <c r="V13" t="s">
        <v>184</v>
      </c>
      <c r="W13">
        <v>177</v>
      </c>
      <c r="X13" s="14"/>
      <c r="Y13" t="s">
        <v>197</v>
      </c>
      <c r="Z13">
        <v>104</v>
      </c>
      <c r="AA13" s="14"/>
      <c r="AB13" t="s">
        <v>227</v>
      </c>
      <c r="AC13">
        <v>256</v>
      </c>
    </row>
    <row r="14" spans="1:29" x14ac:dyDescent="0.25">
      <c r="A14" s="2" t="s">
        <v>12</v>
      </c>
      <c r="B14">
        <v>165</v>
      </c>
      <c r="C14" s="14"/>
      <c r="D14" t="s">
        <v>58</v>
      </c>
      <c r="E14">
        <v>187</v>
      </c>
      <c r="F14" s="14"/>
      <c r="G14" t="s">
        <v>76</v>
      </c>
      <c r="H14">
        <v>160</v>
      </c>
      <c r="I14" s="14"/>
      <c r="J14" t="s">
        <v>100</v>
      </c>
      <c r="K14">
        <v>188</v>
      </c>
      <c r="L14" s="14"/>
      <c r="M14" s="2" t="s">
        <v>125</v>
      </c>
      <c r="N14">
        <v>139</v>
      </c>
      <c r="O14" s="14"/>
      <c r="P14" t="s">
        <v>153</v>
      </c>
      <c r="Q14">
        <v>118</v>
      </c>
      <c r="R14" s="14"/>
      <c r="S14" t="s">
        <v>168</v>
      </c>
      <c r="T14">
        <v>206</v>
      </c>
      <c r="U14" s="14"/>
      <c r="V14" t="s">
        <v>185</v>
      </c>
      <c r="W14">
        <v>183</v>
      </c>
      <c r="X14" s="14"/>
      <c r="Y14" s="2" t="s">
        <v>198</v>
      </c>
      <c r="Z14">
        <v>114</v>
      </c>
      <c r="AA14" s="14"/>
      <c r="AB14" t="s">
        <v>228</v>
      </c>
      <c r="AC14">
        <v>257</v>
      </c>
    </row>
    <row r="15" spans="1:29" x14ac:dyDescent="0.25">
      <c r="A15" s="2" t="s">
        <v>13</v>
      </c>
      <c r="B15">
        <v>166</v>
      </c>
      <c r="C15" s="14"/>
      <c r="D15" t="s">
        <v>59</v>
      </c>
      <c r="E15">
        <v>236</v>
      </c>
      <c r="F15" s="14"/>
      <c r="G15" t="s">
        <v>77</v>
      </c>
      <c r="H15">
        <v>163</v>
      </c>
      <c r="I15" s="14"/>
      <c r="J15" t="s">
        <v>101</v>
      </c>
      <c r="K15">
        <v>190</v>
      </c>
      <c r="L15" s="14"/>
      <c r="M15" t="s">
        <v>126</v>
      </c>
      <c r="N15">
        <v>140</v>
      </c>
      <c r="O15" s="14"/>
      <c r="P15" t="s">
        <v>154</v>
      </c>
      <c r="Q15">
        <v>122</v>
      </c>
      <c r="R15" s="14"/>
      <c r="S15" s="2" t="s">
        <v>169</v>
      </c>
      <c r="T15">
        <v>208</v>
      </c>
      <c r="U15" s="14"/>
      <c r="V15"/>
      <c r="W15">
        <v>190</v>
      </c>
      <c r="X15" s="14"/>
      <c r="Y15" t="s">
        <v>199</v>
      </c>
      <c r="Z15">
        <v>124</v>
      </c>
      <c r="AA15" s="14"/>
      <c r="AB15" s="2" t="s">
        <v>229</v>
      </c>
      <c r="AC15">
        <v>364</v>
      </c>
    </row>
    <row r="16" spans="1:29" x14ac:dyDescent="0.25">
      <c r="A16" t="s">
        <v>14</v>
      </c>
      <c r="B16">
        <v>169</v>
      </c>
      <c r="C16" s="14"/>
      <c r="D16" t="s">
        <v>60</v>
      </c>
      <c r="E16">
        <v>237</v>
      </c>
      <c r="F16" s="14"/>
      <c r="G16" s="2" t="s">
        <v>78</v>
      </c>
      <c r="H16">
        <v>172</v>
      </c>
      <c r="I16" s="14"/>
      <c r="J16" t="s">
        <v>102</v>
      </c>
      <c r="K16">
        <v>206</v>
      </c>
      <c r="L16" s="14"/>
      <c r="M16" t="s">
        <v>127</v>
      </c>
      <c r="N16">
        <v>158</v>
      </c>
      <c r="O16" s="14"/>
      <c r="P16" t="s">
        <v>155</v>
      </c>
      <c r="Q16">
        <v>157</v>
      </c>
      <c r="R16" s="14"/>
      <c r="S16" t="s">
        <v>170</v>
      </c>
      <c r="T16">
        <v>239</v>
      </c>
      <c r="U16" s="14"/>
      <c r="V16"/>
      <c r="W16">
        <v>234</v>
      </c>
      <c r="X16" s="14"/>
      <c r="Y16" s="2" t="s">
        <v>200</v>
      </c>
      <c r="Z16">
        <v>126</v>
      </c>
      <c r="AA16" s="14"/>
      <c r="AB16" s="2" t="s">
        <v>230</v>
      </c>
      <c r="AC16">
        <v>367</v>
      </c>
    </row>
    <row r="17" spans="1:29" x14ac:dyDescent="0.25">
      <c r="A17" t="s">
        <v>15</v>
      </c>
      <c r="B17">
        <v>170</v>
      </c>
      <c r="C17" s="14"/>
      <c r="D17" s="2" t="s">
        <v>61</v>
      </c>
      <c r="E17">
        <v>243</v>
      </c>
      <c r="F17" s="14"/>
      <c r="G17" s="2" t="s">
        <v>79</v>
      </c>
      <c r="H17">
        <v>186</v>
      </c>
      <c r="I17" s="14"/>
      <c r="J17" s="2" t="s">
        <v>103</v>
      </c>
      <c r="K17">
        <v>207</v>
      </c>
      <c r="L17" s="14"/>
      <c r="M17" t="s">
        <v>128</v>
      </c>
      <c r="N17">
        <v>159</v>
      </c>
      <c r="O17" s="14"/>
      <c r="P17"/>
      <c r="Q17">
        <v>219</v>
      </c>
      <c r="R17" s="14"/>
      <c r="S17" t="s">
        <v>171</v>
      </c>
      <c r="T17">
        <v>246</v>
      </c>
      <c r="U17" s="14"/>
      <c r="V17"/>
      <c r="W17">
        <v>251</v>
      </c>
      <c r="X17" s="14"/>
      <c r="Y17" s="2" t="s">
        <v>201</v>
      </c>
      <c r="Z17">
        <v>194</v>
      </c>
      <c r="AA17" s="14"/>
      <c r="AB17" t="s">
        <v>231</v>
      </c>
      <c r="AC17">
        <v>374</v>
      </c>
    </row>
    <row r="18" spans="1:29" x14ac:dyDescent="0.25">
      <c r="A18" t="s">
        <v>16</v>
      </c>
      <c r="B18">
        <v>171</v>
      </c>
      <c r="C18" s="14"/>
      <c r="D18" t="s">
        <v>62</v>
      </c>
      <c r="E18">
        <v>258</v>
      </c>
      <c r="F18" s="14"/>
      <c r="G18" s="2" t="s">
        <v>80</v>
      </c>
      <c r="H18">
        <v>208</v>
      </c>
      <c r="I18" s="14"/>
      <c r="J18" t="s">
        <v>104</v>
      </c>
      <c r="K18">
        <v>208</v>
      </c>
      <c r="L18" s="14"/>
      <c r="M18" t="s">
        <v>129</v>
      </c>
      <c r="N18">
        <v>160</v>
      </c>
      <c r="O18" s="14"/>
      <c r="P18"/>
      <c r="Q18">
        <v>238</v>
      </c>
      <c r="R18" s="14"/>
      <c r="S18" s="2" t="s">
        <v>172</v>
      </c>
      <c r="T18">
        <v>247</v>
      </c>
      <c r="U18" s="14"/>
      <c r="V18"/>
      <c r="W18">
        <v>262</v>
      </c>
      <c r="X18" s="14"/>
      <c r="Y18" s="2" t="s">
        <v>202</v>
      </c>
      <c r="Z18">
        <v>195</v>
      </c>
      <c r="AA18" s="14"/>
      <c r="AB18" t="s">
        <v>232</v>
      </c>
      <c r="AC18">
        <v>378</v>
      </c>
    </row>
    <row r="19" spans="1:29" x14ac:dyDescent="0.25">
      <c r="A19" t="s">
        <v>17</v>
      </c>
      <c r="B19">
        <v>172</v>
      </c>
      <c r="C19" s="14"/>
      <c r="D19" s="2" t="s">
        <v>63</v>
      </c>
      <c r="E19">
        <v>289</v>
      </c>
      <c r="F19" s="14"/>
      <c r="G19" t="s">
        <v>81</v>
      </c>
      <c r="H19">
        <v>209</v>
      </c>
      <c r="I19" s="14"/>
      <c r="J19" t="s">
        <v>105</v>
      </c>
      <c r="K19">
        <v>209</v>
      </c>
      <c r="L19" s="14"/>
      <c r="M19" t="s">
        <v>130</v>
      </c>
      <c r="N19">
        <v>174</v>
      </c>
      <c r="O19" s="14"/>
      <c r="P19"/>
      <c r="Q19">
        <v>239</v>
      </c>
      <c r="R19" s="14"/>
      <c r="S19"/>
      <c r="T19">
        <v>248</v>
      </c>
      <c r="U19" s="14"/>
      <c r="V19"/>
      <c r="W19">
        <v>263</v>
      </c>
      <c r="X19" s="14"/>
      <c r="Y19" t="s">
        <v>203</v>
      </c>
      <c r="Z19">
        <v>239</v>
      </c>
      <c r="AA19" s="14"/>
      <c r="AB19" t="s">
        <v>233</v>
      </c>
      <c r="AC19">
        <v>428</v>
      </c>
    </row>
    <row r="20" spans="1:29" x14ac:dyDescent="0.25">
      <c r="A20" s="2" t="s">
        <v>18</v>
      </c>
      <c r="B20">
        <v>173</v>
      </c>
      <c r="C20" s="14"/>
      <c r="D20"/>
      <c r="E20">
        <v>292</v>
      </c>
      <c r="F20" s="14"/>
      <c r="G20" t="s">
        <v>82</v>
      </c>
      <c r="H20">
        <v>230</v>
      </c>
      <c r="I20" s="14"/>
      <c r="J20" s="2" t="s">
        <v>106</v>
      </c>
      <c r="K20">
        <v>214</v>
      </c>
      <c r="L20" s="14"/>
      <c r="M20" t="s">
        <v>131</v>
      </c>
      <c r="N20">
        <v>188</v>
      </c>
      <c r="O20" s="14"/>
      <c r="P20"/>
      <c r="Q20">
        <v>242</v>
      </c>
      <c r="R20" s="14"/>
      <c r="S20"/>
      <c r="T20">
        <v>261</v>
      </c>
      <c r="U20" s="14"/>
      <c r="V20"/>
      <c r="W20">
        <v>264</v>
      </c>
      <c r="X20" s="14"/>
      <c r="Y20" t="s">
        <v>204</v>
      </c>
      <c r="Z20">
        <v>246</v>
      </c>
      <c r="AA20" s="14"/>
      <c r="AB20" s="2" t="s">
        <v>234</v>
      </c>
      <c r="AC20">
        <v>438</v>
      </c>
    </row>
    <row r="21" spans="1:29" x14ac:dyDescent="0.25">
      <c r="A21" t="s">
        <v>19</v>
      </c>
      <c r="B21">
        <v>175</v>
      </c>
      <c r="C21" s="14"/>
      <c r="D21"/>
      <c r="E21">
        <v>293</v>
      </c>
      <c r="F21" s="14"/>
      <c r="G21" t="s">
        <v>83</v>
      </c>
      <c r="H21">
        <v>234</v>
      </c>
      <c r="I21" s="14"/>
      <c r="J21" s="2" t="s">
        <v>107</v>
      </c>
      <c r="K21">
        <v>234</v>
      </c>
      <c r="L21" s="14"/>
      <c r="M21" t="s">
        <v>132</v>
      </c>
      <c r="N21">
        <v>282</v>
      </c>
      <c r="O21" s="14"/>
      <c r="P21"/>
      <c r="Q21">
        <v>243</v>
      </c>
      <c r="R21" s="14"/>
      <c r="S21"/>
      <c r="T21">
        <v>298</v>
      </c>
      <c r="U21" s="14"/>
      <c r="V21"/>
      <c r="W21">
        <v>265</v>
      </c>
      <c r="X21" s="14"/>
      <c r="Y21" t="s">
        <v>205</v>
      </c>
      <c r="Z21">
        <v>267</v>
      </c>
      <c r="AA21" s="14"/>
      <c r="AB21" s="2" t="s">
        <v>235</v>
      </c>
      <c r="AC21">
        <v>465</v>
      </c>
    </row>
    <row r="22" spans="1:29" x14ac:dyDescent="0.25">
      <c r="A22" s="2" t="s">
        <v>20</v>
      </c>
      <c r="B22">
        <v>177</v>
      </c>
      <c r="C22" s="14"/>
      <c r="D22"/>
      <c r="E22">
        <v>294</v>
      </c>
      <c r="F22" s="14"/>
      <c r="G22" s="2" t="s">
        <v>84</v>
      </c>
      <c r="H22">
        <v>248</v>
      </c>
      <c r="I22" s="14"/>
      <c r="J22" t="s">
        <v>108</v>
      </c>
      <c r="K22">
        <v>248</v>
      </c>
      <c r="L22" s="14"/>
      <c r="M22" t="s">
        <v>133</v>
      </c>
      <c r="N22">
        <v>288</v>
      </c>
      <c r="O22" s="14"/>
      <c r="P22"/>
      <c r="Q22">
        <v>246</v>
      </c>
      <c r="R22" s="14"/>
      <c r="S22"/>
      <c r="T22">
        <v>311</v>
      </c>
      <c r="U22" s="14"/>
      <c r="V22"/>
      <c r="W22">
        <v>266</v>
      </c>
      <c r="X22" s="14"/>
      <c r="Y22" s="2" t="s">
        <v>206</v>
      </c>
      <c r="Z22">
        <v>268</v>
      </c>
      <c r="AA22" s="14"/>
      <c r="AB22" s="2" t="s">
        <v>236</v>
      </c>
      <c r="AC22">
        <v>532</v>
      </c>
    </row>
    <row r="23" spans="1:29" x14ac:dyDescent="0.25">
      <c r="A23" t="s">
        <v>21</v>
      </c>
      <c r="B23">
        <v>181</v>
      </c>
      <c r="C23" s="14"/>
      <c r="D23"/>
      <c r="E23">
        <v>295</v>
      </c>
      <c r="F23" s="14"/>
      <c r="G23" t="s">
        <v>85</v>
      </c>
      <c r="H23">
        <v>258</v>
      </c>
      <c r="I23" s="14"/>
      <c r="J23" s="2" t="s">
        <v>109</v>
      </c>
      <c r="K23">
        <v>258</v>
      </c>
      <c r="L23" s="14"/>
      <c r="M23" t="s">
        <v>134</v>
      </c>
      <c r="N23">
        <v>300</v>
      </c>
      <c r="O23" s="14"/>
      <c r="P23"/>
      <c r="Q23">
        <v>253</v>
      </c>
      <c r="R23" s="14"/>
      <c r="S23"/>
      <c r="T23">
        <v>316</v>
      </c>
      <c r="U23" s="14"/>
      <c r="V23"/>
      <c r="W23">
        <v>375</v>
      </c>
      <c r="X23" s="14"/>
      <c r="Y23" s="2" t="s">
        <v>207</v>
      </c>
      <c r="Z23">
        <v>269</v>
      </c>
      <c r="AA23" s="14"/>
      <c r="AB23" t="s">
        <v>237</v>
      </c>
      <c r="AC23">
        <v>533</v>
      </c>
    </row>
    <row r="24" spans="1:29" x14ac:dyDescent="0.25">
      <c r="A24" t="s">
        <v>22</v>
      </c>
      <c r="B24">
        <v>183</v>
      </c>
      <c r="C24" s="14"/>
      <c r="D24"/>
      <c r="E24">
        <v>296</v>
      </c>
      <c r="F24" s="14"/>
      <c r="G24" s="2" t="s">
        <v>86</v>
      </c>
      <c r="H24">
        <v>259</v>
      </c>
      <c r="I24" s="14"/>
      <c r="J24" t="s">
        <v>110</v>
      </c>
      <c r="K24">
        <v>259</v>
      </c>
      <c r="L24" s="14"/>
      <c r="M24" t="s">
        <v>135</v>
      </c>
      <c r="N24">
        <v>304</v>
      </c>
      <c r="O24" s="14"/>
      <c r="P24"/>
      <c r="Q24">
        <v>260</v>
      </c>
      <c r="R24" s="14"/>
      <c r="S24"/>
      <c r="T24">
        <v>320</v>
      </c>
      <c r="U24" s="14"/>
      <c r="V24"/>
      <c r="W24">
        <v>377</v>
      </c>
      <c r="X24" s="14"/>
      <c r="Y24" s="2" t="s">
        <v>208</v>
      </c>
      <c r="Z24">
        <v>273</v>
      </c>
      <c r="AA24" s="14"/>
      <c r="AB24" s="2" t="s">
        <v>238</v>
      </c>
      <c r="AC24">
        <v>534</v>
      </c>
    </row>
    <row r="25" spans="1:29" x14ac:dyDescent="0.25">
      <c r="A25" t="s">
        <v>23</v>
      </c>
      <c r="B25">
        <v>184</v>
      </c>
      <c r="C25" s="14"/>
      <c r="D25"/>
      <c r="E25">
        <v>297</v>
      </c>
      <c r="F25" s="14"/>
      <c r="G25" t="s">
        <v>87</v>
      </c>
      <c r="H25">
        <v>266</v>
      </c>
      <c r="I25" s="14"/>
      <c r="J25" s="2" t="s">
        <v>111</v>
      </c>
      <c r="K25">
        <v>281</v>
      </c>
      <c r="L25" s="14"/>
      <c r="M25" t="s">
        <v>136</v>
      </c>
      <c r="N25">
        <v>305</v>
      </c>
      <c r="O25" s="14"/>
      <c r="P25"/>
      <c r="Q25">
        <v>267</v>
      </c>
      <c r="R25" s="14"/>
      <c r="S25"/>
      <c r="T25">
        <v>322</v>
      </c>
      <c r="U25" s="14"/>
      <c r="V25"/>
      <c r="W25">
        <v>378</v>
      </c>
      <c r="X25" s="14"/>
      <c r="Y25" t="s">
        <v>209</v>
      </c>
      <c r="Z25">
        <v>287</v>
      </c>
      <c r="AA25" s="14"/>
      <c r="AB25" s="2" t="s">
        <v>239</v>
      </c>
      <c r="AC25">
        <v>539</v>
      </c>
    </row>
    <row r="26" spans="1:29" x14ac:dyDescent="0.25">
      <c r="A26" s="2" t="s">
        <v>24</v>
      </c>
      <c r="B26">
        <v>185</v>
      </c>
      <c r="C26" s="14"/>
      <c r="D26"/>
      <c r="E26">
        <v>299</v>
      </c>
      <c r="F26" s="14"/>
      <c r="G26"/>
      <c r="H26">
        <v>275</v>
      </c>
      <c r="I26" s="14"/>
      <c r="J26" s="2" t="s">
        <v>112</v>
      </c>
      <c r="K26">
        <v>282</v>
      </c>
      <c r="L26" s="14"/>
      <c r="M26" t="s">
        <v>137</v>
      </c>
      <c r="N26">
        <v>306</v>
      </c>
      <c r="O26" s="14"/>
      <c r="P26"/>
      <c r="Q26">
        <v>282</v>
      </c>
      <c r="R26" s="14"/>
      <c r="S26"/>
      <c r="T26">
        <v>380</v>
      </c>
      <c r="U26" s="14"/>
      <c r="V26"/>
      <c r="W26">
        <v>424</v>
      </c>
      <c r="X26" s="14"/>
      <c r="Y26" t="s">
        <v>210</v>
      </c>
      <c r="Z26">
        <v>322</v>
      </c>
      <c r="AA26" s="14"/>
      <c r="AB26" s="2" t="s">
        <v>240</v>
      </c>
      <c r="AC26">
        <v>543</v>
      </c>
    </row>
    <row r="27" spans="1:29" x14ac:dyDescent="0.25">
      <c r="A27" t="s">
        <v>25</v>
      </c>
      <c r="B27">
        <v>206</v>
      </c>
      <c r="C27" s="14"/>
      <c r="D27"/>
      <c r="E27">
        <v>301</v>
      </c>
      <c r="F27" s="14"/>
      <c r="G27"/>
      <c r="H27">
        <v>276</v>
      </c>
      <c r="I27" s="14"/>
      <c r="J27"/>
      <c r="K27">
        <v>287</v>
      </c>
      <c r="L27" s="14"/>
      <c r="M27" t="s">
        <v>138</v>
      </c>
      <c r="N27">
        <v>307</v>
      </c>
      <c r="O27" s="14"/>
      <c r="P27"/>
      <c r="Q27">
        <v>309</v>
      </c>
      <c r="R27" s="14"/>
      <c r="S27"/>
      <c r="T27">
        <v>383</v>
      </c>
      <c r="U27" s="14"/>
      <c r="V27"/>
      <c r="W27">
        <v>426</v>
      </c>
      <c r="X27" s="14"/>
      <c r="Y27" s="6" t="s">
        <v>211</v>
      </c>
      <c r="Z27">
        <v>385</v>
      </c>
      <c r="AA27" s="14"/>
      <c r="AB27" t="s">
        <v>241</v>
      </c>
      <c r="AC27">
        <v>551</v>
      </c>
    </row>
    <row r="28" spans="1:29" x14ac:dyDescent="0.25">
      <c r="A28" t="s">
        <v>26</v>
      </c>
      <c r="B28">
        <v>209</v>
      </c>
      <c r="C28" s="14"/>
      <c r="D28"/>
      <c r="E28">
        <v>302</v>
      </c>
      <c r="F28" s="14"/>
      <c r="G28"/>
      <c r="H28">
        <v>277</v>
      </c>
      <c r="I28" s="14"/>
      <c r="J28"/>
      <c r="K28">
        <v>295</v>
      </c>
      <c r="L28" s="14"/>
      <c r="M28" t="s">
        <v>139</v>
      </c>
      <c r="N28">
        <v>308</v>
      </c>
      <c r="O28" s="14"/>
      <c r="P28"/>
      <c r="Q28">
        <v>310</v>
      </c>
      <c r="R28" s="14"/>
      <c r="S28"/>
      <c r="T28">
        <v>385</v>
      </c>
      <c r="U28" s="14"/>
      <c r="V28"/>
      <c r="W28">
        <v>427</v>
      </c>
      <c r="X28" s="14"/>
      <c r="Y28" t="s">
        <v>212</v>
      </c>
      <c r="Z28">
        <v>409</v>
      </c>
      <c r="AA28" s="14"/>
      <c r="AB28"/>
      <c r="AC28">
        <v>556</v>
      </c>
    </row>
    <row r="29" spans="1:29" x14ac:dyDescent="0.25">
      <c r="A29" t="s">
        <v>27</v>
      </c>
      <c r="B29">
        <v>211</v>
      </c>
      <c r="C29" s="14"/>
      <c r="D29"/>
      <c r="E29">
        <v>312</v>
      </c>
      <c r="F29" s="14"/>
      <c r="G29"/>
      <c r="H29">
        <v>278</v>
      </c>
      <c r="I29" s="14"/>
      <c r="J29"/>
      <c r="K29">
        <v>324</v>
      </c>
      <c r="L29" s="14"/>
      <c r="M29" t="s">
        <v>140</v>
      </c>
      <c r="N29">
        <v>324</v>
      </c>
      <c r="O29" s="14"/>
      <c r="P29"/>
      <c r="Q29">
        <v>311</v>
      </c>
      <c r="R29" s="14"/>
      <c r="S29"/>
      <c r="T29">
        <v>387</v>
      </c>
      <c r="U29" s="14"/>
      <c r="V29"/>
      <c r="W29">
        <v>428</v>
      </c>
      <c r="X29" s="14"/>
      <c r="Y29" t="s">
        <v>213</v>
      </c>
      <c r="Z29">
        <v>411</v>
      </c>
      <c r="AA29" s="14"/>
      <c r="AB29"/>
      <c r="AC29">
        <v>570</v>
      </c>
    </row>
    <row r="30" spans="1:29" x14ac:dyDescent="0.25">
      <c r="A30" t="s">
        <v>28</v>
      </c>
      <c r="B30">
        <v>212</v>
      </c>
      <c r="C30" s="14"/>
      <c r="D30"/>
      <c r="E30">
        <v>313</v>
      </c>
      <c r="F30" s="14"/>
      <c r="G30"/>
      <c r="H30">
        <v>282</v>
      </c>
      <c r="I30" s="14"/>
      <c r="J30"/>
      <c r="K30">
        <v>341</v>
      </c>
      <c r="L30" s="14"/>
      <c r="M30"/>
      <c r="N30">
        <v>325</v>
      </c>
      <c r="O30" s="14"/>
      <c r="P30"/>
      <c r="Q30">
        <v>312</v>
      </c>
      <c r="R30" s="14"/>
      <c r="S30"/>
      <c r="T30">
        <v>388</v>
      </c>
      <c r="U30" s="14"/>
      <c r="V30"/>
      <c r="W30">
        <v>430</v>
      </c>
      <c r="X30" s="14"/>
      <c r="Y30" t="s">
        <v>214</v>
      </c>
      <c r="Z30">
        <v>412</v>
      </c>
      <c r="AA30" s="14"/>
      <c r="AB30"/>
      <c r="AC30">
        <v>702</v>
      </c>
    </row>
    <row r="31" spans="1:29" x14ac:dyDescent="0.25">
      <c r="A31" s="2" t="s">
        <v>29</v>
      </c>
      <c r="B31">
        <v>336</v>
      </c>
      <c r="C31" s="14"/>
      <c r="D31"/>
      <c r="E31">
        <v>321</v>
      </c>
      <c r="F31" s="14"/>
      <c r="G31"/>
      <c r="H31">
        <v>285</v>
      </c>
      <c r="I31" s="14"/>
      <c r="J31"/>
      <c r="K31">
        <v>394</v>
      </c>
      <c r="L31" s="14"/>
      <c r="M31"/>
      <c r="N31">
        <v>326</v>
      </c>
      <c r="O31" s="14"/>
      <c r="P31"/>
      <c r="Q31">
        <v>313</v>
      </c>
      <c r="R31" s="14"/>
      <c r="S31"/>
      <c r="T31">
        <v>389</v>
      </c>
      <c r="U31" s="14"/>
      <c r="V31"/>
      <c r="W31">
        <v>431</v>
      </c>
      <c r="X31" s="14"/>
      <c r="Y31" t="s">
        <v>215</v>
      </c>
      <c r="Z31">
        <v>413</v>
      </c>
      <c r="AA31" s="14"/>
      <c r="AB31"/>
      <c r="AC31">
        <v>716</v>
      </c>
    </row>
    <row r="32" spans="1:29" x14ac:dyDescent="0.25">
      <c r="A32" s="2" t="s">
        <v>30</v>
      </c>
      <c r="B32">
        <v>360</v>
      </c>
      <c r="C32" s="14"/>
      <c r="D32"/>
      <c r="E32">
        <v>356</v>
      </c>
      <c r="F32" s="14"/>
      <c r="G32"/>
      <c r="H32">
        <v>286</v>
      </c>
      <c r="I32" s="14"/>
      <c r="J32"/>
      <c r="K32">
        <v>396</v>
      </c>
      <c r="L32" s="14"/>
      <c r="M32"/>
      <c r="N32">
        <v>327</v>
      </c>
      <c r="O32" s="14"/>
      <c r="P32"/>
      <c r="Q32">
        <v>314</v>
      </c>
      <c r="R32" s="14"/>
      <c r="S32"/>
      <c r="T32">
        <v>391</v>
      </c>
      <c r="U32" s="14"/>
      <c r="V32"/>
      <c r="W32">
        <v>432</v>
      </c>
      <c r="X32" s="14"/>
      <c r="Y32"/>
      <c r="Z32">
        <v>415</v>
      </c>
      <c r="AA32" s="14"/>
      <c r="AB32"/>
      <c r="AC32">
        <v>758</v>
      </c>
    </row>
    <row r="33" spans="1:29" x14ac:dyDescent="0.25">
      <c r="A33" s="2" t="s">
        <v>31</v>
      </c>
      <c r="B33">
        <v>401</v>
      </c>
      <c r="C33" s="14"/>
      <c r="D33"/>
      <c r="E33">
        <v>411</v>
      </c>
      <c r="F33" s="14"/>
      <c r="G33"/>
      <c r="H33">
        <v>287</v>
      </c>
      <c r="I33" s="14"/>
      <c r="J33"/>
      <c r="K33">
        <v>398</v>
      </c>
      <c r="L33" s="14"/>
      <c r="M33"/>
      <c r="N33">
        <v>329</v>
      </c>
      <c r="O33" s="14"/>
      <c r="P33"/>
      <c r="Q33">
        <v>315</v>
      </c>
      <c r="R33" s="14"/>
      <c r="S33"/>
      <c r="T33">
        <v>392</v>
      </c>
      <c r="U33" s="14"/>
      <c r="V33"/>
      <c r="W33">
        <v>433</v>
      </c>
      <c r="X33" s="14"/>
      <c r="Y33"/>
      <c r="Z33">
        <v>416</v>
      </c>
      <c r="AA33" s="14"/>
      <c r="AB33"/>
      <c r="AC33">
        <v>775</v>
      </c>
    </row>
    <row r="34" spans="1:29" x14ac:dyDescent="0.25">
      <c r="A34" s="2" t="s">
        <v>32</v>
      </c>
      <c r="B34">
        <v>403</v>
      </c>
      <c r="C34" s="14"/>
      <c r="D34"/>
      <c r="E34">
        <v>412</v>
      </c>
      <c r="F34" s="14"/>
      <c r="G34"/>
      <c r="H34">
        <v>288</v>
      </c>
      <c r="I34" s="14"/>
      <c r="J34"/>
      <c r="K34">
        <v>400</v>
      </c>
      <c r="L34" s="14"/>
      <c r="M34"/>
      <c r="N34">
        <v>330</v>
      </c>
      <c r="O34" s="14"/>
      <c r="P34"/>
      <c r="Q34">
        <v>316</v>
      </c>
      <c r="R34" s="14"/>
      <c r="S34"/>
      <c r="T34">
        <v>400</v>
      </c>
      <c r="U34" s="14"/>
      <c r="V34"/>
      <c r="W34">
        <v>434</v>
      </c>
      <c r="X34" s="14"/>
      <c r="Y34"/>
      <c r="Z34">
        <v>420</v>
      </c>
      <c r="AA34" s="14"/>
      <c r="AB34"/>
      <c r="AC34">
        <v>866</v>
      </c>
    </row>
    <row r="35" spans="1:29" x14ac:dyDescent="0.25">
      <c r="A35" t="s">
        <v>33</v>
      </c>
      <c r="B35">
        <v>499</v>
      </c>
      <c r="C35" s="14"/>
      <c r="D35"/>
      <c r="E35">
        <v>414</v>
      </c>
      <c r="F35" s="14"/>
      <c r="G35"/>
      <c r="H35">
        <v>341</v>
      </c>
      <c r="I35" s="14"/>
      <c r="J35"/>
      <c r="K35">
        <v>405</v>
      </c>
      <c r="L35" s="14"/>
      <c r="M35"/>
      <c r="N35">
        <v>331</v>
      </c>
      <c r="O35" s="14"/>
      <c r="P35"/>
      <c r="Q35">
        <v>319</v>
      </c>
      <c r="R35" s="14"/>
      <c r="S35"/>
      <c r="T35">
        <v>415</v>
      </c>
      <c r="U35" s="14"/>
      <c r="V35"/>
      <c r="W35">
        <v>435</v>
      </c>
      <c r="X35" s="14"/>
      <c r="Y35"/>
      <c r="Z35">
        <v>421</v>
      </c>
      <c r="AA35" s="14"/>
      <c r="AB35"/>
      <c r="AC35">
        <v>965</v>
      </c>
    </row>
    <row r="36" spans="1:29" x14ac:dyDescent="0.25">
      <c r="A36" s="2" t="s">
        <v>34</v>
      </c>
      <c r="B36">
        <v>500</v>
      </c>
      <c r="C36" s="14"/>
      <c r="D36"/>
      <c r="E36">
        <v>417</v>
      </c>
      <c r="F36" s="14"/>
      <c r="G36"/>
      <c r="H36">
        <v>344</v>
      </c>
      <c r="I36" s="14"/>
      <c r="J36"/>
      <c r="K36">
        <v>407</v>
      </c>
      <c r="L36" s="14"/>
      <c r="M36"/>
      <c r="N36">
        <v>332</v>
      </c>
      <c r="O36" s="14"/>
      <c r="P36"/>
      <c r="Q36">
        <v>320</v>
      </c>
      <c r="R36" s="14"/>
      <c r="S36"/>
      <c r="T36">
        <v>422</v>
      </c>
      <c r="U36" s="14"/>
      <c r="V36"/>
      <c r="W36">
        <v>436</v>
      </c>
      <c r="X36" s="14"/>
      <c r="Y36"/>
      <c r="Z36">
        <v>422</v>
      </c>
      <c r="AA36" s="14"/>
      <c r="AB36"/>
      <c r="AC36">
        <v>978</v>
      </c>
    </row>
    <row r="37" spans="1:29" x14ac:dyDescent="0.25">
      <c r="A37" s="2" t="s">
        <v>35</v>
      </c>
      <c r="B37">
        <v>505</v>
      </c>
      <c r="C37" s="14"/>
      <c r="D37"/>
      <c r="E37">
        <v>418</v>
      </c>
      <c r="F37" s="14"/>
      <c r="G37"/>
      <c r="H37">
        <v>394</v>
      </c>
      <c r="I37" s="14"/>
      <c r="J37"/>
      <c r="K37">
        <v>532</v>
      </c>
      <c r="L37" s="14"/>
      <c r="M37"/>
      <c r="N37">
        <v>333</v>
      </c>
      <c r="O37" s="14"/>
      <c r="P37"/>
      <c r="Q37">
        <v>321</v>
      </c>
      <c r="R37" s="14"/>
      <c r="S37"/>
      <c r="T37">
        <v>507</v>
      </c>
      <c r="U37" s="14"/>
      <c r="V37"/>
      <c r="W37">
        <v>437</v>
      </c>
      <c r="X37" s="14"/>
      <c r="Y37"/>
      <c r="Z37">
        <v>423</v>
      </c>
      <c r="AA37" s="14"/>
      <c r="AB37"/>
      <c r="AC37">
        <v>981</v>
      </c>
    </row>
    <row r="38" spans="1:29" x14ac:dyDescent="0.25">
      <c r="A38" s="2" t="s">
        <v>36</v>
      </c>
      <c r="B38">
        <v>506</v>
      </c>
      <c r="C38" s="14"/>
      <c r="D38"/>
      <c r="E38">
        <v>420</v>
      </c>
      <c r="F38" s="14"/>
      <c r="G38"/>
      <c r="H38">
        <v>400</v>
      </c>
      <c r="I38" s="14"/>
      <c r="J38"/>
      <c r="K38">
        <v>534</v>
      </c>
      <c r="L38" s="14"/>
      <c r="M38"/>
      <c r="N38">
        <v>483</v>
      </c>
      <c r="O38" s="14"/>
      <c r="P38"/>
      <c r="Q38">
        <v>322</v>
      </c>
      <c r="R38" s="14"/>
      <c r="S38"/>
      <c r="T38">
        <v>535</v>
      </c>
      <c r="U38" s="14"/>
      <c r="V38"/>
      <c r="W38">
        <v>562</v>
      </c>
      <c r="X38" s="14"/>
      <c r="Y38"/>
      <c r="Z38">
        <v>463</v>
      </c>
      <c r="AA38" s="14"/>
      <c r="AB38"/>
      <c r="AC38">
        <v>985</v>
      </c>
    </row>
    <row r="39" spans="1:29" x14ac:dyDescent="0.25">
      <c r="A39" t="s">
        <v>37</v>
      </c>
      <c r="B39">
        <v>509</v>
      </c>
      <c r="C39" s="14"/>
      <c r="D39"/>
      <c r="E39">
        <v>422</v>
      </c>
      <c r="F39" s="14"/>
      <c r="G39"/>
      <c r="H39">
        <v>403</v>
      </c>
      <c r="I39" s="14"/>
      <c r="J39"/>
      <c r="K39">
        <v>562</v>
      </c>
      <c r="L39" s="14"/>
      <c r="M39"/>
      <c r="N39">
        <v>508</v>
      </c>
      <c r="O39" s="14"/>
      <c r="P39"/>
      <c r="Q39">
        <v>323</v>
      </c>
      <c r="R39" s="14"/>
      <c r="S39"/>
      <c r="T39">
        <v>536</v>
      </c>
      <c r="U39" s="14"/>
      <c r="V39"/>
      <c r="W39">
        <v>564</v>
      </c>
      <c r="X39" s="14"/>
      <c r="Y39"/>
      <c r="Z39">
        <v>476</v>
      </c>
      <c r="AA39" s="14"/>
      <c r="AB39"/>
      <c r="AC39">
        <v>987</v>
      </c>
    </row>
    <row r="40" spans="1:29" x14ac:dyDescent="0.25">
      <c r="A40" t="s">
        <v>38</v>
      </c>
      <c r="B40">
        <v>511</v>
      </c>
      <c r="C40" s="14"/>
      <c r="D40"/>
      <c r="E40">
        <v>563</v>
      </c>
      <c r="F40" s="14"/>
      <c r="G40"/>
      <c r="H40">
        <v>405</v>
      </c>
      <c r="I40" s="14"/>
      <c r="J40"/>
      <c r="K40">
        <v>641</v>
      </c>
      <c r="L40" s="14"/>
      <c r="M40"/>
      <c r="N40">
        <v>542</v>
      </c>
      <c r="O40" s="14"/>
      <c r="P40"/>
      <c r="Q40">
        <v>359</v>
      </c>
      <c r="R40" s="14"/>
      <c r="S40"/>
      <c r="T40">
        <v>537</v>
      </c>
      <c r="U40" s="14"/>
      <c r="V40"/>
      <c r="W40">
        <v>629</v>
      </c>
      <c r="X40" s="14"/>
      <c r="Y40"/>
      <c r="Z40">
        <v>482</v>
      </c>
      <c r="AA40" s="14"/>
      <c r="AB40"/>
      <c r="AC40">
        <v>989</v>
      </c>
    </row>
    <row r="41" spans="1:29" x14ac:dyDescent="0.25">
      <c r="A41"/>
      <c r="B41">
        <v>512</v>
      </c>
      <c r="C41" s="14"/>
      <c r="D41"/>
      <c r="E41">
        <v>637</v>
      </c>
      <c r="F41" s="14"/>
      <c r="G41"/>
      <c r="H41">
        <v>407</v>
      </c>
      <c r="I41" s="14"/>
      <c r="J41"/>
      <c r="K41">
        <v>648</v>
      </c>
      <c r="L41" s="14"/>
      <c r="M41"/>
      <c r="N41">
        <v>568</v>
      </c>
      <c r="O41" s="14"/>
      <c r="P41"/>
      <c r="Q41">
        <v>361</v>
      </c>
      <c r="R41" s="14"/>
      <c r="S41"/>
      <c r="T41">
        <v>559</v>
      </c>
      <c r="U41" s="14"/>
      <c r="V41"/>
      <c r="W41">
        <v>648</v>
      </c>
      <c r="X41" s="14"/>
      <c r="Y41"/>
      <c r="Z41">
        <v>607</v>
      </c>
      <c r="AA41" s="14"/>
      <c r="AB41"/>
      <c r="AC41">
        <v>992</v>
      </c>
    </row>
    <row r="42" spans="1:29" x14ac:dyDescent="0.25">
      <c r="A42"/>
      <c r="B42">
        <v>513</v>
      </c>
      <c r="C42" s="14"/>
      <c r="D42"/>
      <c r="E42">
        <v>669</v>
      </c>
      <c r="F42" s="14"/>
      <c r="G42"/>
      <c r="H42">
        <v>408</v>
      </c>
      <c r="I42" s="14"/>
      <c r="J42"/>
      <c r="K42">
        <v>652</v>
      </c>
      <c r="L42" s="14"/>
      <c r="M42"/>
      <c r="N42">
        <v>580</v>
      </c>
      <c r="O42" s="14"/>
      <c r="P42"/>
      <c r="Q42">
        <v>380</v>
      </c>
      <c r="R42" s="14"/>
      <c r="S42"/>
      <c r="T42">
        <v>592</v>
      </c>
      <c r="U42" s="14"/>
      <c r="V42"/>
      <c r="W42">
        <v>658</v>
      </c>
      <c r="X42" s="14"/>
      <c r="Y42"/>
      <c r="Z42">
        <v>657</v>
      </c>
      <c r="AA42" s="14"/>
      <c r="AB42"/>
      <c r="AC42">
        <v>1009</v>
      </c>
    </row>
    <row r="43" spans="1:29" x14ac:dyDescent="0.25">
      <c r="A43"/>
      <c r="B43">
        <v>542</v>
      </c>
      <c r="C43" s="14"/>
      <c r="D43"/>
      <c r="E43">
        <v>684</v>
      </c>
      <c r="F43" s="14"/>
      <c r="G43"/>
      <c r="H43">
        <v>411</v>
      </c>
      <c r="I43" s="14"/>
      <c r="J43"/>
      <c r="K43">
        <v>684</v>
      </c>
      <c r="L43" s="14"/>
      <c r="M43"/>
      <c r="N43">
        <v>581</v>
      </c>
      <c r="O43" s="14"/>
      <c r="P43"/>
      <c r="Q43">
        <v>383</v>
      </c>
      <c r="R43" s="14"/>
      <c r="S43"/>
      <c r="T43">
        <v>662</v>
      </c>
      <c r="U43" s="14"/>
      <c r="V43"/>
      <c r="W43">
        <v>700</v>
      </c>
      <c r="X43" s="14"/>
      <c r="Y43"/>
      <c r="Z43">
        <v>673</v>
      </c>
      <c r="AA43" s="14"/>
      <c r="AB43"/>
      <c r="AC43">
        <v>1020</v>
      </c>
    </row>
    <row r="44" spans="1:29" x14ac:dyDescent="0.25">
      <c r="A44"/>
      <c r="B44">
        <v>549</v>
      </c>
      <c r="C44" s="14"/>
      <c r="D44"/>
      <c r="E44">
        <v>708</v>
      </c>
      <c r="F44" s="14"/>
      <c r="G44"/>
      <c r="H44">
        <v>464</v>
      </c>
      <c r="I44" s="14"/>
      <c r="J44"/>
      <c r="K44">
        <v>702</v>
      </c>
      <c r="L44" s="14"/>
      <c r="M44"/>
      <c r="N44">
        <v>594</v>
      </c>
      <c r="O44" s="14"/>
      <c r="P44"/>
      <c r="Q44">
        <v>385</v>
      </c>
      <c r="R44" s="14"/>
      <c r="S44"/>
      <c r="T44">
        <v>667</v>
      </c>
      <c r="U44" s="14"/>
      <c r="V44"/>
      <c r="W44">
        <v>711</v>
      </c>
      <c r="X44" s="14"/>
      <c r="Y44"/>
      <c r="Z44">
        <v>723</v>
      </c>
      <c r="AA44" s="14"/>
      <c r="AB44"/>
      <c r="AC44"/>
    </row>
    <row r="45" spans="1:29" x14ac:dyDescent="0.25">
      <c r="A45"/>
      <c r="B45">
        <v>570</v>
      </c>
      <c r="C45" s="14"/>
      <c r="D45"/>
      <c r="E45">
        <v>712</v>
      </c>
      <c r="F45" s="14"/>
      <c r="G45"/>
      <c r="H45">
        <v>523</v>
      </c>
      <c r="I45" s="14"/>
      <c r="J45"/>
      <c r="K45">
        <v>774</v>
      </c>
      <c r="L45" s="14"/>
      <c r="M45"/>
      <c r="N45">
        <v>599</v>
      </c>
      <c r="O45" s="14"/>
      <c r="P45"/>
      <c r="Q45">
        <v>390</v>
      </c>
      <c r="R45" s="14"/>
      <c r="S45"/>
      <c r="T45">
        <v>705</v>
      </c>
      <c r="U45" s="14"/>
      <c r="V45"/>
      <c r="W45">
        <v>845</v>
      </c>
      <c r="X45" s="14"/>
      <c r="Y45"/>
      <c r="Z45">
        <v>809</v>
      </c>
      <c r="AA45" s="14"/>
      <c r="AB45"/>
      <c r="AC45"/>
    </row>
    <row r="46" spans="1:29" x14ac:dyDescent="0.25">
      <c r="A46"/>
      <c r="B46">
        <v>637</v>
      </c>
      <c r="C46" s="14"/>
      <c r="D46"/>
      <c r="E46">
        <v>713</v>
      </c>
      <c r="F46" s="14"/>
      <c r="G46"/>
      <c r="H46">
        <v>632</v>
      </c>
      <c r="I46" s="14"/>
      <c r="J46"/>
      <c r="K46">
        <v>784</v>
      </c>
      <c r="L46" s="14"/>
      <c r="M46"/>
      <c r="N46">
        <v>695</v>
      </c>
      <c r="O46" s="14"/>
      <c r="P46"/>
      <c r="Q46">
        <v>393</v>
      </c>
      <c r="R46" s="14"/>
      <c r="S46"/>
      <c r="T46">
        <v>745</v>
      </c>
      <c r="U46" s="14"/>
      <c r="V46"/>
      <c r="W46">
        <v>854</v>
      </c>
      <c r="X46" s="14"/>
      <c r="Y46"/>
      <c r="Z46">
        <v>836</v>
      </c>
      <c r="AA46" s="14"/>
      <c r="AB46"/>
      <c r="AC46"/>
    </row>
    <row r="47" spans="1:29" x14ac:dyDescent="0.25">
      <c r="A47"/>
      <c r="B47">
        <v>640</v>
      </c>
      <c r="C47" s="14"/>
      <c r="D47"/>
      <c r="E47">
        <v>715</v>
      </c>
      <c r="F47" s="14"/>
      <c r="G47"/>
      <c r="H47">
        <v>774</v>
      </c>
      <c r="I47" s="14"/>
      <c r="J47"/>
      <c r="K47">
        <v>787</v>
      </c>
      <c r="L47" s="14"/>
      <c r="M47"/>
      <c r="N47">
        <v>700</v>
      </c>
      <c r="O47" s="14"/>
      <c r="P47"/>
      <c r="Q47">
        <v>410</v>
      </c>
      <c r="R47" s="14"/>
      <c r="S47"/>
      <c r="T47">
        <v>793</v>
      </c>
      <c r="U47" s="14"/>
      <c r="V47"/>
      <c r="W47">
        <v>857</v>
      </c>
      <c r="X47" s="14"/>
      <c r="Y47"/>
      <c r="Z47">
        <v>840</v>
      </c>
      <c r="AA47" s="14"/>
      <c r="AB47"/>
      <c r="AC47"/>
    </row>
    <row r="48" spans="1:29" x14ac:dyDescent="0.25">
      <c r="A48"/>
      <c r="B48">
        <v>645</v>
      </c>
      <c r="C48" s="14"/>
      <c r="D48"/>
      <c r="E48">
        <v>760</v>
      </c>
      <c r="F48" s="14"/>
      <c r="G48"/>
      <c r="H48">
        <v>784</v>
      </c>
      <c r="I48" s="14"/>
      <c r="J48"/>
      <c r="K48">
        <v>854</v>
      </c>
      <c r="L48" s="14"/>
      <c r="M48"/>
      <c r="N48">
        <v>758</v>
      </c>
      <c r="O48" s="14"/>
      <c r="P48"/>
      <c r="Q48">
        <v>412</v>
      </c>
      <c r="R48" s="14"/>
      <c r="S48"/>
      <c r="T48">
        <v>824</v>
      </c>
      <c r="U48" s="14"/>
      <c r="V48"/>
      <c r="W48">
        <v>859</v>
      </c>
      <c r="X48" s="14"/>
      <c r="Y48"/>
      <c r="Z48">
        <v>954</v>
      </c>
      <c r="AA48" s="14"/>
      <c r="AB48"/>
      <c r="AC48"/>
    </row>
    <row r="49" spans="1:29" x14ac:dyDescent="0.25">
      <c r="A49"/>
      <c r="B49">
        <v>700</v>
      </c>
      <c r="C49" s="14"/>
      <c r="D49"/>
      <c r="E49">
        <v>824</v>
      </c>
      <c r="F49" s="14"/>
      <c r="G49"/>
      <c r="H49">
        <v>856</v>
      </c>
      <c r="I49" s="14"/>
      <c r="J49"/>
      <c r="K49">
        <v>862</v>
      </c>
      <c r="L49" s="14"/>
      <c r="M49"/>
      <c r="N49">
        <v>857</v>
      </c>
      <c r="O49" s="14"/>
      <c r="P49"/>
      <c r="Q49">
        <v>419</v>
      </c>
      <c r="R49" s="14"/>
      <c r="S49"/>
      <c r="T49">
        <v>885</v>
      </c>
      <c r="U49" s="14"/>
      <c r="V49"/>
      <c r="W49">
        <v>860</v>
      </c>
      <c r="X49" s="14"/>
      <c r="Y49"/>
      <c r="Z49">
        <v>997</v>
      </c>
      <c r="AA49" s="14"/>
      <c r="AB49"/>
      <c r="AC49"/>
    </row>
    <row r="50" spans="1:29" x14ac:dyDescent="0.25">
      <c r="A50"/>
      <c r="B50">
        <v>727</v>
      </c>
      <c r="C50" s="14"/>
      <c r="D50"/>
      <c r="E50">
        <v>836</v>
      </c>
      <c r="F50" s="14"/>
      <c r="G50"/>
      <c r="H50">
        <v>906</v>
      </c>
      <c r="I50" s="14"/>
      <c r="J50"/>
      <c r="K50">
        <v>908</v>
      </c>
      <c r="L50" s="14"/>
      <c r="M50"/>
      <c r="N50">
        <v>881</v>
      </c>
      <c r="O50" s="14"/>
      <c r="P50"/>
      <c r="Q50">
        <v>421</v>
      </c>
      <c r="R50" s="14"/>
      <c r="S50"/>
      <c r="T50">
        <v>933</v>
      </c>
      <c r="U50" s="14"/>
      <c r="V50"/>
      <c r="W50">
        <v>865</v>
      </c>
      <c r="X50" s="14"/>
      <c r="Y50"/>
      <c r="Z50">
        <v>1000</v>
      </c>
      <c r="AA50" s="14"/>
      <c r="AB50"/>
      <c r="AC50"/>
    </row>
    <row r="51" spans="1:29" x14ac:dyDescent="0.25">
      <c r="A51"/>
      <c r="B51">
        <v>730</v>
      </c>
      <c r="C51" s="14"/>
      <c r="D51"/>
      <c r="E51">
        <v>880</v>
      </c>
      <c r="F51" s="14"/>
      <c r="G51"/>
      <c r="H51">
        <v>982</v>
      </c>
      <c r="I51" s="14"/>
      <c r="J51"/>
      <c r="K51">
        <v>913</v>
      </c>
      <c r="L51" s="14"/>
      <c r="M51"/>
      <c r="N51">
        <v>882</v>
      </c>
      <c r="O51" s="14"/>
      <c r="P51"/>
      <c r="Q51">
        <v>712</v>
      </c>
      <c r="R51" s="14"/>
      <c r="S51"/>
      <c r="T51">
        <v>955</v>
      </c>
      <c r="U51" s="14"/>
      <c r="V51"/>
      <c r="W51">
        <v>941</v>
      </c>
      <c r="X51" s="14"/>
      <c r="Y51"/>
      <c r="Z51">
        <v>1019</v>
      </c>
      <c r="AA51" s="14"/>
      <c r="AB51"/>
      <c r="AC51"/>
    </row>
    <row r="52" spans="1:29" x14ac:dyDescent="0.25">
      <c r="A52"/>
      <c r="B52">
        <v>873</v>
      </c>
      <c r="C52" s="14"/>
      <c r="D52"/>
      <c r="E52">
        <v>965</v>
      </c>
      <c r="F52" s="14"/>
      <c r="G52"/>
      <c r="H52">
        <v>1003</v>
      </c>
      <c r="I52" s="14"/>
      <c r="J52"/>
      <c r="K52">
        <v>965</v>
      </c>
      <c r="L52" s="14"/>
      <c r="M52"/>
      <c r="N52">
        <v>985</v>
      </c>
      <c r="O52" s="14"/>
      <c r="P52"/>
      <c r="Q52">
        <v>865</v>
      </c>
      <c r="R52" s="14"/>
      <c r="S52"/>
      <c r="T52">
        <v>1017</v>
      </c>
      <c r="U52" s="14"/>
      <c r="V52"/>
      <c r="W52">
        <v>1024</v>
      </c>
      <c r="X52" s="14"/>
      <c r="Y52"/>
      <c r="Z52">
        <v>1029</v>
      </c>
      <c r="AA52" s="14"/>
      <c r="AB52"/>
      <c r="AC52"/>
    </row>
    <row r="53" spans="1:29" x14ac:dyDescent="0.25">
      <c r="A53"/>
      <c r="B53">
        <v>965</v>
      </c>
      <c r="C53" s="14"/>
      <c r="D53"/>
      <c r="E53">
        <v>988</v>
      </c>
      <c r="F53" s="14"/>
      <c r="G53"/>
      <c r="H53">
        <v>1017</v>
      </c>
      <c r="I53" s="14"/>
      <c r="J53"/>
      <c r="K53">
        <v>989</v>
      </c>
      <c r="L53" s="14"/>
      <c r="M53"/>
      <c r="N53">
        <v>1006</v>
      </c>
      <c r="O53" s="14"/>
      <c r="P53"/>
      <c r="Q53">
        <v>937</v>
      </c>
      <c r="R53" s="14"/>
      <c r="S53"/>
      <c r="T53">
        <v>1019</v>
      </c>
      <c r="U53" s="14"/>
      <c r="V53"/>
      <c r="W53">
        <v>1028</v>
      </c>
      <c r="X53" s="14"/>
      <c r="Y53"/>
      <c r="Z53">
        <v>1031</v>
      </c>
      <c r="AA53" s="14"/>
      <c r="AB53"/>
      <c r="AC53"/>
    </row>
    <row r="54" spans="1:29" x14ac:dyDescent="0.25">
      <c r="A54"/>
      <c r="B54"/>
      <c r="C54" s="14"/>
      <c r="D54"/>
      <c r="E54"/>
      <c r="F54" s="14"/>
      <c r="G54"/>
      <c r="H54"/>
      <c r="I54" s="14"/>
      <c r="J54"/>
      <c r="K54"/>
      <c r="L54" s="14"/>
      <c r="M54"/>
      <c r="N54"/>
      <c r="O54" s="14"/>
      <c r="P54"/>
      <c r="Q54"/>
      <c r="R54" s="14"/>
      <c r="S54"/>
      <c r="T54"/>
      <c r="U54" s="14"/>
      <c r="V54"/>
      <c r="W54"/>
      <c r="X54" s="14"/>
      <c r="Y54"/>
      <c r="Z54"/>
      <c r="AA54" s="14"/>
      <c r="AB54"/>
      <c r="AC54"/>
    </row>
    <row r="55" spans="1:29" ht="30" x14ac:dyDescent="0.25">
      <c r="A55" s="11" t="s">
        <v>41</v>
      </c>
      <c r="B55">
        <f>COUNTA(A4:A10,A12:A13,A16:A19,A21,A23:A25,A27:A30,A35,A39:A40)</f>
        <v>24</v>
      </c>
      <c r="C55" s="14"/>
      <c r="D55" s="11" t="s">
        <v>41</v>
      </c>
      <c r="E55">
        <f>COUNTA(D4:D11,D13:D16,D18)</f>
        <v>13</v>
      </c>
      <c r="F55" s="14"/>
      <c r="G55" s="11" t="s">
        <v>41</v>
      </c>
      <c r="H55">
        <f>COUNTA(G4:G9,G11,G13:G15,G19:G21,G23,G25)</f>
        <v>15</v>
      </c>
      <c r="I55" s="14"/>
      <c r="J55" s="11" t="s">
        <v>41</v>
      </c>
      <c r="K55">
        <f>COUNTA(J4,J5,J7,J10,J12,J14:J16,J18:J19,J22,J24)</f>
        <v>12</v>
      </c>
      <c r="L55" s="14"/>
      <c r="M55" s="11" t="s">
        <v>41</v>
      </c>
      <c r="N55">
        <f>COUNTA(M6:M10,M12:M13,M15:M29)</f>
        <v>22</v>
      </c>
      <c r="O55" s="14"/>
      <c r="P55" s="11" t="s">
        <v>41</v>
      </c>
      <c r="Q55">
        <f>COUNTA(P4:P16)</f>
        <v>13</v>
      </c>
      <c r="R55" s="14"/>
      <c r="S55" s="11" t="s">
        <v>41</v>
      </c>
      <c r="T55">
        <f>COUNTA(S4:S8,S10,S12:S14,S16:S17)</f>
        <v>11</v>
      </c>
      <c r="U55" s="14"/>
      <c r="V55" s="11" t="s">
        <v>41</v>
      </c>
      <c r="W55">
        <f>COUNTA(V4:V14)</f>
        <v>11</v>
      </c>
      <c r="X55" s="14"/>
      <c r="Y55" s="11" t="s">
        <v>41</v>
      </c>
      <c r="Z55">
        <f>COUNTA(Y7,Y9,Y12:Y13,Y15,Y19:Y21,Y25:Y31)</f>
        <v>15</v>
      </c>
      <c r="AA55" s="14"/>
      <c r="AB55" s="11" t="s">
        <v>41</v>
      </c>
      <c r="AC55">
        <f>COUNTA(AB10:AB11,AB13:AB14,AB17:AB19,AB23,AB27)</f>
        <v>9</v>
      </c>
    </row>
    <row r="56" spans="1:29" ht="30" x14ac:dyDescent="0.25">
      <c r="A56" s="11" t="s">
        <v>44</v>
      </c>
      <c r="B56">
        <f>COUNTA(A4:A40)</f>
        <v>37</v>
      </c>
      <c r="C56" s="14"/>
      <c r="D56" s="11" t="s">
        <v>44</v>
      </c>
      <c r="E56">
        <f>COUNTA(D4:D19)</f>
        <v>16</v>
      </c>
      <c r="F56" s="14"/>
      <c r="G56" s="11" t="s">
        <v>44</v>
      </c>
      <c r="H56">
        <f>COUNTA(G4:G25)</f>
        <v>22</v>
      </c>
      <c r="I56" s="14"/>
      <c r="J56" s="11" t="s">
        <v>44</v>
      </c>
      <c r="K56">
        <f>COUNTA(J4:J26)</f>
        <v>23</v>
      </c>
      <c r="L56" s="14"/>
      <c r="M56" s="11" t="s">
        <v>44</v>
      </c>
      <c r="N56">
        <f>COUNTA(M4:M29)</f>
        <v>26</v>
      </c>
      <c r="O56" s="14"/>
      <c r="P56" s="11" t="s">
        <v>44</v>
      </c>
      <c r="Q56">
        <f>COUNTA(P4:P16)</f>
        <v>13</v>
      </c>
      <c r="R56" s="14"/>
      <c r="S56" s="11" t="s">
        <v>44</v>
      </c>
      <c r="T56">
        <f>COUNTA(S4:S18)</f>
        <v>15</v>
      </c>
      <c r="U56" s="14"/>
      <c r="V56" s="11" t="s">
        <v>44</v>
      </c>
      <c r="W56">
        <f>COUNTA(V4:V14)</f>
        <v>11</v>
      </c>
      <c r="X56" s="14"/>
      <c r="Y56" s="11" t="s">
        <v>44</v>
      </c>
      <c r="Z56">
        <f>COUNTA(Y4:Y31)</f>
        <v>28</v>
      </c>
      <c r="AA56" s="14"/>
      <c r="AB56" s="11" t="s">
        <v>44</v>
      </c>
      <c r="AC56">
        <f>COUNTA(AB4:AB27)</f>
        <v>24</v>
      </c>
    </row>
    <row r="57" spans="1:29" ht="30" x14ac:dyDescent="0.25">
      <c r="A57" s="11" t="s">
        <v>45</v>
      </c>
      <c r="B57">
        <f>COUNTA(B4:B53)</f>
        <v>50</v>
      </c>
      <c r="C57" s="14"/>
      <c r="D57" s="11" t="s">
        <v>45</v>
      </c>
      <c r="E57">
        <f>COUNTA(E4:E53)</f>
        <v>50</v>
      </c>
      <c r="F57" s="14"/>
      <c r="G57" s="11" t="s">
        <v>45</v>
      </c>
      <c r="H57">
        <f>COUNTA(H4:H53)</f>
        <v>50</v>
      </c>
      <c r="I57" s="14"/>
      <c r="J57" s="11" t="s">
        <v>45</v>
      </c>
      <c r="K57">
        <f>COUNTA(K4:K53)</f>
        <v>50</v>
      </c>
      <c r="L57" s="14"/>
      <c r="M57" s="11" t="s">
        <v>45</v>
      </c>
      <c r="N57">
        <f>COUNTA(N4:N53)</f>
        <v>50</v>
      </c>
      <c r="O57" s="14"/>
      <c r="P57" s="11" t="s">
        <v>45</v>
      </c>
      <c r="Q57">
        <f>COUNTA(Q4:Q53)</f>
        <v>50</v>
      </c>
      <c r="R57" s="14"/>
      <c r="S57" s="11" t="s">
        <v>45</v>
      </c>
      <c r="T57">
        <f>COUNTA(T4:T53)</f>
        <v>50</v>
      </c>
      <c r="U57" s="14"/>
      <c r="V57" s="11" t="s">
        <v>45</v>
      </c>
      <c r="W57">
        <f>COUNTA(W4:W53)</f>
        <v>50</v>
      </c>
      <c r="X57" s="14"/>
      <c r="Y57" s="11" t="s">
        <v>45</v>
      </c>
      <c r="Z57">
        <f>COUNTA(Z4:Z53)</f>
        <v>50</v>
      </c>
      <c r="AA57" s="14"/>
      <c r="AB57" s="11" t="s">
        <v>45</v>
      </c>
      <c r="AC57">
        <f>COUNTA(AC4:AC53)</f>
        <v>40</v>
      </c>
    </row>
    <row r="58" spans="1:29" x14ac:dyDescent="0.25">
      <c r="A58"/>
      <c r="B58"/>
      <c r="C58" s="14"/>
      <c r="D58"/>
      <c r="E58"/>
      <c r="F58" s="14"/>
      <c r="G58"/>
      <c r="H58"/>
      <c r="I58" s="14"/>
      <c r="J58"/>
      <c r="K58"/>
      <c r="L58" s="14"/>
      <c r="M58"/>
      <c r="N58"/>
      <c r="O58" s="14"/>
      <c r="P58"/>
      <c r="Q58"/>
      <c r="R58" s="14"/>
      <c r="S58"/>
      <c r="T58"/>
      <c r="U58" s="14"/>
      <c r="V58"/>
      <c r="W58"/>
      <c r="X58" s="14"/>
      <c r="Y58"/>
      <c r="Z58"/>
      <c r="AA58" s="14"/>
      <c r="AB58"/>
      <c r="AC58"/>
    </row>
    <row r="59" spans="1:29" x14ac:dyDescent="0.25">
      <c r="A59" s="7" t="s">
        <v>42</v>
      </c>
      <c r="B59" s="8">
        <f>B55/B56</f>
        <v>0.64864864864864868</v>
      </c>
      <c r="C59" s="14"/>
      <c r="D59" s="7" t="s">
        <v>42</v>
      </c>
      <c r="E59" s="8">
        <f>E55/E56</f>
        <v>0.8125</v>
      </c>
      <c r="F59" s="14"/>
      <c r="G59" s="7" t="s">
        <v>42</v>
      </c>
      <c r="H59" s="8">
        <f>H55/H56</f>
        <v>0.68181818181818177</v>
      </c>
      <c r="I59" s="14"/>
      <c r="J59" s="7" t="s">
        <v>42</v>
      </c>
      <c r="K59" s="8">
        <f>K55/K56</f>
        <v>0.52173913043478259</v>
      </c>
      <c r="L59" s="14"/>
      <c r="M59" s="7" t="s">
        <v>42</v>
      </c>
      <c r="N59" s="8">
        <f>N55/N56</f>
        <v>0.84615384615384615</v>
      </c>
      <c r="O59" s="14"/>
      <c r="P59" s="7" t="s">
        <v>42</v>
      </c>
      <c r="Q59" s="8">
        <f>Q55/Q56</f>
        <v>1</v>
      </c>
      <c r="R59" s="14"/>
      <c r="S59" s="7" t="s">
        <v>42</v>
      </c>
      <c r="T59" s="8">
        <f>T55/T56</f>
        <v>0.73333333333333328</v>
      </c>
      <c r="U59" s="14"/>
      <c r="V59" s="7" t="s">
        <v>42</v>
      </c>
      <c r="W59" s="8">
        <f>W55/W56</f>
        <v>1</v>
      </c>
      <c r="X59" s="14"/>
      <c r="Y59" s="7" t="s">
        <v>42</v>
      </c>
      <c r="Z59" s="8">
        <f>Z55/Z56</f>
        <v>0.5357142857142857</v>
      </c>
      <c r="AA59" s="14"/>
      <c r="AB59" s="7" t="s">
        <v>42</v>
      </c>
      <c r="AC59" s="8">
        <f>AC55/AC56</f>
        <v>0.375</v>
      </c>
    </row>
    <row r="60" spans="1:29" x14ac:dyDescent="0.25">
      <c r="A60" s="7" t="s">
        <v>43</v>
      </c>
      <c r="B60" s="8">
        <f>B55/B57</f>
        <v>0.48</v>
      </c>
      <c r="C60" s="14"/>
      <c r="D60" s="7" t="s">
        <v>43</v>
      </c>
      <c r="E60" s="8">
        <f>E55/E57</f>
        <v>0.26</v>
      </c>
      <c r="F60" s="14"/>
      <c r="G60" s="7" t="s">
        <v>43</v>
      </c>
      <c r="H60" s="8">
        <f>H55/H57</f>
        <v>0.3</v>
      </c>
      <c r="I60" s="14"/>
      <c r="J60" s="7" t="s">
        <v>43</v>
      </c>
      <c r="K60" s="8">
        <f>K55/K57</f>
        <v>0.24</v>
      </c>
      <c r="L60" s="14"/>
      <c r="M60" s="7" t="s">
        <v>43</v>
      </c>
      <c r="N60" s="8">
        <f>N55/N57</f>
        <v>0.44</v>
      </c>
      <c r="O60" s="14"/>
      <c r="P60" s="7" t="s">
        <v>43</v>
      </c>
      <c r="Q60" s="8">
        <f>Q55/Q57</f>
        <v>0.26</v>
      </c>
      <c r="R60" s="14"/>
      <c r="S60" s="7" t="s">
        <v>43</v>
      </c>
      <c r="T60" s="8">
        <f>T55/T57</f>
        <v>0.22</v>
      </c>
      <c r="U60" s="14"/>
      <c r="V60" s="7" t="s">
        <v>43</v>
      </c>
      <c r="W60" s="8">
        <f>W55/W57</f>
        <v>0.22</v>
      </c>
      <c r="X60" s="14"/>
      <c r="Y60" s="7" t="s">
        <v>43</v>
      </c>
      <c r="Z60" s="8">
        <f>Z55/Z57</f>
        <v>0.3</v>
      </c>
      <c r="AA60" s="14"/>
      <c r="AB60" s="7" t="s">
        <v>43</v>
      </c>
      <c r="AC60" s="8">
        <f>AC55/AC57</f>
        <v>0.22500000000000001</v>
      </c>
    </row>
    <row r="61" spans="1:29" ht="15.75" thickBot="1" x14ac:dyDescent="0.3"/>
    <row r="62" spans="1:29" x14ac:dyDescent="0.25">
      <c r="A62" s="17" t="s">
        <v>242</v>
      </c>
      <c r="B62" s="18"/>
      <c r="C62" s="18"/>
      <c r="D62" s="19">
        <f>AVERAGE(B59,E59,H59,K59,N59,Q59,T59,W59,Z59,AC59)</f>
        <v>0.71549074261030776</v>
      </c>
      <c r="I62" s="16"/>
    </row>
    <row r="63" spans="1:29" ht="15.75" thickBot="1" x14ac:dyDescent="0.3">
      <c r="A63" s="20" t="s">
        <v>243</v>
      </c>
      <c r="B63" s="21"/>
      <c r="C63" s="21"/>
      <c r="D63" s="22">
        <f>AVERAGE(B60,E60,H60,K60,N60,Q60,T60,W60,Z60,AC60)</f>
        <v>0.29450000000000004</v>
      </c>
    </row>
  </sheetData>
  <mergeCells count="22">
    <mergeCell ref="AB1:AC1"/>
    <mergeCell ref="AB2:AC2"/>
    <mergeCell ref="A62:C62"/>
    <mergeCell ref="A63:C63"/>
    <mergeCell ref="S1:T1"/>
    <mergeCell ref="S2:T2"/>
    <mergeCell ref="V1:W1"/>
    <mergeCell ref="V2:W2"/>
    <mergeCell ref="Y1:Z1"/>
    <mergeCell ref="Y2:Z2"/>
    <mergeCell ref="J1:K1"/>
    <mergeCell ref="J2:K2"/>
    <mergeCell ref="M1:N1"/>
    <mergeCell ref="M2:N2"/>
    <mergeCell ref="P1:Q1"/>
    <mergeCell ref="P2:Q2"/>
    <mergeCell ref="A1:B1"/>
    <mergeCell ref="A2:B2"/>
    <mergeCell ref="D1:E1"/>
    <mergeCell ref="D2:E2"/>
    <mergeCell ref="G1:H1"/>
    <mergeCell ref="G2:H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3"/>
  <sheetViews>
    <sheetView tabSelected="1" workbookViewId="0">
      <selection sqref="A1:B1"/>
    </sheetView>
  </sheetViews>
  <sheetFormatPr defaultRowHeight="15" x14ac:dyDescent="0.25"/>
  <cols>
    <col min="1" max="29" width="9.140625" style="15"/>
  </cols>
  <sheetData>
    <row r="1" customFormat="1" x14ac:dyDescent="0.25"/>
    <row r="2" customFormat="1" x14ac:dyDescent="0.25"/>
    <row r="3" customFormat="1" x14ac:dyDescent="0.25"/>
    <row r="4" customFormat="1" x14ac:dyDescent="0.25"/>
    <row r="5" customFormat="1" x14ac:dyDescent="0.25"/>
    <row r="6" customFormat="1" x14ac:dyDescent="0.25"/>
    <row r="7" customFormat="1" x14ac:dyDescent="0.25"/>
    <row r="8" customFormat="1" x14ac:dyDescent="0.25"/>
    <row r="9" customFormat="1" x14ac:dyDescent="0.25"/>
    <row r="10" customFormat="1" x14ac:dyDescent="0.25"/>
    <row r="11" customFormat="1" x14ac:dyDescent="0.25"/>
    <row r="12" customFormat="1" x14ac:dyDescent="0.25"/>
    <row r="13" customFormat="1" x14ac:dyDescent="0.25"/>
    <row r="14" customFormat="1" x14ac:dyDescent="0.25"/>
    <row r="15" customFormat="1" x14ac:dyDescent="0.25"/>
    <row r="16" customFormat="1" x14ac:dyDescent="0.25"/>
    <row r="17" customFormat="1" x14ac:dyDescent="0.25"/>
    <row r="18" customFormat="1" x14ac:dyDescent="0.25"/>
    <row r="19" customFormat="1" x14ac:dyDescent="0.25"/>
    <row r="20" customFormat="1" x14ac:dyDescent="0.25"/>
    <row r="21" customFormat="1" x14ac:dyDescent="0.25"/>
    <row r="22" customFormat="1" x14ac:dyDescent="0.25"/>
    <row r="23" customFormat="1" x14ac:dyDescent="0.25"/>
    <row r="24" customFormat="1" x14ac:dyDescent="0.25"/>
    <row r="25" customFormat="1" x14ac:dyDescent="0.25"/>
    <row r="26" customFormat="1" x14ac:dyDescent="0.25"/>
    <row r="27" customFormat="1" x14ac:dyDescent="0.25"/>
    <row r="28" customFormat="1" x14ac:dyDescent="0.25"/>
    <row r="29" customFormat="1" x14ac:dyDescent="0.25"/>
    <row r="30" customFormat="1" x14ac:dyDescent="0.25"/>
    <row r="31" customFormat="1" x14ac:dyDescent="0.25"/>
    <row r="32" customFormat="1" x14ac:dyDescent="0.25"/>
    <row r="33" customFormat="1" x14ac:dyDescent="0.25"/>
    <row r="34" customFormat="1" x14ac:dyDescent="0.25"/>
    <row r="35" customFormat="1" x14ac:dyDescent="0.25"/>
    <row r="36" customFormat="1" x14ac:dyDescent="0.25"/>
    <row r="37" customFormat="1" x14ac:dyDescent="0.25"/>
    <row r="38" customFormat="1" x14ac:dyDescent="0.25"/>
    <row r="39" customFormat="1" x14ac:dyDescent="0.25"/>
    <row r="40" customFormat="1" x14ac:dyDescent="0.25"/>
    <row r="41" customFormat="1" x14ac:dyDescent="0.25"/>
    <row r="42" customFormat="1" x14ac:dyDescent="0.25"/>
    <row r="43" customFormat="1" x14ac:dyDescent="0.25"/>
    <row r="44" customFormat="1" x14ac:dyDescent="0.25"/>
    <row r="45" customFormat="1" x14ac:dyDescent="0.25"/>
    <row r="46" customFormat="1" x14ac:dyDescent="0.25"/>
    <row r="47" customFormat="1" x14ac:dyDescent="0.25"/>
    <row r="48" customFormat="1" x14ac:dyDescent="0.25"/>
    <row r="49" spans="1:4" customFormat="1" x14ac:dyDescent="0.25"/>
    <row r="50" spans="1:4" customFormat="1" x14ac:dyDescent="0.25"/>
    <row r="51" spans="1:4" customFormat="1" x14ac:dyDescent="0.25"/>
    <row r="52" spans="1:4" customFormat="1" x14ac:dyDescent="0.25"/>
    <row r="53" spans="1:4" customFormat="1" x14ac:dyDescent="0.25"/>
    <row r="54" spans="1:4" customFormat="1" x14ac:dyDescent="0.25"/>
    <row r="55" spans="1:4" customFormat="1" x14ac:dyDescent="0.25"/>
    <row r="56" spans="1:4" customFormat="1" x14ac:dyDescent="0.25"/>
    <row r="57" spans="1:4" customFormat="1" x14ac:dyDescent="0.25"/>
    <row r="58" spans="1:4" customFormat="1" x14ac:dyDescent="0.25"/>
    <row r="59" spans="1:4" customFormat="1" x14ac:dyDescent="0.25"/>
    <row r="60" spans="1:4" customFormat="1" x14ac:dyDescent="0.25"/>
    <row r="61" spans="1:4" ht="15.75" thickBot="1" x14ac:dyDescent="0.3"/>
    <row r="62" spans="1:4" x14ac:dyDescent="0.25">
      <c r="A62" s="23"/>
      <c r="B62" s="24"/>
      <c r="C62" s="24"/>
      <c r="D62" s="25"/>
    </row>
    <row r="63" spans="1:4" ht="15.75" thickBot="1" x14ac:dyDescent="0.3">
      <c r="A63" s="26"/>
      <c r="B63" s="27"/>
      <c r="C63" s="27"/>
      <c r="D63" s="2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Query 1</vt:lpstr>
      <vt:lpstr>Sheet2</vt:lpstr>
      <vt:lpstr>Sheet3</vt:lpstr>
    </vt:vector>
  </TitlesOfParts>
  <Company>GE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Fors, Brian (GE Healthcare)</dc:creator>
  <cp:lastModifiedBy>Fors, Brian (GE Healthcare)</cp:lastModifiedBy>
  <dcterms:created xsi:type="dcterms:W3CDTF">2012-03-17T19:18:13Z</dcterms:created>
  <dcterms:modified xsi:type="dcterms:W3CDTF">2012-03-17T20:22:45Z</dcterms:modified>
</cp:coreProperties>
</file>