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rojetos-GIT\puc-lab03-atv1\"/>
    </mc:Choice>
  </mc:AlternateContent>
  <xr:revisionPtr revIDLastSave="0" documentId="10_ncr:8100000_{E5E98F65-5248-4C13-ABD7-03B291569294}" xr6:coauthVersionLast="32" xr6:coauthVersionMax="32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Relatorio" sheetId="1" r:id="rId1"/>
    <sheet name="Planilha3" sheetId="5" r:id="rId2"/>
    <sheet name="Gráfico 1" sheetId="2" r:id="rId3"/>
    <sheet name="Gráfico 2" sheetId="3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5" l="1"/>
  <c r="E2" i="5"/>
  <c r="F2" i="5"/>
  <c r="C2" i="5"/>
  <c r="D8" i="5"/>
  <c r="E8" i="5"/>
  <c r="F8" i="5"/>
  <c r="C8" i="5"/>
  <c r="D5" i="5"/>
  <c r="E5" i="5"/>
  <c r="F5" i="5"/>
  <c r="C5" i="5"/>
  <c r="D7" i="5"/>
  <c r="E7" i="5"/>
  <c r="F7" i="5"/>
  <c r="C7" i="5"/>
  <c r="D6" i="5"/>
  <c r="E6" i="5"/>
  <c r="F6" i="5"/>
  <c r="C6" i="5"/>
  <c r="D4" i="5"/>
  <c r="E4" i="5"/>
  <c r="F4" i="5"/>
  <c r="C4" i="5"/>
  <c r="D3" i="5"/>
  <c r="E3" i="5"/>
  <c r="F3" i="5"/>
  <c r="C3" i="5"/>
</calcChain>
</file>

<file path=xl/sharedStrings.xml><?xml version="1.0" encoding="utf-8"?>
<sst xmlns="http://schemas.openxmlformats.org/spreadsheetml/2006/main" count="86" uniqueCount="33">
  <si>
    <t>Data:</t>
  </si>
  <si>
    <t>Método de Ordenação</t>
  </si>
  <si>
    <t>Caso</t>
  </si>
  <si>
    <t>Tempo (ms)</t>
  </si>
  <si>
    <t>Comparações</t>
  </si>
  <si>
    <t>Trocas</t>
  </si>
  <si>
    <t>Média</t>
  </si>
  <si>
    <t>Desvio</t>
  </si>
  <si>
    <t>Insertion</t>
  </si>
  <si>
    <t>Melhor</t>
  </si>
  <si>
    <t>Médio</t>
  </si>
  <si>
    <t>Pior</t>
  </si>
  <si>
    <t>Merge</t>
  </si>
  <si>
    <t>Quick</t>
  </si>
  <si>
    <t>Shell</t>
  </si>
  <si>
    <t>Heap</t>
  </si>
  <si>
    <t>20/05/2018 11:55:16</t>
  </si>
  <si>
    <t>n = 500.000</t>
  </si>
  <si>
    <t>n = 600.000</t>
  </si>
  <si>
    <t>n = 700.000</t>
  </si>
  <si>
    <t>n = 800.000</t>
  </si>
  <si>
    <t>Selection (n/100)</t>
  </si>
  <si>
    <t>Bubble (n/100)</t>
  </si>
  <si>
    <t>n^2</t>
  </si>
  <si>
    <t>n log n</t>
  </si>
  <si>
    <t>n log n (base 2)</t>
  </si>
  <si>
    <t>Insertion  - Previsão</t>
  </si>
  <si>
    <t>Merge - Previsão</t>
  </si>
  <si>
    <t>Quick - Previsão</t>
  </si>
  <si>
    <t>Selection Previsão</t>
  </si>
  <si>
    <t>Shell Previsão</t>
  </si>
  <si>
    <t>Heap Previsão</t>
  </si>
  <si>
    <t>Bubble Previsão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</si>
</sst>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7E6E6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E2F0D9"/>
      </patternFill>
    </fill>
    <fill>
      <patternFill patternType="solid">
        <fgColor rgb="FFF8CBAD"/>
        <bgColor rgb="FFFBE5D6"/>
      </patternFill>
    </fill>
    <fill>
      <patternFill patternType="solid">
        <fgColor rgb="FFAFABAB"/>
        <bgColor rgb="FF969696"/>
      </patternFill>
    </fill>
    <fill>
      <patternFill patternType="solid">
        <fgColor rgb="FFFF7C80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3" fontId="0" fillId="8" borderId="0" xfId="0" applyNumberFormat="1" applyFill="1" applyAlignment="1">
      <alignment horizontal="center" vertical="center"/>
    </xf>
    <xf numFmtId="3" fontId="0" fillId="9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E7E6E6"/>
      <rgbColor rgb="FF660066"/>
      <rgbColor rgb="FFFF7C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</a:t>
            </a:r>
            <a:r>
              <a:rPr lang="pt-BR" baseline="0"/>
              <a:t> por caso (Tamanho: 500)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Relatorio!$A$5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Relatorio!$B$23:$B$25</c:f>
              <c:strCache>
                <c:ptCount val="3"/>
                <c:pt idx="0">
                  <c:v>Melhor</c:v>
                </c:pt>
                <c:pt idx="1">
                  <c:v>Médio</c:v>
                </c:pt>
                <c:pt idx="2">
                  <c:v>Pior</c:v>
                </c:pt>
              </c:strCache>
            </c:strRef>
          </c:cat>
          <c:val>
            <c:numRef>
              <c:f>Relatorio!$C$5:$C$7</c:f>
              <c:numCache>
                <c:formatCode>0.00</c:formatCode>
                <c:ptCount val="3"/>
                <c:pt idx="0">
                  <c:v>2.2000000000000002</c:v>
                </c:pt>
                <c:pt idx="1">
                  <c:v>6.4</c:v>
                </c:pt>
                <c:pt idx="2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459-4E1E-B2CC-7879E232EAB7}"/>
            </c:ext>
          </c:extLst>
        </c:ser>
        <c:ser>
          <c:idx val="0"/>
          <c:order val="1"/>
          <c:tx>
            <c:strRef>
              <c:f>Relatorio!$A$8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Relatorio!$B$23:$B$25</c:f>
              <c:strCache>
                <c:ptCount val="3"/>
                <c:pt idx="0">
                  <c:v>Melhor</c:v>
                </c:pt>
                <c:pt idx="1">
                  <c:v>Médio</c:v>
                </c:pt>
                <c:pt idx="2">
                  <c:v>Pior</c:v>
                </c:pt>
              </c:strCache>
            </c:strRef>
          </c:cat>
          <c:val>
            <c:numRef>
              <c:f>Relatorio!$C$8:$C$10</c:f>
              <c:numCache>
                <c:formatCode>0.00</c:formatCode>
                <c:ptCount val="3"/>
                <c:pt idx="0">
                  <c:v>48.2</c:v>
                </c:pt>
                <c:pt idx="1">
                  <c:v>63.9</c:v>
                </c:pt>
                <c:pt idx="2">
                  <c:v>51.6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459-4E1E-B2CC-7879E232EAB7}"/>
            </c:ext>
          </c:extLst>
        </c:ser>
        <c:ser>
          <c:idx val="2"/>
          <c:order val="2"/>
          <c:tx>
            <c:strRef>
              <c:f>Relatorio!$A$11</c:f>
              <c:strCache>
                <c:ptCount val="1"/>
                <c:pt idx="0">
                  <c:v>Quick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Relatorio!$B$23:$B$25</c:f>
              <c:strCache>
                <c:ptCount val="3"/>
                <c:pt idx="0">
                  <c:v>Melhor</c:v>
                </c:pt>
                <c:pt idx="1">
                  <c:v>Médio</c:v>
                </c:pt>
                <c:pt idx="2">
                  <c:v>Pior</c:v>
                </c:pt>
              </c:strCache>
            </c:strRef>
          </c:cat>
          <c:val>
            <c:numRef>
              <c:f>Relatorio!$C$11:$C$13</c:f>
              <c:numCache>
                <c:formatCode>0.00</c:formatCode>
                <c:ptCount val="3"/>
                <c:pt idx="0">
                  <c:v>52</c:v>
                </c:pt>
                <c:pt idx="1">
                  <c:v>42.8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459-4E1E-B2CC-7879E232EAB7}"/>
            </c:ext>
          </c:extLst>
        </c:ser>
        <c:ser>
          <c:idx val="3"/>
          <c:order val="3"/>
          <c:tx>
            <c:strRef>
              <c:f>Relatorio!$A$14</c:f>
              <c:strCache>
                <c:ptCount val="1"/>
                <c:pt idx="0">
                  <c:v>Selection (n/100)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Relatorio!$B$23:$B$25</c:f>
              <c:strCache>
                <c:ptCount val="3"/>
                <c:pt idx="0">
                  <c:v>Melhor</c:v>
                </c:pt>
                <c:pt idx="1">
                  <c:v>Médio</c:v>
                </c:pt>
                <c:pt idx="2">
                  <c:v>Pior</c:v>
                </c:pt>
              </c:strCache>
            </c:strRef>
          </c:cat>
          <c:val>
            <c:numRef>
              <c:f>Relatorio!$C$14:$C$16</c:f>
              <c:numCache>
                <c:formatCode>0.00</c:formatCode>
                <c:ptCount val="3"/>
                <c:pt idx="0">
                  <c:v>29.2</c:v>
                </c:pt>
                <c:pt idx="1">
                  <c:v>31.4</c:v>
                </c:pt>
                <c:pt idx="2">
                  <c:v>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459-4E1E-B2CC-7879E232EAB7}"/>
            </c:ext>
          </c:extLst>
        </c:ser>
        <c:ser>
          <c:idx val="4"/>
          <c:order val="4"/>
          <c:tx>
            <c:strRef>
              <c:f>Relatorio!$A$17</c:f>
              <c:strCache>
                <c:ptCount val="1"/>
                <c:pt idx="0">
                  <c:v>Shell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Relatorio!$B$23:$B$25</c:f>
              <c:strCache>
                <c:ptCount val="3"/>
                <c:pt idx="0">
                  <c:v>Melhor</c:v>
                </c:pt>
                <c:pt idx="1">
                  <c:v>Médio</c:v>
                </c:pt>
                <c:pt idx="2">
                  <c:v>Pior</c:v>
                </c:pt>
              </c:strCache>
            </c:strRef>
          </c:cat>
          <c:val>
            <c:numRef>
              <c:f>Relatorio!$C$17:$C$19</c:f>
              <c:numCache>
                <c:formatCode>0.00</c:formatCode>
                <c:ptCount val="3"/>
                <c:pt idx="0">
                  <c:v>18.600000000000001</c:v>
                </c:pt>
                <c:pt idx="1">
                  <c:v>16.899999999999999</c:v>
                </c:pt>
                <c:pt idx="2">
                  <c:v>15.933333333333334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459-4E1E-B2CC-7879E232EAB7}"/>
            </c:ext>
          </c:extLst>
        </c:ser>
        <c:ser>
          <c:idx val="5"/>
          <c:order val="5"/>
          <c:tx>
            <c:strRef>
              <c:f>Relatorio!$A$20</c:f>
              <c:strCache>
                <c:ptCount val="1"/>
                <c:pt idx="0">
                  <c:v>Heap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Relatorio!$B$23:$B$25</c:f>
              <c:strCache>
                <c:ptCount val="3"/>
                <c:pt idx="0">
                  <c:v>Melhor</c:v>
                </c:pt>
                <c:pt idx="1">
                  <c:v>Médio</c:v>
                </c:pt>
                <c:pt idx="2">
                  <c:v>Pior</c:v>
                </c:pt>
              </c:strCache>
            </c:strRef>
          </c:cat>
          <c:val>
            <c:numRef>
              <c:f>Relatorio!$C$20:$C$22</c:f>
              <c:numCache>
                <c:formatCode>0.00</c:formatCode>
                <c:ptCount val="3"/>
                <c:pt idx="0">
                  <c:v>20.399999999999999</c:v>
                </c:pt>
                <c:pt idx="1">
                  <c:v>13.1</c:v>
                </c:pt>
                <c:pt idx="2">
                  <c:v>10.466666666666667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459-4E1E-B2CC-7879E232EAB7}"/>
            </c:ext>
          </c:extLst>
        </c:ser>
        <c:ser>
          <c:idx val="6"/>
          <c:order val="6"/>
          <c:tx>
            <c:strRef>
              <c:f>Relatorio!$A$23</c:f>
              <c:strCache>
                <c:ptCount val="1"/>
                <c:pt idx="0">
                  <c:v>Bubble (n/100)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Relatorio!$B$23:$B$25</c:f>
              <c:strCache>
                <c:ptCount val="3"/>
                <c:pt idx="0">
                  <c:v>Melhor</c:v>
                </c:pt>
                <c:pt idx="1">
                  <c:v>Médio</c:v>
                </c:pt>
                <c:pt idx="2">
                  <c:v>Pior</c:v>
                </c:pt>
              </c:strCache>
            </c:strRef>
          </c:cat>
          <c:val>
            <c:numRef>
              <c:f>Relatorio!$C$23:$C$25</c:f>
              <c:numCache>
                <c:formatCode>0.00</c:formatCode>
                <c:ptCount val="3"/>
                <c:pt idx="0">
                  <c:v>16.2</c:v>
                </c:pt>
                <c:pt idx="1">
                  <c:v>14.7</c:v>
                </c:pt>
                <c:pt idx="2">
                  <c:v>14.266666666666667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459-4E1E-B2CC-7879E232E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256880"/>
        <c:axId val="466249664"/>
      </c:barChart>
      <c:catAx>
        <c:axId val="4662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6249664"/>
        <c:crosses val="autoZero"/>
        <c:auto val="1"/>
        <c:lblAlgn val="ctr"/>
        <c:lblOffset val="100"/>
        <c:noMultiLvlLbl val="0"/>
      </c:catAx>
      <c:valAx>
        <c:axId val="4662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625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pt-BR"/>
              <a:t>Comparativo Ordenadores - Comparação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Relatorio!$A$5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(Relatorio!$E$6,Relatorio!$K$6,Relatorio!$Q$6,Relatorio!$W$6)</c15:sqref>
                  </c15:fullRef>
                </c:ext>
              </c:extLst>
              <c:f>(Relatorio!$E$6,Relatorio!$K$6,Relatorio!$Q$6,Relatorio!$W$6)</c:f>
              <c:numCache>
                <c:formatCode>#,##0</c:formatCode>
                <c:ptCount val="4"/>
                <c:pt idx="0">
                  <c:v>999998</c:v>
                </c:pt>
                <c:pt idx="1">
                  <c:v>1199998</c:v>
                </c:pt>
                <c:pt idx="2">
                  <c:v>1399998</c:v>
                </c:pt>
                <c:pt idx="3">
                  <c:v>1599998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AD-478C-ADF2-19F973CB7537}"/>
            </c:ext>
          </c:extLst>
        </c:ser>
        <c:ser>
          <c:idx val="1"/>
          <c:order val="1"/>
          <c:tx>
            <c:strRef>
              <c:f>Relatorio!$A$8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(Relatorio!$E$9,Relatorio!$K$9,Relatorio!$Q$9,Relatorio!$W$9)</c15:sqref>
                  </c15:fullRef>
                </c:ext>
              </c:extLst>
              <c:f>(Relatorio!$E$9,Relatorio!$K$9,Relatorio!$Q$9,Relatorio!$W$9)</c:f>
              <c:numCache>
                <c:formatCode>#,##0</c:formatCode>
                <c:ptCount val="4"/>
                <c:pt idx="0">
                  <c:v>5783195</c:v>
                </c:pt>
                <c:pt idx="1">
                  <c:v>7094506</c:v>
                </c:pt>
                <c:pt idx="2">
                  <c:v>8400314</c:v>
                </c:pt>
                <c:pt idx="3">
                  <c:v>9631210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AD-478C-ADF2-19F973CB7537}"/>
            </c:ext>
          </c:extLst>
        </c:ser>
        <c:ser>
          <c:idx val="2"/>
          <c:order val="2"/>
          <c:tx>
            <c:strRef>
              <c:f>Relatorio!$A$11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(Relatorio!$E$12,Relatorio!$K$12,Relatorio!$Q$12,Relatorio!$W$12)</c15:sqref>
                  </c15:fullRef>
                </c:ext>
              </c:extLst>
              <c:f>(Relatorio!$E$12,Relatorio!$K$12,Relatorio!$Q$12,Relatorio!$W$12)</c:f>
              <c:numCache>
                <c:formatCode>#,##0</c:formatCode>
                <c:ptCount val="4"/>
                <c:pt idx="0">
                  <c:v>13606983</c:v>
                </c:pt>
                <c:pt idx="1">
                  <c:v>16929161</c:v>
                </c:pt>
                <c:pt idx="2">
                  <c:v>19765577</c:v>
                </c:pt>
                <c:pt idx="3">
                  <c:v>23098793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AD-478C-ADF2-19F973CB7537}"/>
            </c:ext>
          </c:extLst>
        </c:ser>
        <c:ser>
          <c:idx val="3"/>
          <c:order val="3"/>
          <c:tx>
            <c:strRef>
              <c:f>Relatorio!$A$14</c:f>
              <c:strCache>
                <c:ptCount val="1"/>
                <c:pt idx="0">
                  <c:v>Selection (n/100)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(Relatorio!$E$15,Relatorio!$K$15,Relatorio!$Q$15,Relatorio!$W$15)</c15:sqref>
                  </c15:fullRef>
                </c:ext>
              </c:extLst>
              <c:f>(Relatorio!$E$15,Relatorio!$K$15,Relatorio!$Q$15,Relatorio!$W$15)</c:f>
              <c:numCache>
                <c:formatCode>#,##0</c:formatCode>
                <c:ptCount val="4"/>
                <c:pt idx="0">
                  <c:v>12497500</c:v>
                </c:pt>
                <c:pt idx="1">
                  <c:v>17997000</c:v>
                </c:pt>
                <c:pt idx="2">
                  <c:v>24496500</c:v>
                </c:pt>
                <c:pt idx="3">
                  <c:v>31996000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AD-478C-ADF2-19F973CB7537}"/>
            </c:ext>
          </c:extLst>
        </c:ser>
        <c:ser>
          <c:idx val="4"/>
          <c:order val="4"/>
          <c:tx>
            <c:strRef>
              <c:f>Relatorio!$A$17</c:f>
              <c:strCache>
                <c:ptCount val="1"/>
                <c:pt idx="0">
                  <c:v>Shell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(Relatorio!$E$18,Relatorio!$K$18,Relatorio!$Q$18,Relatorio!$W$18)</c15:sqref>
                  </c15:fullRef>
                </c:ext>
              </c:extLst>
              <c:f>(Relatorio!$E$18,Relatorio!$K$18,Relatorio!$Q$18,Relatorio!$W$18)</c:f>
              <c:numCache>
                <c:formatCode>#,##0</c:formatCode>
                <c:ptCount val="4"/>
                <c:pt idx="0">
                  <c:v>5601442</c:v>
                </c:pt>
                <c:pt idx="1">
                  <c:v>6801443</c:v>
                </c:pt>
                <c:pt idx="2">
                  <c:v>8001438</c:v>
                </c:pt>
                <c:pt idx="3">
                  <c:v>9204275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4AD-478C-ADF2-19F973CB7537}"/>
            </c:ext>
          </c:extLst>
        </c:ser>
        <c:ser>
          <c:idx val="5"/>
          <c:order val="5"/>
          <c:tx>
            <c:strRef>
              <c:f>Relatorio!$A$20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 cmpd="sng" algn="ctr">
              <a:solidFill>
                <a:schemeClr val="accent6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(Relatorio!$E$21,Relatorio!$K$21,Relatorio!$Q$21,Relatorio!$W$21)</c15:sqref>
                  </c15:fullRef>
                </c:ext>
              </c:extLst>
              <c:f>(Relatorio!$E$21,Relatorio!$K$21,Relatorio!$Q$21,Relatorio!$W$21)</c:f>
              <c:numCache>
                <c:formatCode>#,##0</c:formatCode>
                <c:ptCount val="4"/>
                <c:pt idx="0">
                  <c:v>2250000</c:v>
                </c:pt>
                <c:pt idx="1">
                  <c:v>2700000</c:v>
                </c:pt>
                <c:pt idx="2">
                  <c:v>3150000</c:v>
                </c:pt>
                <c:pt idx="3">
                  <c:v>3600000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4AD-478C-ADF2-19F973CB7537}"/>
            </c:ext>
          </c:extLst>
        </c:ser>
        <c:ser>
          <c:idx val="6"/>
          <c:order val="6"/>
          <c:tx>
            <c:strRef>
              <c:f>Relatorio!$A$23</c:f>
              <c:strCache>
                <c:ptCount val="1"/>
                <c:pt idx="0">
                  <c:v>Bubble (n/100)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(Relatorio!$E$24,Relatorio!$K$24,Relatorio!$Q$24,Relatorio!$W$24)</c15:sqref>
                  </c15:fullRef>
                </c:ext>
              </c:extLst>
              <c:f>(Relatorio!$E$24,Relatorio!$K$24,Relatorio!$Q$24,Relatorio!$W$24)</c:f>
              <c:numCache>
                <c:formatCode>#,##0</c:formatCode>
                <c:ptCount val="4"/>
                <c:pt idx="0">
                  <c:v>12497500</c:v>
                </c:pt>
                <c:pt idx="1">
                  <c:v>17997000</c:v>
                </c:pt>
                <c:pt idx="2">
                  <c:v>24496500</c:v>
                </c:pt>
                <c:pt idx="3">
                  <c:v>31996000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4AD-478C-ADF2-19F973CB7537}"/>
            </c:ext>
          </c:extLst>
        </c:ser>
        <c:ser>
          <c:idx val="7"/>
          <c:order val="7"/>
          <c:tx>
            <c:strRef>
              <c:f>Planilha3!$A$2</c:f>
              <c:strCache>
                <c:ptCount val="1"/>
                <c:pt idx="0">
                  <c:v>Insertion  - Previsão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(Planilha3!$C$2,Planilha3!$D$2,Planilha3!$E$2,Planilha3!$F$2)</c15:sqref>
                  </c15:fullRef>
                </c:ext>
              </c:extLst>
              <c:f>(Planilha3!$C$2,Planilha3!$D$2,Planilha3!$E$2,Planilha3!$F$2)</c:f>
              <c:numCache>
                <c:formatCode>#,##0.00</c:formatCode>
                <c:ptCount val="4"/>
                <c:pt idx="0">
                  <c:v>25000000</c:v>
                </c:pt>
                <c:pt idx="1">
                  <c:v>36000000</c:v>
                </c:pt>
                <c:pt idx="2">
                  <c:v>49000000</c:v>
                </c:pt>
                <c:pt idx="3">
                  <c:v>64000000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4AD-478C-ADF2-19F973CB7537}"/>
            </c:ext>
          </c:extLst>
        </c:ser>
        <c:ser>
          <c:idx val="8"/>
          <c:order val="8"/>
          <c:tx>
            <c:strRef>
              <c:f>Planilha3!$A$3</c:f>
              <c:strCache>
                <c:ptCount val="1"/>
                <c:pt idx="0">
                  <c:v>Merge - Previsão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(Planilha3!$C$3,Planilha3!$D$3,Planilha3!$E$3,Planilha3!$F$3)</c15:sqref>
                  </c15:fullRef>
                </c:ext>
              </c:extLst>
              <c:f>(Planilha3!$C$3,Planilha3!$D$3,Planilha3!$E$3,Planilha3!$F$3)</c:f>
              <c:numCache>
                <c:formatCode>#,##0.00</c:formatCode>
                <c:ptCount val="4"/>
                <c:pt idx="0">
                  <c:v>2849485.0021680095</c:v>
                </c:pt>
                <c:pt idx="1">
                  <c:v>3466890.7502301862</c:v>
                </c:pt>
                <c:pt idx="2">
                  <c:v>4091568.6280099801</c:v>
                </c:pt>
                <c:pt idx="3">
                  <c:v>4722471.9895935552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4AD-478C-ADF2-19F973CB7537}"/>
            </c:ext>
          </c:extLst>
        </c:ser>
        <c:ser>
          <c:idx val="9"/>
          <c:order val="9"/>
          <c:tx>
            <c:strRef>
              <c:f>Planilha3!$A$4</c:f>
              <c:strCache>
                <c:ptCount val="1"/>
                <c:pt idx="0">
                  <c:v>Quick - Previsão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(Planilha3!$C$4,Planilha3!$D$4,Planilha3!$E$4,Planilha3!$E$4:$F$4)</c15:sqref>
                  </c15:fullRef>
                </c:ext>
              </c:extLst>
              <c:f>(Planilha3!$C$4,Planilha3!$D$4,Planilha3!$E$4,Planilha3!$E$4)</c:f>
              <c:numCache>
                <c:formatCode>#,##0.00</c:formatCode>
                <c:ptCount val="4"/>
                <c:pt idx="0">
                  <c:v>2849485.0021680095</c:v>
                </c:pt>
                <c:pt idx="1">
                  <c:v>3466890.7502301862</c:v>
                </c:pt>
                <c:pt idx="2">
                  <c:v>4091568.6280099801</c:v>
                </c:pt>
                <c:pt idx="3">
                  <c:v>4091568.6280099801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4AD-478C-ADF2-19F973CB7537}"/>
            </c:ext>
          </c:extLst>
        </c:ser>
        <c:ser>
          <c:idx val="10"/>
          <c:order val="10"/>
          <c:tx>
            <c:strRef>
              <c:f>Planilha3!$A$5</c:f>
              <c:strCache>
                <c:ptCount val="1"/>
                <c:pt idx="0">
                  <c:v>Selection Previsão</c:v>
                </c:pt>
              </c:strCache>
            </c:strRef>
          </c:tx>
          <c:spPr>
            <a:ln w="19050" cap="rnd" cmpd="sng" algn="ctr">
              <a:solidFill>
                <a:schemeClr val="accent5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(Planilha3!$C$5,Planilha3!$D$5,Planilha3!$E$5,Planilha3!$F$5)</c15:sqref>
                  </c15:fullRef>
                </c:ext>
              </c:extLst>
              <c:f>(Planilha3!$C$5,Planilha3!$D$5,Planilha3!$E$5,Planilha3!$F$5)</c:f>
              <c:numCache>
                <c:formatCode>#,##0.00</c:formatCode>
                <c:ptCount val="4"/>
                <c:pt idx="0">
                  <c:v>25000000</c:v>
                </c:pt>
                <c:pt idx="1">
                  <c:v>36000000</c:v>
                </c:pt>
                <c:pt idx="2">
                  <c:v>49000000</c:v>
                </c:pt>
                <c:pt idx="3">
                  <c:v>64000000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4AD-478C-ADF2-19F973CB7537}"/>
            </c:ext>
          </c:extLst>
        </c:ser>
        <c:ser>
          <c:idx val="11"/>
          <c:order val="11"/>
          <c:tx>
            <c:strRef>
              <c:f>Planilha3!$A$6</c:f>
              <c:strCache>
                <c:ptCount val="1"/>
                <c:pt idx="0">
                  <c:v>Shell Previsão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(Planilha3!$C$6,Planilha3!$D$6,Planilha3!$E$6,Planilha3!$F$6)</c15:sqref>
                  </c15:fullRef>
                </c:ext>
              </c:extLst>
              <c:f>(Planilha3!$C$6,Planilha3!$D$6,Planilha3!$E$6,Planilha3!$F$6)</c:f>
              <c:numCache>
                <c:formatCode>#,##0.00</c:formatCode>
                <c:ptCount val="4"/>
                <c:pt idx="0">
                  <c:v>9465784.2846620865</c:v>
                </c:pt>
                <c:pt idx="1">
                  <c:v>11516761.785094781</c:v>
                </c:pt>
                <c:pt idx="2">
                  <c:v>13591896.777546093</c:v>
                </c:pt>
                <c:pt idx="3">
                  <c:v>15687712.379549449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4AD-478C-ADF2-19F973CB7537}"/>
            </c:ext>
          </c:extLst>
        </c:ser>
        <c:ser>
          <c:idx val="12"/>
          <c:order val="12"/>
          <c:tx>
            <c:strRef>
              <c:f>Planilha3!$A$7</c:f>
              <c:strCache>
                <c:ptCount val="1"/>
                <c:pt idx="0">
                  <c:v>Heap Previsão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(Planilha3!$C$7,Planilha3!$D$7,Planilha3!$E$7,Planilha3!$F$7)</c15:sqref>
                  </c15:fullRef>
                </c:ext>
              </c:extLst>
              <c:f>(Planilha3!$C$7,Planilha3!$D$7,Planilha3!$E$7,Planilha3!$F$7)</c:f>
              <c:numCache>
                <c:formatCode>#,##0.00</c:formatCode>
                <c:ptCount val="4"/>
                <c:pt idx="0">
                  <c:v>2849485.0021680095</c:v>
                </c:pt>
                <c:pt idx="1">
                  <c:v>3466890.7502301862</c:v>
                </c:pt>
                <c:pt idx="2">
                  <c:v>4091568.6280099801</c:v>
                </c:pt>
                <c:pt idx="3">
                  <c:v>4722471.9895935552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4AD-478C-ADF2-19F973CB7537}"/>
            </c:ext>
          </c:extLst>
        </c:ser>
        <c:ser>
          <c:idx val="13"/>
          <c:order val="13"/>
          <c:tx>
            <c:strRef>
              <c:f>Planilha3!$A$8</c:f>
              <c:strCache>
                <c:ptCount val="1"/>
                <c:pt idx="0">
                  <c:v>Bubble Previsão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80000"/>
                  <a:lumOff val="20000"/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80000"/>
                        <a:lumOff val="2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(Relatorio!$C$2,Relatorio!$I$2,Relatorio!$O$2,Relatorio!$U$2)</c15:sqref>
                  </c15:fullRef>
                </c:ext>
              </c:extLst>
              <c:f>(Relatorio!$C$2,Relatorio!$I$2,Relatorio!$O$2,Relatorio!$U$2)</c:f>
              <c:strCache>
                <c:ptCount val="4"/>
                <c:pt idx="0">
                  <c:v>n = 500.000</c:v>
                </c:pt>
                <c:pt idx="1">
                  <c:v>n = 600.000</c:v>
                </c:pt>
                <c:pt idx="2">
                  <c:v>n = 700.000</c:v>
                </c:pt>
                <c:pt idx="3">
                  <c:v>n = 800.000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(Planilha3!$C$8,Planilha3!$D$8,Planilha3!$E$8,Planilha3!$F$8)</c15:sqref>
                  </c15:fullRef>
                </c:ext>
              </c:extLst>
              <c:f>(Planilha3!$C$8,Planilha3!$D$8,Planilha3!$E$8,Planilha3!$F$8)</c:f>
              <c:numCache>
                <c:formatCode>#,##0.00</c:formatCode>
                <c:ptCount val="4"/>
                <c:pt idx="0">
                  <c:v>25000000</c:v>
                </c:pt>
                <c:pt idx="1">
                  <c:v>36000000</c:v>
                </c:pt>
                <c:pt idx="2">
                  <c:v>49000000</c:v>
                </c:pt>
                <c:pt idx="3">
                  <c:v>64000000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4AD-478C-ADF2-19F973CB753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9292608"/>
        <c:axId val="459289000"/>
      </c:lineChart>
      <c:catAx>
        <c:axId val="45929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289000"/>
        <c:crosses val="autoZero"/>
        <c:auto val="1"/>
        <c:lblAlgn val="ctr"/>
        <c:lblOffset val="100"/>
        <c:noMultiLvlLbl val="0"/>
      </c:catAx>
      <c:valAx>
        <c:axId val="45928900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45929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381000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9E9B7F-3A1C-4048-B69A-347176C88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314324</xdr:colOff>
      <xdr:row>22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50BF4D-4E06-45F1-A084-0931DA5F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zoomScale="80" zoomScaleNormal="80" workbookViewId="0">
      <selection activeCell="C2" sqref="C2:Z2"/>
    </sheetView>
  </sheetViews>
  <sheetFormatPr defaultRowHeight="15" x14ac:dyDescent="0.25"/>
  <cols>
    <col min="1" max="1" width="31.42578125" customWidth="1" collapsed="1"/>
    <col min="2" max="2" width="8.140625" customWidth="1" collapsed="1"/>
    <col min="3" max="3" width="11" customWidth="1" collapsed="1"/>
    <col min="4" max="4" width="10.5703125" style="1" customWidth="1" collapsed="1"/>
    <col min="5" max="5" width="19.140625" customWidth="1" collapsed="1"/>
    <col min="6" max="6" width="10.28515625" hidden="1" customWidth="1" collapsed="1"/>
    <col min="7" max="7" width="8.7109375" customWidth="1" collapsed="1"/>
    <col min="8" max="8" width="8.7109375" hidden="1" customWidth="1" collapsed="1"/>
    <col min="9" max="9" width="8.28515625" customWidth="1" collapsed="1"/>
    <col min="10" max="10" width="10.140625" customWidth="1" collapsed="1"/>
    <col min="11" max="11" width="19" customWidth="1" collapsed="1"/>
    <col min="12" max="12" width="10.85546875" hidden="1" customWidth="1" collapsed="1"/>
    <col min="13" max="13" width="8.7109375" customWidth="1" collapsed="1"/>
    <col min="14" max="14" width="8.7109375" hidden="1" customWidth="1" collapsed="1"/>
    <col min="15" max="16" width="8.7109375" customWidth="1" collapsed="1"/>
    <col min="17" max="17" width="18.85546875" customWidth="1" collapsed="1"/>
    <col min="18" max="18" width="7" hidden="1" customWidth="1" collapsed="1"/>
    <col min="19" max="19" width="12.140625" customWidth="1" collapsed="1"/>
    <col min="20" max="20" width="8.7109375" hidden="1" customWidth="1" collapsed="1"/>
    <col min="21" max="22" width="8.7109375" customWidth="1" collapsed="1"/>
    <col min="23" max="23" width="18.42578125" customWidth="1" collapsed="1"/>
    <col min="24" max="24" width="8.7109375" hidden="1" customWidth="1" collapsed="1"/>
    <col min="25" max="25" width="14" customWidth="1" collapsed="1"/>
    <col min="26" max="26" width="8.7109375" hidden="1" customWidth="1" collapsed="1"/>
    <col min="27" max="1025" width="8.7109375" customWidth="1" collapsed="1"/>
  </cols>
  <sheetData>
    <row r="1" spans="1:26" ht="18" x14ac:dyDescent="0.25">
      <c r="A1" s="2" t="s">
        <v>0</v>
      </c>
      <c r="B1" s="63" t="s">
        <v>16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18" customHeight="1" x14ac:dyDescent="0.25">
      <c r="A2" s="62" t="s">
        <v>1</v>
      </c>
      <c r="B2" s="62" t="s">
        <v>2</v>
      </c>
      <c r="C2" s="53" t="s">
        <v>17</v>
      </c>
      <c r="D2" s="53"/>
      <c r="E2" s="53"/>
      <c r="F2" s="53"/>
      <c r="G2" s="53"/>
      <c r="H2" s="53"/>
      <c r="I2" s="53" t="s">
        <v>18</v>
      </c>
      <c r="J2" s="53"/>
      <c r="K2" s="53"/>
      <c r="L2" s="53"/>
      <c r="M2" s="53"/>
      <c r="N2" s="53"/>
      <c r="O2" s="53" t="s">
        <v>19</v>
      </c>
      <c r="P2" s="53"/>
      <c r="Q2" s="53"/>
      <c r="R2" s="53"/>
      <c r="S2" s="53"/>
      <c r="T2" s="53"/>
      <c r="U2" s="53" t="s">
        <v>20</v>
      </c>
      <c r="V2" s="53"/>
      <c r="W2" s="53"/>
      <c r="X2" s="53"/>
      <c r="Y2" s="53"/>
      <c r="Z2" s="53"/>
    </row>
    <row r="3" spans="1:26" ht="18" x14ac:dyDescent="0.25">
      <c r="A3" s="62"/>
      <c r="B3" s="62"/>
      <c r="C3" s="54" t="s">
        <v>3</v>
      </c>
      <c r="D3" s="54"/>
      <c r="E3" s="54" t="s">
        <v>4</v>
      </c>
      <c r="F3" s="54"/>
      <c r="G3" s="54" t="s">
        <v>5</v>
      </c>
      <c r="H3" s="54"/>
      <c r="I3" s="54" t="s">
        <v>3</v>
      </c>
      <c r="J3" s="54"/>
      <c r="K3" s="54" t="s">
        <v>4</v>
      </c>
      <c r="L3" s="54"/>
      <c r="M3" s="54" t="s">
        <v>5</v>
      </c>
      <c r="N3" s="54"/>
      <c r="O3" s="54" t="s">
        <v>3</v>
      </c>
      <c r="P3" s="54"/>
      <c r="Q3" s="54" t="s">
        <v>4</v>
      </c>
      <c r="R3" s="54"/>
      <c r="S3" s="54" t="s">
        <v>5</v>
      </c>
      <c r="T3" s="54"/>
      <c r="U3" s="54" t="s">
        <v>3</v>
      </c>
      <c r="V3" s="54"/>
      <c r="W3" s="54" t="s">
        <v>4</v>
      </c>
      <c r="X3" s="54"/>
      <c r="Y3" s="54" t="s">
        <v>5</v>
      </c>
      <c r="Z3" s="54"/>
    </row>
    <row r="4" spans="1:26" x14ac:dyDescent="0.25">
      <c r="A4" s="62"/>
      <c r="B4" s="62"/>
      <c r="C4" s="3" t="s">
        <v>6</v>
      </c>
      <c r="D4" s="3" t="s">
        <v>7</v>
      </c>
      <c r="E4" s="3" t="s">
        <v>6</v>
      </c>
      <c r="F4" s="3" t="s">
        <v>7</v>
      </c>
      <c r="G4" s="3" t="s">
        <v>6</v>
      </c>
      <c r="H4" s="3" t="s">
        <v>7</v>
      </c>
      <c r="I4" s="3" t="s">
        <v>6</v>
      </c>
      <c r="J4" s="3" t="s">
        <v>7</v>
      </c>
      <c r="K4" s="3" t="s">
        <v>6</v>
      </c>
      <c r="L4" s="3" t="s">
        <v>7</v>
      </c>
      <c r="M4" s="3" t="s">
        <v>6</v>
      </c>
      <c r="N4" s="3" t="s">
        <v>7</v>
      </c>
      <c r="O4" s="3" t="s">
        <v>6</v>
      </c>
      <c r="P4" s="3" t="s">
        <v>7</v>
      </c>
      <c r="Q4" s="3" t="s">
        <v>6</v>
      </c>
      <c r="R4" s="3" t="s">
        <v>7</v>
      </c>
      <c r="S4" s="3" t="s">
        <v>6</v>
      </c>
      <c r="T4" s="3" t="s">
        <v>7</v>
      </c>
      <c r="U4" s="3" t="s">
        <v>6</v>
      </c>
      <c r="V4" s="3" t="s">
        <v>7</v>
      </c>
      <c r="W4" s="3" t="s">
        <v>6</v>
      </c>
      <c r="X4" s="3" t="s">
        <v>7</v>
      </c>
      <c r="Y4" s="3" t="s">
        <v>6</v>
      </c>
      <c r="Z4" s="3" t="s">
        <v>7</v>
      </c>
    </row>
    <row r="5" spans="1:26" ht="15.75" x14ac:dyDescent="0.25">
      <c r="A5" s="57" t="s">
        <v>8</v>
      </c>
      <c r="B5" s="4" t="s">
        <v>9</v>
      </c>
      <c r="C5" s="17">
        <v>2.2000000000000002</v>
      </c>
      <c r="D5" s="45">
        <v>1.6431676725154984</v>
      </c>
      <c r="E5" s="31">
        <v>499999</v>
      </c>
      <c r="F5" s="24">
        <v>0</v>
      </c>
      <c r="G5" s="5">
        <v>0</v>
      </c>
      <c r="H5" s="24">
        <v>0</v>
      </c>
      <c r="I5" s="38">
        <v>1.6</v>
      </c>
      <c r="J5" s="45">
        <v>0.54772255750516607</v>
      </c>
      <c r="K5" s="31">
        <v>599999</v>
      </c>
      <c r="L5" s="24">
        <v>0</v>
      </c>
      <c r="M5" s="24">
        <v>0</v>
      </c>
      <c r="N5" s="24">
        <v>0</v>
      </c>
      <c r="O5" s="38">
        <v>2</v>
      </c>
      <c r="P5" s="45">
        <v>0.70710678118654757</v>
      </c>
      <c r="Q5" s="31">
        <v>699999</v>
      </c>
      <c r="R5" s="24">
        <v>0</v>
      </c>
      <c r="S5" s="24">
        <v>0</v>
      </c>
      <c r="T5" s="24">
        <v>0</v>
      </c>
      <c r="U5" s="38">
        <v>2.2000000000000002</v>
      </c>
      <c r="V5" s="45">
        <v>0.44721359549995787</v>
      </c>
      <c r="W5" s="31">
        <v>799999</v>
      </c>
      <c r="X5" s="24">
        <v>0</v>
      </c>
      <c r="Y5" s="24">
        <v>0</v>
      </c>
      <c r="Z5" s="24">
        <v>0</v>
      </c>
    </row>
    <row r="6" spans="1:26" ht="15.75" x14ac:dyDescent="0.25">
      <c r="A6" s="57">
        <v>1</v>
      </c>
      <c r="B6" s="4" t="s">
        <v>10</v>
      </c>
      <c r="C6" s="17">
        <v>6.4</v>
      </c>
      <c r="D6" s="45">
        <v>6.9570108523704342</v>
      </c>
      <c r="E6" s="31">
        <v>999998</v>
      </c>
      <c r="F6" s="24">
        <v>0</v>
      </c>
      <c r="G6" s="5">
        <v>499999</v>
      </c>
      <c r="H6" s="24">
        <v>0</v>
      </c>
      <c r="I6" s="38">
        <v>4</v>
      </c>
      <c r="J6" s="45">
        <v>1.8898223650461361</v>
      </c>
      <c r="K6" s="31">
        <v>1199998</v>
      </c>
      <c r="L6" s="24">
        <v>0</v>
      </c>
      <c r="M6" s="24">
        <v>599999</v>
      </c>
      <c r="N6" s="24">
        <v>0</v>
      </c>
      <c r="O6" s="38">
        <v>4.5333333333333332</v>
      </c>
      <c r="P6" s="45">
        <v>1.9591057240729095</v>
      </c>
      <c r="Q6" s="31">
        <v>1399998</v>
      </c>
      <c r="R6" s="24">
        <v>0</v>
      </c>
      <c r="S6" s="24">
        <v>699999</v>
      </c>
      <c r="T6" s="24">
        <v>0</v>
      </c>
      <c r="U6" s="38">
        <v>5.0666666666666664</v>
      </c>
      <c r="V6" s="45">
        <v>2.2509257354845507</v>
      </c>
      <c r="W6" s="31">
        <v>1599998</v>
      </c>
      <c r="X6" s="24">
        <v>0</v>
      </c>
      <c r="Y6" s="24">
        <v>799999</v>
      </c>
      <c r="Z6" s="24">
        <v>0</v>
      </c>
    </row>
    <row r="7" spans="1:26" ht="15.75" x14ac:dyDescent="0.25">
      <c r="A7" s="57">
        <v>29</v>
      </c>
      <c r="B7" s="4" t="s">
        <v>11</v>
      </c>
      <c r="C7" s="17">
        <v>6.9</v>
      </c>
      <c r="D7" s="45">
        <v>8.5822814889489347</v>
      </c>
      <c r="E7" s="31">
        <v>999997</v>
      </c>
      <c r="F7" s="24">
        <v>0</v>
      </c>
      <c r="G7" s="5">
        <v>499998</v>
      </c>
      <c r="H7" s="24">
        <v>0</v>
      </c>
      <c r="I7" s="38">
        <v>3.6</v>
      </c>
      <c r="J7" s="45">
        <v>2.2211108331943574</v>
      </c>
      <c r="K7" s="31">
        <v>1199997</v>
      </c>
      <c r="L7" s="24">
        <v>0</v>
      </c>
      <c r="M7" s="24">
        <v>599998</v>
      </c>
      <c r="N7" s="24">
        <v>0</v>
      </c>
      <c r="O7" s="38">
        <v>4</v>
      </c>
      <c r="P7" s="45">
        <v>2.2110831935702668</v>
      </c>
      <c r="Q7" s="31">
        <v>1399997</v>
      </c>
      <c r="R7" s="24">
        <v>0</v>
      </c>
      <c r="S7" s="24">
        <v>699998</v>
      </c>
      <c r="T7" s="24">
        <v>0</v>
      </c>
      <c r="U7" s="38">
        <v>4.5</v>
      </c>
      <c r="V7" s="45">
        <v>2.5927248643506742</v>
      </c>
      <c r="W7" s="31">
        <v>1599997</v>
      </c>
      <c r="X7" s="24">
        <v>0</v>
      </c>
      <c r="Y7" s="24">
        <v>799998</v>
      </c>
      <c r="Z7" s="24">
        <v>0</v>
      </c>
    </row>
    <row r="8" spans="1:26" ht="15.75" x14ac:dyDescent="0.25">
      <c r="A8" s="58" t="s">
        <v>12</v>
      </c>
      <c r="B8" s="6" t="s">
        <v>9</v>
      </c>
      <c r="C8" s="18">
        <v>48.2</v>
      </c>
      <c r="D8" s="46">
        <v>25.733246977402601</v>
      </c>
      <c r="E8" s="32">
        <v>5283215</v>
      </c>
      <c r="F8" s="25">
        <v>0</v>
      </c>
      <c r="G8" s="7">
        <v>4783216</v>
      </c>
      <c r="H8" s="25">
        <v>0</v>
      </c>
      <c r="I8" s="39">
        <v>24.2</v>
      </c>
      <c r="J8" s="46">
        <v>0.83666002653407556</v>
      </c>
      <c r="K8" s="32">
        <v>6494527</v>
      </c>
      <c r="L8" s="25">
        <v>0</v>
      </c>
      <c r="M8" s="25">
        <v>5894528</v>
      </c>
      <c r="N8" s="25">
        <v>0</v>
      </c>
      <c r="O8" s="39">
        <v>30.4</v>
      </c>
      <c r="P8" s="46">
        <v>1.9493588689617927</v>
      </c>
      <c r="Q8" s="32">
        <v>7700335</v>
      </c>
      <c r="R8" s="25">
        <v>0</v>
      </c>
      <c r="S8" s="25">
        <v>7000336</v>
      </c>
      <c r="T8" s="25">
        <v>0</v>
      </c>
      <c r="U8" s="39">
        <v>34.799999999999997</v>
      </c>
      <c r="V8" s="46">
        <v>1.7888543819998317</v>
      </c>
      <c r="W8" s="32">
        <v>8831231</v>
      </c>
      <c r="X8" s="25">
        <v>0</v>
      </c>
      <c r="Y8" s="25">
        <v>8031232</v>
      </c>
      <c r="Z8" s="25">
        <v>0</v>
      </c>
    </row>
    <row r="9" spans="1:26" ht="15.75" x14ac:dyDescent="0.25">
      <c r="A9" s="58">
        <v>34</v>
      </c>
      <c r="B9" s="6" t="s">
        <v>10</v>
      </c>
      <c r="C9" s="18">
        <v>63.9</v>
      </c>
      <c r="D9" s="46">
        <v>29.171713849016292</v>
      </c>
      <c r="E9" s="32">
        <v>5783195</v>
      </c>
      <c r="F9" s="25">
        <v>0</v>
      </c>
      <c r="G9" s="7">
        <v>5283215</v>
      </c>
      <c r="H9" s="25">
        <v>0</v>
      </c>
      <c r="I9" s="39">
        <v>25.7</v>
      </c>
      <c r="J9" s="46">
        <v>2.1108186931983419</v>
      </c>
      <c r="K9" s="32">
        <v>7094506</v>
      </c>
      <c r="L9" s="25">
        <v>0</v>
      </c>
      <c r="M9" s="25">
        <v>6494527</v>
      </c>
      <c r="N9" s="25">
        <v>0</v>
      </c>
      <c r="O9" s="39">
        <v>30.8</v>
      </c>
      <c r="P9" s="46">
        <v>1.6193277068654823</v>
      </c>
      <c r="Q9" s="32">
        <v>8400314</v>
      </c>
      <c r="R9" s="25">
        <v>0</v>
      </c>
      <c r="S9" s="25">
        <v>7700335</v>
      </c>
      <c r="T9" s="25">
        <v>0</v>
      </c>
      <c r="U9" s="39">
        <v>36</v>
      </c>
      <c r="V9" s="46">
        <v>2.8284271247461903</v>
      </c>
      <c r="W9" s="32">
        <v>9631210</v>
      </c>
      <c r="X9" s="25">
        <v>0</v>
      </c>
      <c r="Y9" s="25">
        <v>8831231</v>
      </c>
      <c r="Z9" s="25">
        <v>0</v>
      </c>
    </row>
    <row r="10" spans="1:26" ht="15.75" x14ac:dyDescent="0.25">
      <c r="A10" s="58">
        <v>7</v>
      </c>
      <c r="B10" s="6" t="s">
        <v>11</v>
      </c>
      <c r="C10" s="18">
        <v>51.6</v>
      </c>
      <c r="D10" s="46">
        <v>29.649861478838073</v>
      </c>
      <c r="E10" s="32">
        <v>5783195</v>
      </c>
      <c r="F10" s="25">
        <v>0</v>
      </c>
      <c r="G10" s="7">
        <v>5283214</v>
      </c>
      <c r="H10" s="25">
        <v>0</v>
      </c>
      <c r="I10" s="39">
        <v>26.133333333333333</v>
      </c>
      <c r="J10" s="46">
        <v>2.1668498091095505</v>
      </c>
      <c r="K10" s="32">
        <v>7094506</v>
      </c>
      <c r="L10" s="25">
        <v>0</v>
      </c>
      <c r="M10" s="25">
        <v>6494526</v>
      </c>
      <c r="N10" s="25">
        <v>0</v>
      </c>
      <c r="O10" s="39">
        <v>30.6</v>
      </c>
      <c r="P10" s="46">
        <v>1.3522468075656269</v>
      </c>
      <c r="Q10" s="32">
        <v>8400314</v>
      </c>
      <c r="R10" s="25">
        <v>0</v>
      </c>
      <c r="S10" s="25">
        <v>7700334</v>
      </c>
      <c r="T10" s="25">
        <v>0</v>
      </c>
      <c r="U10" s="39">
        <v>35.533333333333331</v>
      </c>
      <c r="V10" s="46">
        <v>2.4162150645369382</v>
      </c>
      <c r="W10" s="32">
        <v>9631210</v>
      </c>
      <c r="X10" s="25">
        <v>0</v>
      </c>
      <c r="Y10" s="25">
        <v>8831230</v>
      </c>
      <c r="Z10" s="25">
        <v>0</v>
      </c>
    </row>
    <row r="11" spans="1:26" ht="15.75" x14ac:dyDescent="0.25">
      <c r="A11" s="59" t="s">
        <v>13</v>
      </c>
      <c r="B11" s="8" t="s">
        <v>9</v>
      </c>
      <c r="C11" s="19">
        <v>52</v>
      </c>
      <c r="D11" s="47">
        <v>27.03701166919155</v>
      </c>
      <c r="E11" s="33">
        <v>13606937</v>
      </c>
      <c r="F11" s="26">
        <v>0</v>
      </c>
      <c r="G11" s="9">
        <v>4535633</v>
      </c>
      <c r="H11" s="26">
        <v>0</v>
      </c>
      <c r="I11" s="40">
        <v>42.8</v>
      </c>
      <c r="J11" s="47">
        <v>9.4445751624940755</v>
      </c>
      <c r="K11" s="33">
        <v>16929067</v>
      </c>
      <c r="L11" s="26">
        <v>0</v>
      </c>
      <c r="M11" s="26">
        <v>5643009</v>
      </c>
      <c r="N11" s="26">
        <v>0</v>
      </c>
      <c r="O11" s="40">
        <v>57.2</v>
      </c>
      <c r="P11" s="47">
        <v>4.9193495504995379</v>
      </c>
      <c r="Q11" s="33">
        <v>19765531</v>
      </c>
      <c r="R11" s="26">
        <v>0</v>
      </c>
      <c r="S11" s="26">
        <v>6588497</v>
      </c>
      <c r="T11" s="26">
        <v>0</v>
      </c>
      <c r="U11" s="40">
        <v>66</v>
      </c>
      <c r="V11" s="47">
        <v>5.3851648071345037</v>
      </c>
      <c r="W11" s="33">
        <v>23098411</v>
      </c>
      <c r="X11" s="26">
        <v>0</v>
      </c>
      <c r="Y11" s="26">
        <v>7699457</v>
      </c>
      <c r="Z11" s="26">
        <v>0</v>
      </c>
    </row>
    <row r="12" spans="1:26" ht="15.75" x14ac:dyDescent="0.25">
      <c r="A12" s="59">
        <v>7</v>
      </c>
      <c r="B12" s="8" t="s">
        <v>10</v>
      </c>
      <c r="C12" s="19">
        <v>42.8</v>
      </c>
      <c r="D12" s="47">
        <v>20.670967294466145</v>
      </c>
      <c r="E12" s="33">
        <v>13606983</v>
      </c>
      <c r="F12" s="26">
        <v>0</v>
      </c>
      <c r="G12" s="9">
        <v>4535649</v>
      </c>
      <c r="H12" s="26">
        <v>0</v>
      </c>
      <c r="I12" s="40">
        <v>39.1</v>
      </c>
      <c r="J12" s="47">
        <v>7.4453564947108699</v>
      </c>
      <c r="K12" s="33">
        <v>16929161</v>
      </c>
      <c r="L12" s="26">
        <v>0</v>
      </c>
      <c r="M12" s="26">
        <v>5643041</v>
      </c>
      <c r="N12" s="26">
        <v>0</v>
      </c>
      <c r="O12" s="40">
        <v>56.1</v>
      </c>
      <c r="P12" s="47">
        <v>3.5418137224371993</v>
      </c>
      <c r="Q12" s="33">
        <v>19765577</v>
      </c>
      <c r="R12" s="26">
        <v>0</v>
      </c>
      <c r="S12" s="26">
        <v>6588513</v>
      </c>
      <c r="T12" s="26">
        <v>0</v>
      </c>
      <c r="U12" s="40">
        <v>64.7</v>
      </c>
      <c r="V12" s="47">
        <v>4.1379007023153935</v>
      </c>
      <c r="W12" s="33">
        <v>23098793</v>
      </c>
      <c r="X12" s="26">
        <v>0</v>
      </c>
      <c r="Y12" s="26">
        <v>7699585</v>
      </c>
      <c r="Z12" s="26">
        <v>0</v>
      </c>
    </row>
    <row r="13" spans="1:26" ht="15.75" x14ac:dyDescent="0.25">
      <c r="A13" s="59">
        <v>9</v>
      </c>
      <c r="B13" s="8" t="s">
        <v>11</v>
      </c>
      <c r="C13" s="19">
        <v>39</v>
      </c>
      <c r="D13" s="47">
        <v>17.4928556845359</v>
      </c>
      <c r="E13" s="33">
        <v>13606981</v>
      </c>
      <c r="F13" s="26">
        <v>0</v>
      </c>
      <c r="G13" s="9">
        <v>4535649</v>
      </c>
      <c r="H13" s="26">
        <v>0</v>
      </c>
      <c r="I13" s="40">
        <v>42.06666666666667</v>
      </c>
      <c r="J13" s="47">
        <v>9.8159248648500235</v>
      </c>
      <c r="K13" s="33">
        <v>16929159</v>
      </c>
      <c r="L13" s="26">
        <v>0</v>
      </c>
      <c r="M13" s="26">
        <v>5643041</v>
      </c>
      <c r="N13" s="26">
        <v>0</v>
      </c>
      <c r="O13" s="40">
        <v>57.533333333333331</v>
      </c>
      <c r="P13" s="47">
        <v>7.7723563871919703</v>
      </c>
      <c r="Q13" s="33">
        <v>19765575</v>
      </c>
      <c r="R13" s="26">
        <v>0</v>
      </c>
      <c r="S13" s="26">
        <v>6588513</v>
      </c>
      <c r="T13" s="26">
        <v>0</v>
      </c>
      <c r="U13" s="40">
        <v>63.533333333333331</v>
      </c>
      <c r="V13" s="47">
        <v>3.7581657126595034</v>
      </c>
      <c r="W13" s="33">
        <v>23098791</v>
      </c>
      <c r="X13" s="26">
        <v>0</v>
      </c>
      <c r="Y13" s="26">
        <v>7699585</v>
      </c>
      <c r="Z13" s="26">
        <v>0</v>
      </c>
    </row>
    <row r="14" spans="1:26" ht="15.75" x14ac:dyDescent="0.25">
      <c r="A14" s="60" t="s">
        <v>21</v>
      </c>
      <c r="B14" s="10" t="s">
        <v>9</v>
      </c>
      <c r="C14" s="20">
        <v>29.2</v>
      </c>
      <c r="D14" s="48">
        <v>10.449880382090505</v>
      </c>
      <c r="E14" s="34">
        <v>12497500</v>
      </c>
      <c r="F14" s="27">
        <v>0</v>
      </c>
      <c r="G14" s="11">
        <v>4999</v>
      </c>
      <c r="H14" s="27">
        <v>0</v>
      </c>
      <c r="I14" s="41">
        <v>22.6</v>
      </c>
      <c r="J14" s="48">
        <v>1.3416407864998741</v>
      </c>
      <c r="K14" s="34">
        <v>17997000</v>
      </c>
      <c r="L14" s="27">
        <v>0</v>
      </c>
      <c r="M14" s="27">
        <v>5999</v>
      </c>
      <c r="N14" s="27">
        <v>0</v>
      </c>
      <c r="O14" s="41">
        <v>32.4</v>
      </c>
      <c r="P14" s="48">
        <v>3.1304951684997055</v>
      </c>
      <c r="Q14" s="34">
        <v>24496500</v>
      </c>
      <c r="R14" s="27">
        <v>0</v>
      </c>
      <c r="S14" s="27">
        <v>6999</v>
      </c>
      <c r="T14" s="27">
        <v>0</v>
      </c>
      <c r="U14" s="41">
        <v>40</v>
      </c>
      <c r="V14" s="48">
        <v>1.4142135623730951</v>
      </c>
      <c r="W14" s="34">
        <v>31996000</v>
      </c>
      <c r="X14" s="27">
        <v>0</v>
      </c>
      <c r="Y14" s="27">
        <v>7999</v>
      </c>
      <c r="Z14" s="27">
        <v>0</v>
      </c>
    </row>
    <row r="15" spans="1:26" ht="15.75" x14ac:dyDescent="0.25">
      <c r="A15" s="60"/>
      <c r="B15" s="10" t="s">
        <v>10</v>
      </c>
      <c r="C15" s="20">
        <v>31.4</v>
      </c>
      <c r="D15" s="48">
        <v>13.418064109417738</v>
      </c>
      <c r="E15" s="34">
        <v>12497500</v>
      </c>
      <c r="F15" s="27">
        <v>0</v>
      </c>
      <c r="G15" s="11">
        <v>4999</v>
      </c>
      <c r="H15" s="27">
        <v>0</v>
      </c>
      <c r="I15" s="41">
        <v>22.3</v>
      </c>
      <c r="J15" s="48">
        <v>1.0593499054713802</v>
      </c>
      <c r="K15" s="34">
        <v>17997000</v>
      </c>
      <c r="L15" s="27">
        <v>0</v>
      </c>
      <c r="M15" s="27">
        <v>5999</v>
      </c>
      <c r="N15" s="27">
        <v>0</v>
      </c>
      <c r="O15" s="41">
        <v>31.4</v>
      </c>
      <c r="P15" s="48">
        <v>2.3664319132398459</v>
      </c>
      <c r="Q15" s="34">
        <v>24496500</v>
      </c>
      <c r="R15" s="27">
        <v>0</v>
      </c>
      <c r="S15" s="27">
        <v>6999</v>
      </c>
      <c r="T15" s="27">
        <v>0</v>
      </c>
      <c r="U15" s="41">
        <v>39.9</v>
      </c>
      <c r="V15" s="48">
        <v>1.1972189997378646</v>
      </c>
      <c r="W15" s="34">
        <v>31996000</v>
      </c>
      <c r="X15" s="27">
        <v>0</v>
      </c>
      <c r="Y15" s="27">
        <v>7999</v>
      </c>
      <c r="Z15" s="27">
        <v>0</v>
      </c>
    </row>
    <row r="16" spans="1:26" ht="15.75" x14ac:dyDescent="0.25">
      <c r="A16" s="60"/>
      <c r="B16" s="10" t="s">
        <v>11</v>
      </c>
      <c r="C16" s="20">
        <v>26.4</v>
      </c>
      <c r="D16" s="48">
        <v>13.042786731150889</v>
      </c>
      <c r="E16" s="34">
        <v>12497500</v>
      </c>
      <c r="F16" s="27">
        <v>0</v>
      </c>
      <c r="G16" s="11">
        <v>4999</v>
      </c>
      <c r="H16" s="27">
        <v>0</v>
      </c>
      <c r="I16" s="41">
        <v>22.333333333333332</v>
      </c>
      <c r="J16" s="48">
        <v>1.0465362369445674</v>
      </c>
      <c r="K16" s="34">
        <v>17997000</v>
      </c>
      <c r="L16" s="27">
        <v>0</v>
      </c>
      <c r="M16" s="27">
        <v>5999</v>
      </c>
      <c r="N16" s="27">
        <v>0</v>
      </c>
      <c r="O16" s="41">
        <v>30.8</v>
      </c>
      <c r="P16" s="48">
        <v>2.1447610589527217</v>
      </c>
      <c r="Q16" s="34">
        <v>24496500</v>
      </c>
      <c r="R16" s="27">
        <v>0</v>
      </c>
      <c r="S16" s="27">
        <v>6999</v>
      </c>
      <c r="T16" s="27">
        <v>0</v>
      </c>
      <c r="U16" s="41">
        <v>39.733333333333334</v>
      </c>
      <c r="V16" s="48">
        <v>1.2798809468443688</v>
      </c>
      <c r="W16" s="34">
        <v>31996000</v>
      </c>
      <c r="X16" s="27">
        <v>0</v>
      </c>
      <c r="Y16" s="27">
        <v>7999</v>
      </c>
      <c r="Z16" s="27">
        <v>0</v>
      </c>
    </row>
    <row r="17" spans="1:26" ht="15.75" x14ac:dyDescent="0.25">
      <c r="A17" s="61" t="s">
        <v>14</v>
      </c>
      <c r="B17" s="12" t="s">
        <v>9</v>
      </c>
      <c r="C17" s="21">
        <v>18.600000000000001</v>
      </c>
      <c r="D17" s="49">
        <v>3.5071355833500366</v>
      </c>
      <c r="E17" s="35">
        <v>5601426</v>
      </c>
      <c r="F17" s="28">
        <v>0</v>
      </c>
      <c r="G17" s="13">
        <v>5601426</v>
      </c>
      <c r="H17" s="28">
        <v>0</v>
      </c>
      <c r="I17" s="42">
        <v>20.2</v>
      </c>
      <c r="J17" s="49">
        <v>3.271085446759225</v>
      </c>
      <c r="K17" s="35">
        <v>6801426</v>
      </c>
      <c r="L17" s="28">
        <v>0</v>
      </c>
      <c r="M17" s="28">
        <v>6801426</v>
      </c>
      <c r="N17" s="28">
        <v>0</v>
      </c>
      <c r="O17" s="42">
        <v>22.4</v>
      </c>
      <c r="P17" s="49">
        <v>1.3416407864998738</v>
      </c>
      <c r="Q17" s="35">
        <v>8001426</v>
      </c>
      <c r="R17" s="28">
        <v>0</v>
      </c>
      <c r="S17" s="28">
        <v>8001426</v>
      </c>
      <c r="T17" s="28">
        <v>0</v>
      </c>
      <c r="U17" s="42">
        <v>24</v>
      </c>
      <c r="V17" s="49">
        <v>1.4142135623730951</v>
      </c>
      <c r="W17" s="35">
        <v>9204265</v>
      </c>
      <c r="X17" s="28">
        <v>0</v>
      </c>
      <c r="Y17" s="28">
        <v>9204265</v>
      </c>
      <c r="Z17" s="28">
        <v>0</v>
      </c>
    </row>
    <row r="18" spans="1:26" ht="15.75" x14ac:dyDescent="0.25">
      <c r="A18" s="61">
        <v>1</v>
      </c>
      <c r="B18" s="12" t="s">
        <v>10</v>
      </c>
      <c r="C18" s="21">
        <v>16.899999999999999</v>
      </c>
      <c r="D18" s="49">
        <v>3.0713731999438516</v>
      </c>
      <c r="E18" s="35">
        <v>5601442</v>
      </c>
      <c r="F18" s="28">
        <v>0</v>
      </c>
      <c r="G18" s="13">
        <v>5601442</v>
      </c>
      <c r="H18" s="28">
        <v>0</v>
      </c>
      <c r="I18" s="42">
        <v>18.899999999999999</v>
      </c>
      <c r="J18" s="49">
        <v>2.6012817353502222</v>
      </c>
      <c r="K18" s="35">
        <v>6801443</v>
      </c>
      <c r="L18" s="28">
        <v>0</v>
      </c>
      <c r="M18" s="28">
        <v>6801443</v>
      </c>
      <c r="N18" s="28">
        <v>0</v>
      </c>
      <c r="O18" s="42">
        <v>22.1</v>
      </c>
      <c r="P18" s="49">
        <v>1.2866839377079189</v>
      </c>
      <c r="Q18" s="35">
        <v>8001438</v>
      </c>
      <c r="R18" s="28">
        <v>0</v>
      </c>
      <c r="S18" s="28">
        <v>8001438</v>
      </c>
      <c r="T18" s="28">
        <v>0</v>
      </c>
      <c r="U18" s="42">
        <v>23.9</v>
      </c>
      <c r="V18" s="49">
        <v>1.4491376746189437</v>
      </c>
      <c r="W18" s="35">
        <v>9204275</v>
      </c>
      <c r="X18" s="28">
        <v>0</v>
      </c>
      <c r="Y18" s="28">
        <v>9204275</v>
      </c>
      <c r="Z18" s="28">
        <v>0</v>
      </c>
    </row>
    <row r="19" spans="1:26" ht="15.75" x14ac:dyDescent="0.25">
      <c r="A19" s="61">
        <v>1</v>
      </c>
      <c r="B19" s="12" t="s">
        <v>11</v>
      </c>
      <c r="C19" s="21">
        <v>15.933333333333334</v>
      </c>
      <c r="D19" s="49">
        <v>2.8401877872187722</v>
      </c>
      <c r="E19" s="35">
        <v>5601441</v>
      </c>
      <c r="F19" s="28">
        <v>0</v>
      </c>
      <c r="G19" s="13">
        <v>5601441</v>
      </c>
      <c r="H19" s="28">
        <v>0</v>
      </c>
      <c r="I19" s="42">
        <v>18.666666666666668</v>
      </c>
      <c r="J19" s="49">
        <v>2.1602468994692861</v>
      </c>
      <c r="K19" s="35">
        <v>6801442</v>
      </c>
      <c r="L19" s="28">
        <v>0</v>
      </c>
      <c r="M19" s="28">
        <v>6801442</v>
      </c>
      <c r="N19" s="28">
        <v>0</v>
      </c>
      <c r="O19" s="42">
        <v>21.4</v>
      </c>
      <c r="P19" s="49">
        <v>1.5023790657297038</v>
      </c>
      <c r="Q19" s="35">
        <v>8001437</v>
      </c>
      <c r="R19" s="28">
        <v>0</v>
      </c>
      <c r="S19" s="28">
        <v>8001437</v>
      </c>
      <c r="T19" s="28">
        <v>0</v>
      </c>
      <c r="U19" s="42">
        <v>23.866666666666667</v>
      </c>
      <c r="V19" s="49">
        <v>1.3020130933435712</v>
      </c>
      <c r="W19" s="35">
        <v>9204274</v>
      </c>
      <c r="X19" s="28">
        <v>0</v>
      </c>
      <c r="Y19" s="28">
        <v>9204274</v>
      </c>
      <c r="Z19" s="28">
        <v>0</v>
      </c>
    </row>
    <row r="20" spans="1:26" ht="15.75" x14ac:dyDescent="0.25">
      <c r="A20" s="55" t="s">
        <v>15</v>
      </c>
      <c r="B20" s="14" t="s">
        <v>9</v>
      </c>
      <c r="C20" s="22">
        <v>20.399999999999999</v>
      </c>
      <c r="D20" s="50">
        <v>4.9295030175464944</v>
      </c>
      <c r="E20" s="36">
        <v>2250054</v>
      </c>
      <c r="F20" s="29">
        <v>0</v>
      </c>
      <c r="G20" s="15">
        <v>500018</v>
      </c>
      <c r="H20" s="29">
        <v>0</v>
      </c>
      <c r="I20" s="43">
        <v>6.8</v>
      </c>
      <c r="J20" s="50">
        <v>2.5884358211089569</v>
      </c>
      <c r="K20" s="36">
        <v>2700057</v>
      </c>
      <c r="L20" s="29">
        <v>0</v>
      </c>
      <c r="M20" s="29">
        <v>600019</v>
      </c>
      <c r="N20" s="29">
        <v>0</v>
      </c>
      <c r="O20" s="43">
        <v>7.2</v>
      </c>
      <c r="P20" s="50">
        <v>1.6431676725154984</v>
      </c>
      <c r="Q20" s="36">
        <v>3150057</v>
      </c>
      <c r="R20" s="29">
        <v>0</v>
      </c>
      <c r="S20" s="29">
        <v>700019</v>
      </c>
      <c r="T20" s="29">
        <v>0</v>
      </c>
      <c r="U20" s="43">
        <v>6.4</v>
      </c>
      <c r="V20" s="50">
        <v>0.89442719099991586</v>
      </c>
      <c r="W20" s="36">
        <v>3600057</v>
      </c>
      <c r="X20" s="29">
        <v>0</v>
      </c>
      <c r="Y20" s="29">
        <v>800019</v>
      </c>
      <c r="Z20" s="29">
        <v>0</v>
      </c>
    </row>
    <row r="21" spans="1:26" ht="15.75" x14ac:dyDescent="0.25">
      <c r="A21" s="55">
        <v>0</v>
      </c>
      <c r="B21" s="14" t="s">
        <v>10</v>
      </c>
      <c r="C21" s="22">
        <v>13.1</v>
      </c>
      <c r="D21" s="50">
        <v>9.3505793046919461</v>
      </c>
      <c r="E21" s="36">
        <v>2250000</v>
      </c>
      <c r="F21" s="29">
        <v>0</v>
      </c>
      <c r="G21" s="15">
        <v>500000</v>
      </c>
      <c r="H21" s="29">
        <v>0</v>
      </c>
      <c r="I21" s="43">
        <v>5.6</v>
      </c>
      <c r="J21" s="50">
        <v>2.1705094128132942</v>
      </c>
      <c r="K21" s="36">
        <v>2700000</v>
      </c>
      <c r="L21" s="29">
        <v>0</v>
      </c>
      <c r="M21" s="29">
        <v>600000</v>
      </c>
      <c r="N21" s="29">
        <v>0</v>
      </c>
      <c r="O21" s="43">
        <v>6.8</v>
      </c>
      <c r="P21" s="50">
        <v>1.5491933384829668</v>
      </c>
      <c r="Q21" s="36">
        <v>3150000</v>
      </c>
      <c r="R21" s="29">
        <v>0</v>
      </c>
      <c r="S21" s="29">
        <v>700000</v>
      </c>
      <c r="T21" s="29">
        <v>0</v>
      </c>
      <c r="U21" s="43">
        <v>6.5</v>
      </c>
      <c r="V21" s="50">
        <v>0.70710678118654757</v>
      </c>
      <c r="W21" s="36">
        <v>3600000</v>
      </c>
      <c r="X21" s="29">
        <v>0</v>
      </c>
      <c r="Y21" s="29">
        <v>800000</v>
      </c>
      <c r="Z21" s="29">
        <v>0</v>
      </c>
    </row>
    <row r="22" spans="1:26" ht="15.75" x14ac:dyDescent="0.25">
      <c r="A22" s="55">
        <v>0</v>
      </c>
      <c r="B22" s="14" t="s">
        <v>11</v>
      </c>
      <c r="C22" s="22">
        <v>10.466666666666667</v>
      </c>
      <c r="D22" s="50">
        <v>8.4841589082803228</v>
      </c>
      <c r="E22" s="36">
        <v>2250003</v>
      </c>
      <c r="F22" s="29">
        <v>0</v>
      </c>
      <c r="G22" s="15">
        <v>500001</v>
      </c>
      <c r="H22" s="29">
        <v>0</v>
      </c>
      <c r="I22" s="43">
        <v>5.4</v>
      </c>
      <c r="J22" s="50">
        <v>1.8822478962286409</v>
      </c>
      <c r="K22" s="36">
        <v>2700003</v>
      </c>
      <c r="L22" s="29">
        <v>0</v>
      </c>
      <c r="M22" s="29">
        <v>600001</v>
      </c>
      <c r="N22" s="29">
        <v>0</v>
      </c>
      <c r="O22" s="43">
        <v>6.333333333333333</v>
      </c>
      <c r="P22" s="50">
        <v>1.447493728911492</v>
      </c>
      <c r="Q22" s="36">
        <v>3150003</v>
      </c>
      <c r="R22" s="29">
        <v>0</v>
      </c>
      <c r="S22" s="29">
        <v>700001</v>
      </c>
      <c r="T22" s="29">
        <v>0</v>
      </c>
      <c r="U22" s="43">
        <v>6.2666666666666666</v>
      </c>
      <c r="V22" s="50">
        <v>0.70373155054899672</v>
      </c>
      <c r="W22" s="36">
        <v>3600003</v>
      </c>
      <c r="X22" s="29">
        <v>0</v>
      </c>
      <c r="Y22" s="29">
        <v>800001</v>
      </c>
      <c r="Z22" s="29">
        <v>0</v>
      </c>
    </row>
    <row r="23" spans="1:26" ht="15.75" x14ac:dyDescent="0.25">
      <c r="A23" s="56" t="s">
        <v>22</v>
      </c>
      <c r="B23" s="16" t="s">
        <v>9</v>
      </c>
      <c r="C23" s="23">
        <v>16.2</v>
      </c>
      <c r="D23" s="51">
        <v>4.4944410108488464</v>
      </c>
      <c r="E23" s="37">
        <v>12497500</v>
      </c>
      <c r="F23" s="30">
        <v>0</v>
      </c>
      <c r="G23" s="30">
        <v>0</v>
      </c>
      <c r="H23" s="30">
        <v>0</v>
      </c>
      <c r="I23" s="44">
        <v>22.6</v>
      </c>
      <c r="J23" s="51">
        <v>3.646916505762094</v>
      </c>
      <c r="K23" s="37">
        <v>17997000</v>
      </c>
      <c r="L23" s="30">
        <v>0</v>
      </c>
      <c r="M23" s="30">
        <v>0</v>
      </c>
      <c r="N23" s="30">
        <v>0</v>
      </c>
      <c r="O23" s="44">
        <v>26.4</v>
      </c>
      <c r="P23" s="51">
        <v>2.0736441353327719</v>
      </c>
      <c r="Q23" s="37">
        <v>24496500</v>
      </c>
      <c r="R23" s="30">
        <v>0</v>
      </c>
      <c r="S23" s="30">
        <v>0</v>
      </c>
      <c r="T23" s="30">
        <v>0</v>
      </c>
      <c r="U23" s="44">
        <v>33</v>
      </c>
      <c r="V23" s="51">
        <v>0.70710678118654757</v>
      </c>
      <c r="W23" s="37">
        <v>31996000</v>
      </c>
      <c r="X23" s="30">
        <v>0</v>
      </c>
      <c r="Y23" s="30">
        <v>0</v>
      </c>
      <c r="Z23" s="30">
        <v>0</v>
      </c>
    </row>
    <row r="24" spans="1:26" ht="15.75" x14ac:dyDescent="0.25">
      <c r="A24" s="56">
        <v>2795</v>
      </c>
      <c r="B24" s="16" t="s">
        <v>10</v>
      </c>
      <c r="C24" s="23">
        <v>14.7</v>
      </c>
      <c r="D24" s="51">
        <v>3.4009802508492557</v>
      </c>
      <c r="E24" s="37">
        <v>12497500</v>
      </c>
      <c r="F24" s="30">
        <v>0</v>
      </c>
      <c r="G24" s="30">
        <v>4999</v>
      </c>
      <c r="H24" s="30">
        <v>0</v>
      </c>
      <c r="I24" s="44">
        <v>20.6</v>
      </c>
      <c r="J24" s="51">
        <v>3.2386554137309647</v>
      </c>
      <c r="K24" s="37">
        <v>17997000</v>
      </c>
      <c r="L24" s="30">
        <v>0</v>
      </c>
      <c r="M24" s="30">
        <v>5999</v>
      </c>
      <c r="N24" s="30">
        <v>0</v>
      </c>
      <c r="O24" s="44">
        <v>27</v>
      </c>
      <c r="P24" s="51">
        <v>2.5385910352879693</v>
      </c>
      <c r="Q24" s="37">
        <v>24496500</v>
      </c>
      <c r="R24" s="30">
        <v>0</v>
      </c>
      <c r="S24" s="30">
        <v>6999</v>
      </c>
      <c r="T24" s="30">
        <v>0</v>
      </c>
      <c r="U24" s="44">
        <v>34.200000000000003</v>
      </c>
      <c r="V24" s="51">
        <v>2.6583202716502514</v>
      </c>
      <c r="W24" s="37">
        <v>31996000</v>
      </c>
      <c r="X24" s="30">
        <v>0</v>
      </c>
      <c r="Y24" s="30">
        <v>7999</v>
      </c>
      <c r="Z24" s="30">
        <v>0</v>
      </c>
    </row>
    <row r="25" spans="1:26" ht="15.75" x14ac:dyDescent="0.25">
      <c r="A25" s="56">
        <v>4162</v>
      </c>
      <c r="B25" s="16" t="s">
        <v>11</v>
      </c>
      <c r="C25" s="23">
        <v>14.266666666666667</v>
      </c>
      <c r="D25" s="51">
        <v>2.8149262021959878</v>
      </c>
      <c r="E25" s="37">
        <v>12497500</v>
      </c>
      <c r="F25" s="30">
        <v>0</v>
      </c>
      <c r="G25" s="30">
        <v>4998</v>
      </c>
      <c r="H25" s="30">
        <v>0</v>
      </c>
      <c r="I25" s="44">
        <v>20.066666666666666</v>
      </c>
      <c r="J25" s="51">
        <v>2.7377432485969337</v>
      </c>
      <c r="K25" s="37">
        <v>17997000</v>
      </c>
      <c r="L25" s="30">
        <v>0</v>
      </c>
      <c r="M25" s="30">
        <v>5998</v>
      </c>
      <c r="N25" s="30">
        <v>0</v>
      </c>
      <c r="O25" s="44">
        <v>26.933333333333334</v>
      </c>
      <c r="P25" s="51">
        <v>2.2189658681037714</v>
      </c>
      <c r="Q25" s="37">
        <v>24496500</v>
      </c>
      <c r="R25" s="30">
        <v>0</v>
      </c>
      <c r="S25" s="30">
        <v>6998</v>
      </c>
      <c r="T25" s="30">
        <v>0</v>
      </c>
      <c r="U25" s="44">
        <v>34.533333333333331</v>
      </c>
      <c r="V25" s="51">
        <v>2.3864697976798483</v>
      </c>
      <c r="W25" s="37">
        <v>31996000</v>
      </c>
      <c r="X25" s="30">
        <v>0</v>
      </c>
      <c r="Y25" s="30">
        <v>7998</v>
      </c>
      <c r="Z25" s="30">
        <v>0</v>
      </c>
    </row>
  </sheetData>
  <mergeCells count="26">
    <mergeCell ref="O3:P3"/>
    <mergeCell ref="Q3:R3"/>
    <mergeCell ref="S3:T3"/>
    <mergeCell ref="B1:N1"/>
    <mergeCell ref="A23:A25"/>
    <mergeCell ref="A5:A7"/>
    <mergeCell ref="A8:A10"/>
    <mergeCell ref="A11:A13"/>
    <mergeCell ref="A14:A16"/>
    <mergeCell ref="A17:A19"/>
    <mergeCell ref="U2:Z2"/>
    <mergeCell ref="U3:V3"/>
    <mergeCell ref="W3:X3"/>
    <mergeCell ref="Y3:Z3"/>
    <mergeCell ref="A20:A22"/>
    <mergeCell ref="A2:A4"/>
    <mergeCell ref="B2:B4"/>
    <mergeCell ref="C2:H2"/>
    <mergeCell ref="I2:N2"/>
    <mergeCell ref="C3:D3"/>
    <mergeCell ref="E3:F3"/>
    <mergeCell ref="G3:H3"/>
    <mergeCell ref="I3:J3"/>
    <mergeCell ref="K3:L3"/>
    <mergeCell ref="M3:N3"/>
    <mergeCell ref="O2:T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D303-6A98-4DEB-A1F8-83DCDDF23DCC}">
  <dimension ref="A1:Z21"/>
  <sheetViews>
    <sheetView workbookViewId="0">
      <selection activeCell="C2" sqref="C2:F2"/>
    </sheetView>
  </sheetViews>
  <sheetFormatPr defaultRowHeight="15" x14ac:dyDescent="0.25"/>
  <cols>
    <col min="1" max="1" width="17.28515625" customWidth="1"/>
    <col min="2" max="2" width="17.28515625" style="1" customWidth="1"/>
    <col min="3" max="3" width="19.42578125" customWidth="1"/>
    <col min="4" max="6" width="17.5703125" bestFit="1" customWidth="1"/>
  </cols>
  <sheetData>
    <row r="1" spans="1:26" ht="15" customHeight="1" x14ac:dyDescent="0.25">
      <c r="C1" s="65">
        <v>500000</v>
      </c>
      <c r="D1" s="65">
        <v>600000</v>
      </c>
      <c r="E1" s="65">
        <v>700000</v>
      </c>
      <c r="F1" s="65">
        <v>800000</v>
      </c>
      <c r="V1" s="64"/>
      <c r="W1" s="64"/>
      <c r="X1" s="64"/>
      <c r="Y1" s="64"/>
      <c r="Z1" s="64"/>
    </row>
    <row r="2" spans="1:26" ht="15" customHeight="1" x14ac:dyDescent="0.25">
      <c r="A2" t="s">
        <v>26</v>
      </c>
      <c r="B2" s="1" t="s">
        <v>23</v>
      </c>
      <c r="C2" s="66">
        <f>(C1/100)*(C1/100)</f>
        <v>25000000</v>
      </c>
      <c r="D2" s="66">
        <f t="shared" ref="D2:F2" si="0">(D1/100)*(D1/100)</f>
        <v>36000000</v>
      </c>
      <c r="E2" s="66">
        <f t="shared" si="0"/>
        <v>49000000</v>
      </c>
      <c r="F2" s="66">
        <f t="shared" si="0"/>
        <v>64000000</v>
      </c>
    </row>
    <row r="3" spans="1:26" ht="15" customHeight="1" x14ac:dyDescent="0.25">
      <c r="A3" t="s">
        <v>27</v>
      </c>
      <c r="B3" s="1" t="s">
        <v>24</v>
      </c>
      <c r="C3" s="66">
        <f xml:space="preserve"> C1 * LOG(C1)</f>
        <v>2849485.0021680095</v>
      </c>
      <c r="D3" s="66">
        <f t="shared" ref="D3:F3" si="1" xml:space="preserve"> D1 * LOG(D1)</f>
        <v>3466890.7502301862</v>
      </c>
      <c r="E3" s="66">
        <f t="shared" si="1"/>
        <v>4091568.6280099801</v>
      </c>
      <c r="F3" s="66">
        <f t="shared" si="1"/>
        <v>4722471.9895935552</v>
      </c>
    </row>
    <row r="4" spans="1:26" ht="15" customHeight="1" x14ac:dyDescent="0.25">
      <c r="A4" t="s">
        <v>28</v>
      </c>
      <c r="B4" s="1" t="s">
        <v>24</v>
      </c>
      <c r="C4" s="66">
        <f xml:space="preserve"> C1 * LOG(C1)</f>
        <v>2849485.0021680095</v>
      </c>
      <c r="D4" s="66">
        <f t="shared" ref="D4:F4" si="2" xml:space="preserve"> D1 * LOG(D1)</f>
        <v>3466890.7502301862</v>
      </c>
      <c r="E4" s="66">
        <f t="shared" si="2"/>
        <v>4091568.6280099801</v>
      </c>
      <c r="F4" s="66">
        <f t="shared" si="2"/>
        <v>4722471.9895935552</v>
      </c>
    </row>
    <row r="5" spans="1:26" ht="15" customHeight="1" x14ac:dyDescent="0.25">
      <c r="A5" t="s">
        <v>29</v>
      </c>
      <c r="B5" s="1" t="s">
        <v>23</v>
      </c>
      <c r="C5" s="66">
        <f>(C1/100)*(C1/100)</f>
        <v>25000000</v>
      </c>
      <c r="D5" s="66">
        <f t="shared" ref="D5:F5" si="3">(D1/100)*(D1/100)</f>
        <v>36000000</v>
      </c>
      <c r="E5" s="66">
        <f t="shared" si="3"/>
        <v>49000000</v>
      </c>
      <c r="F5" s="66">
        <f t="shared" si="3"/>
        <v>64000000</v>
      </c>
    </row>
    <row r="6" spans="1:26" ht="15" customHeight="1" x14ac:dyDescent="0.25">
      <c r="A6" t="s">
        <v>30</v>
      </c>
      <c r="B6" s="1" t="s">
        <v>25</v>
      </c>
      <c r="C6" s="66">
        <f xml:space="preserve"> C1 * LOG(C1, 2)</f>
        <v>9465784.2846620865</v>
      </c>
      <c r="D6" s="66">
        <f t="shared" ref="D6:F6" si="4" xml:space="preserve"> D1 * LOG(D1, 2)</f>
        <v>11516761.785094781</v>
      </c>
      <c r="E6" s="66">
        <f t="shared" si="4"/>
        <v>13591896.777546093</v>
      </c>
      <c r="F6" s="66">
        <f t="shared" si="4"/>
        <v>15687712.379549449</v>
      </c>
    </row>
    <row r="7" spans="1:26" ht="15" customHeight="1" x14ac:dyDescent="0.25">
      <c r="A7" t="s">
        <v>31</v>
      </c>
      <c r="B7" s="1" t="s">
        <v>24</v>
      </c>
      <c r="C7" s="66">
        <f xml:space="preserve"> C1 * LOG(C1)</f>
        <v>2849485.0021680095</v>
      </c>
      <c r="D7" s="66">
        <f t="shared" ref="D7:F7" si="5" xml:space="preserve"> D1 * LOG(D1)</f>
        <v>3466890.7502301862</v>
      </c>
      <c r="E7" s="66">
        <f t="shared" si="5"/>
        <v>4091568.6280099801</v>
      </c>
      <c r="F7" s="66">
        <f t="shared" si="5"/>
        <v>4722471.9895935552</v>
      </c>
    </row>
    <row r="8" spans="1:26" ht="15" customHeight="1" x14ac:dyDescent="0.25">
      <c r="A8" t="s">
        <v>32</v>
      </c>
      <c r="B8" s="1" t="s">
        <v>23</v>
      </c>
      <c r="C8" s="66">
        <f>(C1/100)*(C1/100)</f>
        <v>25000000</v>
      </c>
      <c r="D8" s="66">
        <f t="shared" ref="D8:F8" si="6">(D1/100)*(D1/100)</f>
        <v>36000000</v>
      </c>
      <c r="E8" s="66">
        <f t="shared" si="6"/>
        <v>49000000</v>
      </c>
      <c r="F8" s="66">
        <f t="shared" si="6"/>
        <v>64000000</v>
      </c>
    </row>
    <row r="9" spans="1:26" ht="15" customHeight="1" x14ac:dyDescent="0.25"/>
    <row r="10" spans="1:26" ht="15" customHeight="1" x14ac:dyDescent="0.25"/>
    <row r="11" spans="1:26" ht="15" customHeight="1" x14ac:dyDescent="0.25"/>
    <row r="12" spans="1:26" ht="15" customHeight="1" x14ac:dyDescent="0.25"/>
    <row r="13" spans="1:26" ht="15" customHeight="1" x14ac:dyDescent="0.25"/>
    <row r="14" spans="1:26" ht="15" customHeight="1" x14ac:dyDescent="0.25"/>
    <row r="15" spans="1:26" ht="15" customHeight="1" x14ac:dyDescent="0.25"/>
    <row r="16" spans="1:2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6EAB-5BFF-42A5-8716-77370A42753B}">
  <dimension ref="A1"/>
  <sheetViews>
    <sheetView workbookViewId="0">
      <selection activeCell="L18" sqref="L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F0B4-07F1-436F-9F04-AFBAC038F65C}">
  <dimension ref="A1"/>
  <sheetViews>
    <sheetView tabSelected="1" workbookViewId="0">
      <selection activeCell="T23" sqref="T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Relatorio</vt:lpstr>
      <vt:lpstr>Planilha3</vt:lpstr>
      <vt:lpstr>Gráfico 1</vt:lpstr>
      <vt:lpstr>Gráfico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Bruno</dc:creator>
  <cp:lastModifiedBy>Brian Bruno</cp:lastModifiedBy>
  <cp:revision>1</cp:revision>
  <dcterms:created xsi:type="dcterms:W3CDTF">2018-04-21T12:32:21Z</dcterms:created>
  <dcterms:modified xsi:type="dcterms:W3CDTF">2018-05-20T15:39:08Z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