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brian\Documents\Projetos-GIT\puc-lab03-atv1\"/>
    </mc:Choice>
  </mc:AlternateContent>
  <xr:revisionPtr documentId="10_ncr:8100000_{E5E98F65-5248-4C13-ABD7-03B291569294}" revIDLastSave="0" xr10:uidLastSave="{00000000-0000-0000-0000-000000000000}" xr6:coauthVersionLast="32" xr6:coauthVersionMax="32"/>
  <bookViews>
    <workbookView activeTab="3" tabRatio="500" windowHeight="8190" windowWidth="16380" xWindow="0" xr2:uid="{00000000-000D-0000-FFFF-FFFF00000000}" yWindow="0"/>
  </bookViews>
  <sheets>
    <sheet name="Relatorio" r:id="rId1" sheetId="1"/>
    <sheet name="Planilha3" r:id="rId2" sheetId="5"/>
    <sheet name="Gráfico 1" r:id="rId3" sheetId="2"/>
    <sheet name="Gráfico 2" r:id="rId4" sheetId="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i="5" l="1" r="D2"/>
  <c i="5" r="E2"/>
  <c i="5" r="F2"/>
  <c i="5" r="C2"/>
  <c i="5" r="D8"/>
  <c i="5" r="E8"/>
  <c i="5" r="F8"/>
  <c i="5" r="C8"/>
  <c i="5" r="D5"/>
  <c i="5" r="E5"/>
  <c i="5" r="F5"/>
  <c i="5" r="C5"/>
  <c i="5" r="D7"/>
  <c i="5" r="E7"/>
  <c i="5" r="F7"/>
  <c i="5" r="C7"/>
  <c i="5" r="D6"/>
  <c i="5" r="E6"/>
  <c i="5" r="F6"/>
  <c i="5" r="C6"/>
  <c i="5" r="D4"/>
  <c i="5" r="E4"/>
  <c i="5" r="F4"/>
  <c i="5" r="C4"/>
  <c i="5" r="D3"/>
  <c i="5" r="E3"/>
  <c i="5" r="F3"/>
  <c i="5" r="C3"/>
</calcChain>
</file>

<file path=xl/sharedStrings.xml><?xml version="1.0" encoding="utf-8"?>
<sst xmlns="http://schemas.openxmlformats.org/spreadsheetml/2006/main" count="114" uniqueCount="52">
  <si>
    <t>Data:</t>
  </si>
  <si>
    <t>Método de Ordenação</t>
  </si>
  <si>
    <t>Caso</t>
  </si>
  <si>
    <t>Tempo (ms)</t>
  </si>
  <si>
    <t>Comparações</t>
  </si>
  <si>
    <t>Trocas</t>
  </si>
  <si>
    <t>Média</t>
  </si>
  <si>
    <t>Desvio</t>
  </si>
  <si>
    <t>Insertion</t>
  </si>
  <si>
    <t>Melhor</t>
  </si>
  <si>
    <t>Médio</t>
  </si>
  <si>
    <t>Pior</t>
  </si>
  <si>
    <t>Merge</t>
  </si>
  <si>
    <t>Quick</t>
  </si>
  <si>
    <t>Shell</t>
  </si>
  <si>
    <t>Heap</t>
  </si>
  <si>
    <t>20/05/2018 11:55:16</t>
  </si>
  <si>
    <t>n = 500.000</t>
  </si>
  <si>
    <t>n = 600.000</t>
  </si>
  <si>
    <t>n = 700.000</t>
  </si>
  <si>
    <t>n = 800.000</t>
  </si>
  <si>
    <t>Selection (n/100)</t>
  </si>
  <si>
    <t>Bubble (n/100)</t>
  </si>
  <si>
    <t>n^2</t>
  </si>
  <si>
    <t>n log n</t>
  </si>
  <si>
    <t>n log n (base 2)</t>
  </si>
  <si>
    <t>Insertion  - Previsão</t>
  </si>
  <si>
    <t>Merge - Previsão</t>
  </si>
  <si>
    <t>Quick - Previsão</t>
  </si>
  <si>
    <t>Selection Previsão</t>
  </si>
  <si>
    <t>Shell Previsão</t>
  </si>
  <si>
    <t>Heap Previsão</t>
  </si>
  <si>
    <t>Bubble Previsão</t>
  </si>
  <si>
    <t>20/05/2018 12:39:51</t>
  </si>
  <si>
    <t>20/05/2018 12:39:52</t>
  </si>
  <si>
    <t>20/05/2018 12:39:53</t>
  </si>
  <si>
    <t>20/05/2018 12:39:54</t>
  </si>
  <si>
    <t>20/05/2018 12:39:55</t>
  </si>
  <si>
    <t>20/05/2018 12:39:56</t>
  </si>
  <si>
    <t>20/05/2018 12:39:57</t>
  </si>
  <si>
    <t>20/05/2018 12:39:58</t>
  </si>
  <si>
    <t>20/05/2018 12:39:59</t>
  </si>
  <si>
    <t>20/05/2018 12:40:00</t>
  </si>
  <si>
    <t>20/05/2018 12:40:01</t>
  </si>
  <si>
    <t>20/05/2018 12:40:02</t>
  </si>
  <si>
    <t>20/05/2018 12:40:03</t>
  </si>
  <si>
    <t>20/05/2018 12:40:04</t>
  </si>
  <si>
    <t>20/05/2018 12:40:05</t>
  </si>
  <si>
    <t>20/05/2018 12:40:06</t>
  </si>
  <si>
    <t>20/05/2018 12:40:07</t>
  </si>
  <si>
    <t>20/05/2018 12:40:08</t>
  </si>
  <si>
    <t>20/05/2018 12:40:09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</si>
</sst>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7E6E6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rgb="FFAFABAB"/>
        <bgColor rgb="FF969696"/>
      </patternFill>
    </fill>
    <fill>
      <patternFill patternType="solid">
        <fgColor rgb="FFFF7C80"/>
        <bgColor rgb="FFFF99C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7">
    <xf borderId="0" fillId="0" fontId="0" numFmtId="0" xfId="0"/>
    <xf applyAlignment="1" borderId="0" fillId="0" fontId="0" numFmtId="0" xfId="0">
      <alignment horizontal="center"/>
    </xf>
    <xf applyAlignment="1" applyFill="1" applyFont="1" borderId="0" fillId="2" fontId="1" numFmtId="0" xfId="0">
      <alignment horizontal="center"/>
    </xf>
    <xf applyAlignment="1" applyFill="1" applyFont="1" borderId="0" fillId="2" fontId="3" numFmtId="0" xfId="0">
      <alignment horizontal="center"/>
    </xf>
    <xf applyAlignment="1" applyFill="1" applyFont="1" borderId="0" fillId="3" fontId="2" numFmtId="0" xfId="0">
      <alignment horizontal="center"/>
    </xf>
    <xf applyAlignment="1" applyFill="1" borderId="0" fillId="3" fontId="0" numFmtId="0" xfId="0">
      <alignment horizontal="center"/>
    </xf>
    <xf applyAlignment="1" applyFill="1" applyFont="1" borderId="0" fillId="4" fontId="2" numFmtId="0" xfId="0">
      <alignment horizontal="center"/>
    </xf>
    <xf applyAlignment="1" applyFill="1" borderId="0" fillId="4" fontId="0" numFmtId="0" xfId="0">
      <alignment horizontal="center"/>
    </xf>
    <xf applyAlignment="1" applyFill="1" applyFont="1" borderId="0" fillId="5" fontId="2" numFmtId="0" xfId="0">
      <alignment horizontal="center"/>
    </xf>
    <xf applyAlignment="1" applyFill="1" borderId="0" fillId="5" fontId="0" numFmtId="0" xfId="0">
      <alignment horizontal="center"/>
    </xf>
    <xf applyAlignment="1" applyFill="1" applyFont="1" borderId="0" fillId="6" fontId="2" numFmtId="0" xfId="0">
      <alignment horizontal="center"/>
    </xf>
    <xf applyAlignment="1" applyFill="1" borderId="0" fillId="6" fontId="0" numFmtId="0" xfId="0">
      <alignment horizontal="center"/>
    </xf>
    <xf applyAlignment="1" applyFill="1" applyFont="1" borderId="0" fillId="7" fontId="2" numFmtId="0" xfId="0">
      <alignment horizontal="center"/>
    </xf>
    <xf applyAlignment="1" applyFill="1" borderId="0" fillId="7" fontId="0" numFmtId="0" xfId="0">
      <alignment horizontal="center"/>
    </xf>
    <xf applyAlignment="1" applyFill="1" applyFont="1" borderId="0" fillId="8" fontId="2" numFmtId="0" xfId="0">
      <alignment horizontal="center"/>
    </xf>
    <xf applyAlignment="1" applyFill="1" borderId="0" fillId="8" fontId="0" numFmtId="0" xfId="0">
      <alignment horizontal="center"/>
    </xf>
    <xf applyAlignment="1" applyFill="1" applyFont="1" borderId="0" fillId="9" fontId="2" numFmtId="0" xfId="0">
      <alignment horizontal="center"/>
    </xf>
    <xf applyAlignment="1" applyFill="1" applyNumberFormat="1" borderId="0" fillId="3" fontId="0" numFmtId="2" xfId="0">
      <alignment horizontal="center"/>
    </xf>
    <xf applyAlignment="1" applyFill="1" applyNumberFormat="1" borderId="0" fillId="4" fontId="0" numFmtId="2" xfId="0">
      <alignment horizontal="center"/>
    </xf>
    <xf applyAlignment="1" applyFill="1" applyNumberFormat="1" borderId="0" fillId="5" fontId="0" numFmtId="2" xfId="0">
      <alignment horizontal="center"/>
    </xf>
    <xf applyAlignment="1" applyFill="1" applyNumberFormat="1" borderId="0" fillId="6" fontId="0" numFmtId="2" xfId="0">
      <alignment horizontal="center"/>
    </xf>
    <xf applyAlignment="1" applyFill="1" applyNumberFormat="1" borderId="0" fillId="7" fontId="0" numFmtId="2" xfId="0">
      <alignment horizontal="center"/>
    </xf>
    <xf applyAlignment="1" applyFill="1" applyNumberFormat="1" borderId="0" fillId="8" fontId="0" numFmtId="2" xfId="0">
      <alignment horizontal="center"/>
    </xf>
    <xf applyAlignment="1" applyFill="1" applyNumberFormat="1" borderId="0" fillId="9" fontId="0" numFmtId="2" xfId="0">
      <alignment horizontal="center"/>
    </xf>
    <xf applyAlignment="1" applyFill="1" borderId="0" fillId="3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5" fontId="0" numFmtId="0" xfId="0">
      <alignment horizontal="center" vertical="center"/>
    </xf>
    <xf applyAlignment="1" applyFill="1" borderId="0" fillId="6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Fill="1" borderId="0" fillId="8" fontId="0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Fill="1" applyNumberFormat="1" borderId="0" fillId="3" fontId="0" numFmtId="3" xfId="0">
      <alignment horizontal="center" vertical="center"/>
    </xf>
    <xf applyAlignment="1" applyFill="1" applyNumberFormat="1" borderId="0" fillId="4" fontId="0" numFmtId="3" xfId="0">
      <alignment horizontal="center" vertical="center"/>
    </xf>
    <xf applyAlignment="1" applyFill="1" applyNumberFormat="1" borderId="0" fillId="5" fontId="0" numFmtId="3" xfId="0">
      <alignment horizontal="center" vertical="center"/>
    </xf>
    <xf applyAlignment="1" applyFill="1" applyNumberFormat="1" borderId="0" fillId="6" fontId="0" numFmtId="3" xfId="0">
      <alignment horizontal="center" vertical="center"/>
    </xf>
    <xf applyAlignment="1" applyFill="1" applyNumberFormat="1" borderId="0" fillId="7" fontId="0" numFmtId="3" xfId="0">
      <alignment horizontal="center" vertical="center"/>
    </xf>
    <xf applyAlignment="1" applyFill="1" applyNumberFormat="1" borderId="0" fillId="8" fontId="0" numFmtId="3" xfId="0">
      <alignment horizontal="center" vertical="center"/>
    </xf>
    <xf applyAlignment="1" applyFill="1" applyNumberFormat="1" borderId="0" fillId="9" fontId="0" numFmtId="3" xfId="0">
      <alignment horizontal="center" vertical="center"/>
    </xf>
    <xf applyAlignment="1" applyFill="1" applyNumberFormat="1" borderId="0" fillId="3" fontId="0" numFmtId="2" xfId="0">
      <alignment horizontal="center" vertical="center"/>
    </xf>
    <xf applyAlignment="1" applyFill="1" applyNumberFormat="1" borderId="0" fillId="4" fontId="0" numFmtId="2" xfId="0">
      <alignment horizontal="center" vertical="center"/>
    </xf>
    <xf applyAlignment="1" applyFill="1" applyNumberFormat="1" borderId="0" fillId="5" fontId="0" numFmtId="2" xfId="0">
      <alignment horizontal="center" vertical="center"/>
    </xf>
    <xf applyAlignment="1" applyFill="1" applyNumberFormat="1" borderId="0" fillId="6" fontId="0" numFmtId="2" xfId="0">
      <alignment horizontal="center" vertical="center"/>
    </xf>
    <xf applyAlignment="1" applyFill="1" applyNumberFormat="1" borderId="0" fillId="7" fontId="0" numFmtId="2" xfId="0">
      <alignment horizontal="center" vertical="center"/>
    </xf>
    <xf applyAlignment="1" applyFill="1" applyNumberFormat="1" borderId="0" fillId="8" fontId="0" numFmtId="2" xfId="0">
      <alignment horizontal="center" vertical="center"/>
    </xf>
    <xf applyAlignment="1" applyFill="1" applyNumberFormat="1" borderId="0" fillId="9" fontId="0" numFmtId="2" xfId="0">
      <alignment horizontal="center" vertical="center"/>
    </xf>
    <xf applyAlignment="1" applyFill="1" applyNumberFormat="1" borderId="0" fillId="3" fontId="0" numFmtId="164" xfId="0">
      <alignment horizontal="center"/>
    </xf>
    <xf applyAlignment="1" applyFill="1" applyNumberFormat="1" borderId="0" fillId="4" fontId="0" numFmtId="164" xfId="0">
      <alignment horizontal="center"/>
    </xf>
    <xf applyAlignment="1" applyFill="1" applyNumberFormat="1" borderId="0" fillId="5" fontId="0" numFmtId="164" xfId="0">
      <alignment horizontal="center"/>
    </xf>
    <xf applyAlignment="1" applyFill="1" applyNumberFormat="1" borderId="0" fillId="6" fontId="0" numFmtId="164" xfId="0">
      <alignment horizontal="center"/>
    </xf>
    <xf applyAlignment="1" applyFill="1" applyNumberFormat="1" borderId="0" fillId="7" fontId="0" numFmtId="164" xfId="0">
      <alignment horizontal="center"/>
    </xf>
    <xf applyAlignment="1" applyFill="1" applyNumberFormat="1" borderId="0" fillId="8" fontId="0" numFmtId="164" xfId="0">
      <alignment horizontal="center"/>
    </xf>
    <xf applyAlignment="1" applyFill="1" applyNumberFormat="1" borderId="0" fillId="9" fontId="0" numFmtId="164" xfId="0">
      <alignment horizontal="center"/>
    </xf>
    <xf applyAlignment="1" applyBorder="1" applyFill="1" applyFont="1" borderId="0" fillId="2" fontId="2" numFmtId="0" xfId="0"/>
    <xf applyAlignment="1" applyBorder="1" applyFill="1" applyFont="1" borderId="0" fillId="2" fontId="3" numFmtId="0" xfId="0">
      <alignment horizontal="center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8" fontId="1" numFmtId="0" xfId="0">
      <alignment horizontal="center" vertical="center"/>
    </xf>
    <xf applyAlignment="1" applyBorder="1" applyFill="1" applyFont="1" borderId="0" fillId="9" fontId="1" numFmtId="0" xfId="0">
      <alignment horizontal="center" vertical="center"/>
    </xf>
    <xf applyAlignment="1" applyBorder="1" applyFill="1" applyFont="1" borderId="0" fillId="3" fontId="1" numFmtId="0" xfId="0">
      <alignment horizontal="center" vertical="center"/>
    </xf>
    <xf applyAlignment="1" applyBorder="1" applyFill="1" applyFont="1" borderId="0" fillId="4" fontId="1" numFmtId="0" xfId="0">
      <alignment horizontal="center" vertical="center"/>
    </xf>
    <xf applyAlignment="1" applyBorder="1" applyFill="1" applyFont="1" borderId="0" fillId="5" fontId="1" numFmtId="0" xfId="0">
      <alignment horizontal="center" vertical="center"/>
    </xf>
    <xf applyAlignment="1" applyBorder="1" applyFill="1" applyFont="1" borderId="0" fillId="6" fontId="1" numFmtId="0" xfId="0">
      <alignment horizontal="center" vertical="center"/>
    </xf>
    <xf applyAlignment="1" applyBorder="1" applyFill="1" applyFont="1" borderId="0" fillId="7" fontId="1" numFmtId="0" xfId="0">
      <alignment horizontal="center" vertical="center"/>
    </xf>
    <xf applyAlignment="1" applyBorder="1" applyFill="1" applyFont="1" borderId="0" fillId="2" fontId="1" numFmtId="0" xfId="0">
      <alignment horizontal="center" vertical="center"/>
    </xf>
    <xf applyAlignment="1" applyBorder="1" applyFill="1" applyFont="1" borderId="0" fillId="2" fontId="2" numFmtId="0" xfId="0">
      <alignment horizontal="center"/>
    </xf>
    <xf applyAlignment="1" applyBorder="1" applyFill="1" applyFont="1" borderId="0" fillId="2" fontId="3" numFmtId="0" xfId="0"/>
    <xf applyNumberFormat="1" borderId="0" fillId="0" fontId="0" numFmtId="3" xfId="0"/>
    <xf applyNumberFormat="1" borderId="0" fillId="0" fontId="0" numFmtId="4" xfId="0"/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E7E6E6"/>
      <rgbColor rgb="FF660066"/>
      <rgbColor rgb="FFFF7C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baseline="0" lang="pt-BR"/>
              <a:t> por caso (Tamanho: 500)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Relatorio!$A$5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Relatorio!$C$5:$C$7</c:f>
              <c:numCache>
                <c:formatCode>0.00</c:formatCode>
                <c:ptCount val="3"/>
                <c:pt idx="0">
                  <c:v>2.2000000000000002</c:v>
                </c:pt>
                <c:pt idx="1">
                  <c:v>6.4</c:v>
                </c:pt>
                <c:pt idx="2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59-4E1E-B2CC-7879E232EAB7}"/>
            </c:ext>
          </c:extLst>
        </c:ser>
        <c:ser>
          <c:idx val="0"/>
          <c:order val="1"/>
          <c:tx>
            <c:strRef>
              <c:f>Relatorio!$A$8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Relatorio!$C$8:$C$10</c:f>
              <c:numCache>
                <c:formatCode>0.00</c:formatCode>
                <c:ptCount val="3"/>
                <c:pt idx="0">
                  <c:v>48.2</c:v>
                </c:pt>
                <c:pt idx="1">
                  <c:v>63.9</c:v>
                </c:pt>
                <c:pt idx="2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459-4E1E-B2CC-7879E232EAB7}"/>
            </c:ext>
          </c:extLst>
        </c:ser>
        <c:ser>
          <c:idx val="2"/>
          <c:order val="2"/>
          <c:tx>
            <c:strRef>
              <c:f>Relatorio!$A$11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Relatorio!$C$11:$C$13</c:f>
              <c:numCache>
                <c:formatCode>0.00</c:formatCode>
                <c:ptCount val="3"/>
                <c:pt idx="0">
                  <c:v>52</c:v>
                </c:pt>
                <c:pt idx="1">
                  <c:v>42.8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459-4E1E-B2CC-7879E232EAB7}"/>
            </c:ext>
          </c:extLst>
        </c:ser>
        <c:ser>
          <c:idx val="3"/>
          <c:order val="3"/>
          <c:tx>
            <c:strRef>
              <c:f>Relatorio!$A$14</c:f>
              <c:strCache>
                <c:ptCount val="1"/>
                <c:pt idx="0">
                  <c:v>Selection (n/100)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Relatorio!$C$14:$C$16</c:f>
              <c:numCache>
                <c:formatCode>0.00</c:formatCode>
                <c:ptCount val="3"/>
                <c:pt idx="0">
                  <c:v>29.2</c:v>
                </c:pt>
                <c:pt idx="1">
                  <c:v>31.4</c:v>
                </c:pt>
                <c:pt idx="2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459-4E1E-B2CC-7879E232EAB7}"/>
            </c:ext>
          </c:extLst>
        </c:ser>
        <c:ser>
          <c:idx val="4"/>
          <c:order val="4"/>
          <c:tx>
            <c:strRef>
              <c:f>Relatorio!$A$17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Relatorio!$C$17:$C$19</c:f>
              <c:numCache>
                <c:formatCode>0.00</c:formatCode>
                <c:ptCount val="3"/>
                <c:pt idx="0">
                  <c:v>18.600000000000001</c:v>
                </c:pt>
                <c:pt idx="1">
                  <c:v>16.899999999999999</c:v>
                </c:pt>
                <c:pt idx="2">
                  <c:v>15.933333333333334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459-4E1E-B2CC-7879E232EAB7}"/>
            </c:ext>
          </c:extLst>
        </c:ser>
        <c:ser>
          <c:idx val="5"/>
          <c:order val="5"/>
          <c:tx>
            <c:strRef>
              <c:f>Relatorio!$A$20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Relatorio!$C$20:$C$22</c:f>
              <c:numCache>
                <c:formatCode>0.00</c:formatCode>
                <c:ptCount val="3"/>
                <c:pt idx="0">
                  <c:v>20.399999999999999</c:v>
                </c:pt>
                <c:pt idx="1">
                  <c:v>13.1</c:v>
                </c:pt>
                <c:pt idx="2">
                  <c:v>10.466666666666667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459-4E1E-B2CC-7879E232EAB7}"/>
            </c:ext>
          </c:extLst>
        </c:ser>
        <c:ser>
          <c:idx val="6"/>
          <c:order val="6"/>
          <c:tx>
            <c:strRef>
              <c:f>Relatorio!$A$23</c:f>
              <c:strCache>
                <c:ptCount val="1"/>
                <c:pt idx="0">
                  <c:v>Bubble (n/100)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Relatorio!$C$23:$C$25</c:f>
              <c:numCache>
                <c:formatCode>0.00</c:formatCode>
                <c:ptCount val="3"/>
                <c:pt idx="0">
                  <c:v>16.2</c:v>
                </c:pt>
                <c:pt idx="1">
                  <c:v>14.7</c:v>
                </c:pt>
                <c:pt idx="2">
                  <c:v>14.266666666666667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459-4E1E-B2CC-7879E232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56880"/>
        <c:axId val="466249664"/>
      </c:barChart>
      <c:catAx>
        <c:axId val="466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249664"/>
        <c:crosses val="autoZero"/>
        <c:auto val="1"/>
        <c:lblAlgn val="ctr"/>
        <c:lblOffset val="100"/>
        <c:noMultiLvlLbl val="0"/>
      </c:catAx>
      <c:valAx>
        <c:axId val="4662496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2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cap="all" i="0" kern="1200" spc="0" strike="noStrike" sz="1440" u="none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Comparativo Ordenadores - Comparação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cap="all" i="0" kern="1200" spc="0" strike="noStrike" sz="1440" u="none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Relatorio!$A$5</c:f>
              <c:strCache>
                <c:ptCount val="1"/>
                <c:pt idx="0">
                  <c:v>Insertion</c:v>
                </c:pt>
              </c:strCache>
            </c:strRef>
          </c:tx>
          <c:spPr>
            <a:ln algn="ctr" cap="rnd" cmpd="sng" w="19050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(Relatorio!$E$6,Relatorio!$K$6,Relatorio!$Q$6,Relatorio!$W$6)</c15:sqref>
                  </c15:fullRef>
                </c:ext>
              </c:extLst>
              <c:f>(Relatorio!$E$6,Relatorio!$K$6,Relatorio!$Q$6,Relatorio!$W$6)</c:f>
              <c:numCache>
                <c:formatCode>#,##0</c:formatCode>
                <c:ptCount val="4"/>
                <c:pt idx="0">
                  <c:v>999998</c:v>
                </c:pt>
                <c:pt idx="1">
                  <c:v>1199998</c:v>
                </c:pt>
                <c:pt idx="2">
                  <c:v>1399998</c:v>
                </c:pt>
                <c:pt idx="3">
                  <c:v>1599998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D-478C-ADF2-19F973CB7537}"/>
            </c:ext>
          </c:extLst>
        </c:ser>
        <c:ser>
          <c:idx val="1"/>
          <c:order val="1"/>
          <c:tx>
            <c:strRef>
              <c:f>Relatorio!$A$8</c:f>
              <c:strCache>
                <c:ptCount val="1"/>
                <c:pt idx="0">
                  <c:v>Merge</c:v>
                </c:pt>
              </c:strCache>
            </c:strRef>
          </c:tx>
          <c:spPr>
            <a:ln algn="ctr" cap="rnd" cmpd="sng" w="19050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(Relatorio!$E$9,Relatorio!$K$9,Relatorio!$Q$9,Relatorio!$W$9)</c15:sqref>
                  </c15:fullRef>
                </c:ext>
              </c:extLst>
              <c:f>(Relatorio!$E$9,Relatorio!$K$9,Relatorio!$Q$9,Relatorio!$W$9)</c:f>
              <c:numCache>
                <c:formatCode>#,##0</c:formatCode>
                <c:ptCount val="4"/>
                <c:pt idx="0">
                  <c:v>5783195</c:v>
                </c:pt>
                <c:pt idx="1">
                  <c:v>7094506</c:v>
                </c:pt>
                <c:pt idx="2">
                  <c:v>8400314</c:v>
                </c:pt>
                <c:pt idx="3">
                  <c:v>9631210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D-478C-ADF2-19F973CB7537}"/>
            </c:ext>
          </c:extLst>
        </c:ser>
        <c:ser>
          <c:idx val="2"/>
          <c:order val="2"/>
          <c:tx>
            <c:strRef>
              <c:f>Relatorio!$A$11</c:f>
              <c:strCache>
                <c:ptCount val="1"/>
                <c:pt idx="0">
                  <c:v>Quick</c:v>
                </c:pt>
              </c:strCache>
            </c:strRef>
          </c:tx>
          <c:spPr>
            <a:ln algn="ctr" cap="rnd" cmpd="sng" w="19050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(Relatorio!$E$12,Relatorio!$K$12,Relatorio!$Q$12,Relatorio!$W$12)</c15:sqref>
                  </c15:fullRef>
                </c:ext>
              </c:extLst>
              <c:f>(Relatorio!$E$12,Relatorio!$K$12,Relatorio!$Q$12,Relatorio!$W$12)</c:f>
              <c:numCache>
                <c:formatCode>#,##0</c:formatCode>
                <c:ptCount val="4"/>
                <c:pt idx="0">
                  <c:v>13606983</c:v>
                </c:pt>
                <c:pt idx="1">
                  <c:v>16929161</c:v>
                </c:pt>
                <c:pt idx="2">
                  <c:v>19765577</c:v>
                </c:pt>
                <c:pt idx="3">
                  <c:v>23098793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AD-478C-ADF2-19F973CB7537}"/>
            </c:ext>
          </c:extLst>
        </c:ser>
        <c:ser>
          <c:idx val="3"/>
          <c:order val="3"/>
          <c:tx>
            <c:strRef>
              <c:f>Relatorio!$A$14</c:f>
              <c:strCache>
                <c:ptCount val="1"/>
                <c:pt idx="0">
                  <c:v>Selection (n/100)</c:v>
                </c:pt>
              </c:strCache>
            </c:strRef>
          </c:tx>
          <c:spPr>
            <a:ln algn="ctr" cap="rnd" cmpd="sng" w="19050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(Relatorio!$E$15,Relatorio!$K$15,Relatorio!$Q$15,Relatorio!$W$15)</c15:sqref>
                  </c15:fullRef>
                </c:ext>
              </c:extLst>
              <c:f>(Relatorio!$E$15,Relatorio!$K$15,Relatorio!$Q$15,Relatorio!$W$15)</c:f>
              <c:numCache>
                <c:formatCode>#,##0</c:formatCode>
                <c:ptCount val="4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AD-478C-ADF2-19F973CB7537}"/>
            </c:ext>
          </c:extLst>
        </c:ser>
        <c:ser>
          <c:idx val="4"/>
          <c:order val="4"/>
          <c:tx>
            <c:strRef>
              <c:f>Relatorio!$A$17</c:f>
              <c:strCache>
                <c:ptCount val="1"/>
                <c:pt idx="0">
                  <c:v>Shell</c:v>
                </c:pt>
              </c:strCache>
            </c:strRef>
          </c:tx>
          <c:spPr>
            <a:ln algn="ctr" cap="rnd" cmpd="sng" w="19050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(Relatorio!$E$18,Relatorio!$K$18,Relatorio!$Q$18,Relatorio!$W$18)</c15:sqref>
                  </c15:fullRef>
                </c:ext>
              </c:extLst>
              <c:f>(Relatorio!$E$18,Relatorio!$K$18,Relatorio!$Q$18,Relatorio!$W$18)</c:f>
              <c:numCache>
                <c:formatCode>#,##0</c:formatCode>
                <c:ptCount val="4"/>
                <c:pt idx="0">
                  <c:v>5601442</c:v>
                </c:pt>
                <c:pt idx="1">
                  <c:v>6801443</c:v>
                </c:pt>
                <c:pt idx="2">
                  <c:v>8001438</c:v>
                </c:pt>
                <c:pt idx="3">
                  <c:v>9204275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AD-478C-ADF2-19F973CB7537}"/>
            </c:ext>
          </c:extLst>
        </c:ser>
        <c:ser>
          <c:idx val="5"/>
          <c:order val="5"/>
          <c:tx>
            <c:strRef>
              <c:f>Relatorio!$A$20</c:f>
              <c:strCache>
                <c:ptCount val="1"/>
                <c:pt idx="0">
                  <c:v>Heap</c:v>
                </c:pt>
              </c:strCache>
            </c:strRef>
          </c:tx>
          <c:spPr>
            <a:ln algn="ctr" cap="rnd" cmpd="sng" w="19050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(Relatorio!$E$21,Relatorio!$K$21,Relatorio!$Q$21,Relatorio!$W$21)</c15:sqref>
                  </c15:fullRef>
                </c:ext>
              </c:extLst>
              <c:f>(Relatorio!$E$21,Relatorio!$K$21,Relatorio!$Q$21,Relatorio!$W$21)</c:f>
              <c:numCache>
                <c:formatCode>#,##0</c:formatCode>
                <c:ptCount val="4"/>
                <c:pt idx="0">
                  <c:v>2250000</c:v>
                </c:pt>
                <c:pt idx="1">
                  <c:v>2700000</c:v>
                </c:pt>
                <c:pt idx="2">
                  <c:v>3150000</c:v>
                </c:pt>
                <c:pt idx="3">
                  <c:v>3600000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AD-478C-ADF2-19F973CB7537}"/>
            </c:ext>
          </c:extLst>
        </c:ser>
        <c:ser>
          <c:idx val="6"/>
          <c:order val="6"/>
          <c:tx>
            <c:strRef>
              <c:f>Relatorio!$A$23</c:f>
              <c:strCache>
                <c:ptCount val="1"/>
                <c:pt idx="0">
                  <c:v>Bubble (n/100)</c:v>
                </c:pt>
              </c:strCache>
            </c:strRef>
          </c:tx>
          <c:spPr>
            <a:ln algn="ctr" cap="rnd" cmpd="sng" w="19050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(Relatorio!$E$24,Relatorio!$K$24,Relatorio!$Q$24,Relatorio!$W$24)</c15:sqref>
                  </c15:fullRef>
                </c:ext>
              </c:extLst>
              <c:f>(Relatorio!$E$24,Relatorio!$K$24,Relatorio!$Q$24,Relatorio!$W$24)</c:f>
              <c:numCache>
                <c:formatCode>#,##0</c:formatCode>
                <c:ptCount val="4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AD-478C-ADF2-19F973CB7537}"/>
            </c:ext>
          </c:extLst>
        </c:ser>
        <c:ser>
          <c:idx val="7"/>
          <c:order val="7"/>
          <c:tx>
            <c:strRef>
              <c:f>Planilha3!$A$2</c:f>
              <c:strCache>
                <c:ptCount val="1"/>
                <c:pt idx="0">
                  <c:v>Insertion  - Previsão</c:v>
                </c:pt>
              </c:strCache>
            </c:strRef>
          </c:tx>
          <c:spPr>
            <a:ln algn="ctr" cap="rnd" cmpd="sng" w="19050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(Planilha3!$C$2,Planilha3!$D$2,Planilha3!$E$2,Planilha3!$F$2)</c15:sqref>
                  </c15:fullRef>
                </c:ext>
              </c:extLst>
              <c:f>(Planilha3!$C$2,Planilha3!$D$2,Planilha3!$E$2,Planilha3!$F$2)</c:f>
              <c:numCache>
                <c:formatCode>#,##0.00</c:formatCode>
                <c:ptCount val="4"/>
                <c:pt idx="0">
                  <c:v>25000000</c:v>
                </c:pt>
                <c:pt idx="1">
                  <c:v>36000000</c:v>
                </c:pt>
                <c:pt idx="2">
                  <c:v>49000000</c:v>
                </c:pt>
                <c:pt idx="3">
                  <c:v>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AD-478C-ADF2-19F973CB7537}"/>
            </c:ext>
          </c:extLst>
        </c:ser>
        <c:ser>
          <c:idx val="8"/>
          <c:order val="8"/>
          <c:tx>
            <c:strRef>
              <c:f>Planilha3!$A$3</c:f>
              <c:strCache>
                <c:ptCount val="1"/>
                <c:pt idx="0">
                  <c:v>Merge - Previsão</c:v>
                </c:pt>
              </c:strCache>
            </c:strRef>
          </c:tx>
          <c:spPr>
            <a:ln algn="ctr" cap="rnd" cmpd="sng" w="19050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(Planilha3!$C$3,Planilha3!$D$3,Planilha3!$E$3,Planilha3!$F$3)</c15:sqref>
                  </c15:fullRef>
                </c:ext>
              </c:extLst>
              <c:f>(Planilha3!$C$3,Planilha3!$D$3,Planilha3!$E$3,Planilha3!$F$3)</c:f>
              <c:numCache>
                <c:formatCode>#,##0.00</c:formatCode>
                <c:ptCount val="4"/>
                <c:pt idx="0">
                  <c:v>2849485.0021680095</c:v>
                </c:pt>
                <c:pt idx="1">
                  <c:v>3466890.7502301862</c:v>
                </c:pt>
                <c:pt idx="2">
                  <c:v>4091568.6280099801</c:v>
                </c:pt>
                <c:pt idx="3">
                  <c:v>4722471.9895935552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AD-478C-ADF2-19F973CB7537}"/>
            </c:ext>
          </c:extLst>
        </c:ser>
        <c:ser>
          <c:idx val="9"/>
          <c:order val="9"/>
          <c:tx>
            <c:strRef>
              <c:f>Planilha3!$A$4</c:f>
              <c:strCache>
                <c:ptCount val="1"/>
                <c:pt idx="0">
                  <c:v>Quick - Previsão</c:v>
                </c:pt>
              </c:strCache>
            </c:strRef>
          </c:tx>
          <c:spPr>
            <a:ln algn="ctr" cap="rnd" cmpd="sng" w="19050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(Planilha3!$C$4,Planilha3!$D$4,Planilha3!$E$4,Planilha3!$E$4:$F$4)</c15:sqref>
                  </c15:fullRef>
                </c:ext>
              </c:extLst>
              <c:f>(Planilha3!$C$4,Planilha3!$D$4,Planilha3!$E$4,Planilha3!$E$4)</c:f>
              <c:numCache>
                <c:formatCode>#,##0.00</c:formatCode>
                <c:ptCount val="4"/>
                <c:pt idx="0">
                  <c:v>2849485.0021680095</c:v>
                </c:pt>
                <c:pt idx="1">
                  <c:v>3466890.7502301862</c:v>
                </c:pt>
                <c:pt idx="2">
                  <c:v>4091568.6280099801</c:v>
                </c:pt>
                <c:pt idx="3">
                  <c:v>4091568.6280099801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AD-478C-ADF2-19F973CB7537}"/>
            </c:ext>
          </c:extLst>
        </c:ser>
        <c:ser>
          <c:idx val="10"/>
          <c:order val="10"/>
          <c:tx>
            <c:strRef>
              <c:f>Planilha3!$A$5</c:f>
              <c:strCache>
                <c:ptCount val="1"/>
                <c:pt idx="0">
                  <c:v>Selection Previsão</c:v>
                </c:pt>
              </c:strCache>
            </c:strRef>
          </c:tx>
          <c:spPr>
            <a:ln algn="ctr" cap="rnd" cmpd="sng" w="19050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(Planilha3!$C$5,Planilha3!$D$5,Planilha3!$E$5,Planilha3!$F$5)</c15:sqref>
                  </c15:fullRef>
                </c:ext>
              </c:extLst>
              <c:f>(Planilha3!$C$5,Planilha3!$D$5,Planilha3!$E$5,Planilha3!$F$5)</c:f>
              <c:numCache>
                <c:formatCode>#,##0.00</c:formatCode>
                <c:ptCount val="4"/>
                <c:pt idx="0">
                  <c:v>25000000</c:v>
                </c:pt>
                <c:pt idx="1">
                  <c:v>36000000</c:v>
                </c:pt>
                <c:pt idx="2">
                  <c:v>49000000</c:v>
                </c:pt>
                <c:pt idx="3">
                  <c:v>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AD-478C-ADF2-19F973CB7537}"/>
            </c:ext>
          </c:extLst>
        </c:ser>
        <c:ser>
          <c:idx val="11"/>
          <c:order val="11"/>
          <c:tx>
            <c:strRef>
              <c:f>Planilha3!$A$6</c:f>
              <c:strCache>
                <c:ptCount val="1"/>
                <c:pt idx="0">
                  <c:v>Shell Previsão</c:v>
                </c:pt>
              </c:strCache>
            </c:strRef>
          </c:tx>
          <c:spPr>
            <a:ln algn="ctr" cap="rnd" cmpd="sng" w="19050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(Planilha3!$C$6,Planilha3!$D$6,Planilha3!$E$6,Planilha3!$F$6)</c15:sqref>
                  </c15:fullRef>
                </c:ext>
              </c:extLst>
              <c:f>(Planilha3!$C$6,Planilha3!$D$6,Planilha3!$E$6,Planilha3!$F$6)</c:f>
              <c:numCache>
                <c:formatCode>#,##0.00</c:formatCode>
                <c:ptCount val="4"/>
                <c:pt idx="0">
                  <c:v>9465784.2846620865</c:v>
                </c:pt>
                <c:pt idx="1">
                  <c:v>11516761.785094781</c:v>
                </c:pt>
                <c:pt idx="2">
                  <c:v>13591896.777546093</c:v>
                </c:pt>
                <c:pt idx="3">
                  <c:v>15687712.379549449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AD-478C-ADF2-19F973CB7537}"/>
            </c:ext>
          </c:extLst>
        </c:ser>
        <c:ser>
          <c:idx val="12"/>
          <c:order val="12"/>
          <c:tx>
            <c:strRef>
              <c:f>Planilha3!$A$7</c:f>
              <c:strCache>
                <c:ptCount val="1"/>
                <c:pt idx="0">
                  <c:v>Heap Previsão</c:v>
                </c:pt>
              </c:strCache>
            </c:strRef>
          </c:tx>
          <c:spPr>
            <a:ln algn="ctr" cap="rnd" cmpd="sng" w="19050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(Planilha3!$C$7,Planilha3!$D$7,Planilha3!$E$7,Planilha3!$F$7)</c15:sqref>
                  </c15:fullRef>
                </c:ext>
              </c:extLst>
              <c:f>(Planilha3!$C$7,Planilha3!$D$7,Planilha3!$E$7,Planilha3!$F$7)</c:f>
              <c:numCache>
                <c:formatCode>#,##0.00</c:formatCode>
                <c:ptCount val="4"/>
                <c:pt idx="0">
                  <c:v>2849485.0021680095</c:v>
                </c:pt>
                <c:pt idx="1">
                  <c:v>3466890.7502301862</c:v>
                </c:pt>
                <c:pt idx="2">
                  <c:v>4091568.6280099801</c:v>
                </c:pt>
                <c:pt idx="3">
                  <c:v>4722471.9895935552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AD-478C-ADF2-19F973CB7537}"/>
            </c:ext>
          </c:extLst>
        </c:ser>
        <c:ser>
          <c:idx val="13"/>
          <c:order val="13"/>
          <c:tx>
            <c:strRef>
              <c:f>Planilha3!$A$8</c:f>
              <c:strCache>
                <c:ptCount val="1"/>
                <c:pt idx="0">
                  <c:v>Bubble Previsão</c:v>
                </c:pt>
              </c:strCache>
            </c:strRef>
          </c:tx>
          <c:spPr>
            <a:ln algn="ctr" cap="rnd" cmpd="sng" w="19050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(Planilha3!$C$8,Planilha3!$D$8,Planilha3!$E$8,Planilha3!$F$8)</c15:sqref>
                  </c15:fullRef>
                </c:ext>
              </c:extLst>
              <c:f>(Planilha3!$C$8,Planilha3!$D$8,Planilha3!$E$8,Planilha3!$F$8)</c:f>
              <c:numCache>
                <c:formatCode>#,##0.00</c:formatCode>
                <c:ptCount val="4"/>
                <c:pt idx="0">
                  <c:v>25000000</c:v>
                </c:pt>
                <c:pt idx="1">
                  <c:v>36000000</c:v>
                </c:pt>
                <c:pt idx="2">
                  <c:v>49000000</c:v>
                </c:pt>
                <c:pt idx="3">
                  <c:v>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AD-478C-ADF2-19F973CB75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292608"/>
        <c:axId val="459289000"/>
      </c:lineChart>
      <c:catAx>
        <c:axId val="4592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89000"/>
        <c:crosses val="autoZero"/>
        <c:auto val="1"/>
        <c:lblAlgn val="ctr"/>
        <c:lblOffset val="100"/>
        <c:noMultiLvlLbl val="0"/>
      </c:catAx>
      <c:valAx>
        <c:axId val="4592890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592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20</xdr:col>
      <xdr:colOff>381000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9E9B7F-3A1C-4048-B69A-347176C8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20</xdr:col>
      <xdr:colOff>314324</xdr:colOff>
      <xdr:row>22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50BF4D-4E06-45F1-A084-0931DA5FA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workbookViewId="0" zoomScale="80" zoomScaleNormal="80">
      <selection activeCell="C2" sqref="C2:Z2"/>
    </sheetView>
  </sheetViews>
  <sheetFormatPr defaultRowHeight="15" x14ac:dyDescent="0.25"/>
  <cols>
    <col min="1" max="1" customWidth="true" width="31.42578125" collapsed="true"/>
    <col min="2" max="2" customWidth="true" width="8.140625" collapsed="true"/>
    <col min="3" max="3" customWidth="true" width="11.0" collapsed="true"/>
    <col min="4" max="4" customWidth="true" style="1" width="10.5703125" collapsed="true"/>
    <col min="5" max="5" customWidth="true" width="19.140625" collapsed="true"/>
    <col min="6" max="6" customWidth="true" hidden="true" width="10.28515625" collapsed="true"/>
    <col min="7" max="7" customWidth="true" width="8.7109375" collapsed="true"/>
    <col min="8" max="8" customWidth="true" hidden="true" width="8.7109375" collapsed="true"/>
    <col min="9" max="9" customWidth="true" width="8.28515625" collapsed="true"/>
    <col min="10" max="10" customWidth="true" width="10.140625" collapsed="true"/>
    <col min="11" max="11" customWidth="true" width="19.0" collapsed="true"/>
    <col min="12" max="12" customWidth="true" hidden="true" width="10.85546875" collapsed="true"/>
    <col min="13" max="13" customWidth="true" width="8.7109375" collapsed="true"/>
    <col min="14" max="14" customWidth="true" hidden="true" width="8.7109375" collapsed="true"/>
    <col min="15" max="16" customWidth="true" width="8.7109375" collapsed="true"/>
    <col min="17" max="17" customWidth="true" width="18.85546875" collapsed="true"/>
    <col min="18" max="18" customWidth="true" hidden="true" width="7.0" collapsed="true"/>
    <col min="19" max="19" customWidth="true" width="12.140625" collapsed="true"/>
    <col min="20" max="20" customWidth="true" hidden="true" width="8.7109375" collapsed="true"/>
    <col min="21" max="22" customWidth="true" width="8.7109375" collapsed="true"/>
    <col min="23" max="23" customWidth="true" width="18.42578125" collapsed="true"/>
    <col min="24" max="24" customWidth="true" hidden="true" width="8.7109375" collapsed="true"/>
    <col min="25" max="25" customWidth="true" width="14.0" collapsed="true"/>
    <col min="26" max="26" customWidth="true" hidden="true" width="8.7109375" collapsed="true"/>
    <col min="27" max="1025" customWidth="true" width="8.7109375" collapsed="true"/>
  </cols>
  <sheetData>
    <row ht="18" r="1" spans="1:26" x14ac:dyDescent="0.25">
      <c r="A1" s="2" t="s">
        <v>0</v>
      </c>
      <c r="B1" s="63" t="s">
        <v>51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customHeight="1" ht="18" r="2" spans="1:26" x14ac:dyDescent="0.25">
      <c r="A2" s="62" t="s">
        <v>1</v>
      </c>
      <c r="B2" s="62" t="s">
        <v>2</v>
      </c>
      <c r="C2" s="53" t="s">
        <v>17</v>
      </c>
      <c r="D2" s="53"/>
      <c r="E2" s="53"/>
      <c r="F2" s="53"/>
      <c r="G2" s="53"/>
      <c r="H2" s="53"/>
      <c r="I2" s="53" t="s">
        <v>18</v>
      </c>
      <c r="J2" s="53"/>
      <c r="K2" s="53"/>
      <c r="L2" s="53"/>
      <c r="M2" s="53"/>
      <c r="N2" s="53"/>
      <c r="O2" s="53" t="s">
        <v>19</v>
      </c>
      <c r="P2" s="53"/>
      <c r="Q2" s="53"/>
      <c r="R2" s="53"/>
      <c r="S2" s="53"/>
      <c r="T2" s="53"/>
      <c r="U2" s="53" t="s">
        <v>20</v>
      </c>
      <c r="V2" s="53"/>
      <c r="W2" s="53"/>
      <c r="X2" s="53"/>
      <c r="Y2" s="53"/>
      <c r="Z2" s="53"/>
    </row>
    <row ht="18" r="3" spans="1:26" x14ac:dyDescent="0.25">
      <c r="A3" s="62"/>
      <c r="B3" s="62"/>
      <c r="C3" s="54" t="s">
        <v>3</v>
      </c>
      <c r="D3" s="54"/>
      <c r="E3" s="54" t="s">
        <v>4</v>
      </c>
      <c r="F3" s="54"/>
      <c r="G3" s="54" t="s">
        <v>5</v>
      </c>
      <c r="H3" s="54"/>
      <c r="I3" s="54" t="s">
        <v>3</v>
      </c>
      <c r="J3" s="54"/>
      <c r="K3" s="54" t="s">
        <v>4</v>
      </c>
      <c r="L3" s="54"/>
      <c r="M3" s="54" t="s">
        <v>5</v>
      </c>
      <c r="N3" s="54"/>
      <c r="O3" s="54" t="s">
        <v>3</v>
      </c>
      <c r="P3" s="54"/>
      <c r="Q3" s="54" t="s">
        <v>4</v>
      </c>
      <c r="R3" s="54"/>
      <c r="S3" s="54" t="s">
        <v>5</v>
      </c>
      <c r="T3" s="54"/>
      <c r="U3" s="54" t="s">
        <v>3</v>
      </c>
      <c r="V3" s="54"/>
      <c r="W3" s="54" t="s">
        <v>4</v>
      </c>
      <c r="X3" s="54"/>
      <c r="Y3" s="54" t="s">
        <v>5</v>
      </c>
      <c r="Z3" s="54"/>
    </row>
    <row r="4" spans="1:26" x14ac:dyDescent="0.25">
      <c r="A4" s="62"/>
      <c r="B4" s="62"/>
      <c r="C4" s="3" t="s">
        <v>6</v>
      </c>
      <c r="D4" s="3" t="s">
        <v>7</v>
      </c>
      <c r="E4" s="3" t="s">
        <v>6</v>
      </c>
      <c r="F4" s="3" t="s">
        <v>7</v>
      </c>
      <c r="G4" s="3" t="s">
        <v>6</v>
      </c>
      <c r="H4" s="3" t="s">
        <v>7</v>
      </c>
      <c r="I4" s="3" t="s">
        <v>6</v>
      </c>
      <c r="J4" s="3" t="s">
        <v>7</v>
      </c>
      <c r="K4" s="3" t="s">
        <v>6</v>
      </c>
      <c r="L4" s="3" t="s">
        <v>7</v>
      </c>
      <c r="M4" s="3" t="s">
        <v>6</v>
      </c>
      <c r="N4" s="3" t="s">
        <v>7</v>
      </c>
      <c r="O4" s="3" t="s">
        <v>6</v>
      </c>
      <c r="P4" s="3" t="s">
        <v>7</v>
      </c>
      <c r="Q4" s="3" t="s">
        <v>6</v>
      </c>
      <c r="R4" s="3" t="s">
        <v>7</v>
      </c>
      <c r="S4" s="3" t="s">
        <v>6</v>
      </c>
      <c r="T4" s="3" t="s">
        <v>7</v>
      </c>
      <c r="U4" s="3" t="s">
        <v>6</v>
      </c>
      <c r="V4" s="3" t="s">
        <v>7</v>
      </c>
      <c r="W4" s="3" t="s">
        <v>6</v>
      </c>
      <c r="X4" s="3" t="s">
        <v>7</v>
      </c>
      <c r="Y4" s="3" t="s">
        <v>6</v>
      </c>
      <c r="Z4" s="3" t="s">
        <v>7</v>
      </c>
    </row>
    <row ht="15.75" r="5" spans="1:26" x14ac:dyDescent="0.25">
      <c r="A5" s="57" t="s">
        <v>8</v>
      </c>
      <c r="B5" s="4" t="s">
        <v>9</v>
      </c>
      <c r="C5" s="17" t="n">
        <v>2.0</v>
      </c>
      <c r="D5" s="45" t="n">
        <v>1.224744871391589</v>
      </c>
      <c r="E5" s="31" t="n">
        <v>499999.0</v>
      </c>
      <c r="F5" s="24">
        <v>0</v>
      </c>
      <c r="G5" s="5" t="n">
        <v>0.0</v>
      </c>
      <c r="H5" s="24">
        <v>0</v>
      </c>
      <c r="I5" s="38" t="n">
        <v>1.2</v>
      </c>
      <c r="J5" s="45" t="n">
        <v>0.44721359549995804</v>
      </c>
      <c r="K5" s="31" t="n">
        <v>599999.0</v>
      </c>
      <c r="L5" s="24">
        <v>0</v>
      </c>
      <c r="M5" s="24" t="n">
        <v>0.0</v>
      </c>
      <c r="N5" s="24">
        <v>0</v>
      </c>
      <c r="O5" s="38" t="n">
        <v>1.6</v>
      </c>
      <c r="P5" s="45" t="n">
        <v>0.5477225575051661</v>
      </c>
      <c r="Q5" s="31" t="n">
        <v>699999.0</v>
      </c>
      <c r="R5" s="24">
        <v>0</v>
      </c>
      <c r="S5" s="24" t="n">
        <v>0.0</v>
      </c>
      <c r="T5" s="24">
        <v>0</v>
      </c>
      <c r="U5" s="38" t="n">
        <v>2.4</v>
      </c>
      <c r="V5" s="45" t="n">
        <v>0.5477225575051661</v>
      </c>
      <c r="W5" s="31" t="n">
        <v>799999.0</v>
      </c>
      <c r="X5" s="24">
        <v>0</v>
      </c>
      <c r="Y5" s="24" t="n">
        <v>0.0</v>
      </c>
      <c r="Z5" s="24">
        <v>0</v>
      </c>
    </row>
    <row ht="15.75" r="6" spans="1:26" x14ac:dyDescent="0.25">
      <c r="A6" s="57">
        <v>1</v>
      </c>
      <c r="B6" s="4" t="s">
        <v>10</v>
      </c>
      <c r="C6" s="17" t="n">
        <v>8.533333333333333</v>
      </c>
      <c r="D6" s="45" t="n">
        <v>6.069439450072406</v>
      </c>
      <c r="E6" s="31" t="n">
        <v>999998.0</v>
      </c>
      <c r="F6" s="24">
        <v>0</v>
      </c>
      <c r="G6" s="5" t="n">
        <v>499999.0</v>
      </c>
      <c r="H6" s="24">
        <v>0</v>
      </c>
      <c r="I6" s="38" t="n">
        <v>4.866666666666666</v>
      </c>
      <c r="J6" s="45" t="n">
        <v>2.996823715361379</v>
      </c>
      <c r="K6" s="31" t="n">
        <v>1199998.0</v>
      </c>
      <c r="L6" s="24">
        <v>0</v>
      </c>
      <c r="M6" s="24" t="n">
        <v>599999.0</v>
      </c>
      <c r="N6" s="24">
        <v>0</v>
      </c>
      <c r="O6" s="38" t="n">
        <v>4.333333333333333</v>
      </c>
      <c r="P6" s="45" t="n">
        <v>2.1269248984883133</v>
      </c>
      <c r="Q6" s="31" t="n">
        <v>1399998.0</v>
      </c>
      <c r="R6" s="24">
        <v>0</v>
      </c>
      <c r="S6" s="24" t="n">
        <v>699999.0</v>
      </c>
      <c r="T6" s="24">
        <v>0</v>
      </c>
      <c r="U6" s="38" t="n">
        <v>5.133333333333334</v>
      </c>
      <c r="V6" s="45" t="n">
        <v>2.16684980910955</v>
      </c>
      <c r="W6" s="31" t="n">
        <v>1599998.0</v>
      </c>
      <c r="X6" s="24">
        <v>0</v>
      </c>
      <c r="Y6" s="24" t="n">
        <v>799999.0</v>
      </c>
      <c r="Z6" s="24">
        <v>0</v>
      </c>
    </row>
    <row ht="15.75" r="7" spans="1:26" x14ac:dyDescent="0.25">
      <c r="A7" s="57">
        <v>29</v>
      </c>
      <c r="B7" s="4" t="s">
        <v>11</v>
      </c>
      <c r="C7" s="17" t="n">
        <v>5.2</v>
      </c>
      <c r="D7" s="45" t="n">
        <v>3.489667287547307</v>
      </c>
      <c r="E7" s="31" t="n">
        <v>999997.0</v>
      </c>
      <c r="F7" s="24">
        <v>0</v>
      </c>
      <c r="G7" s="5" t="n">
        <v>499998.0</v>
      </c>
      <c r="H7" s="24">
        <v>0</v>
      </c>
      <c r="I7" s="38" t="n">
        <v>4.3</v>
      </c>
      <c r="J7" s="45" t="n">
        <v>3.560586718193756</v>
      </c>
      <c r="K7" s="31" t="n">
        <v>1199997.0</v>
      </c>
      <c r="L7" s="24">
        <v>0</v>
      </c>
      <c r="M7" s="24" t="n">
        <v>599998.0</v>
      </c>
      <c r="N7" s="24">
        <v>0</v>
      </c>
      <c r="O7" s="38" t="n">
        <v>3.4</v>
      </c>
      <c r="P7" s="45" t="n">
        <v>1.9550504398153574</v>
      </c>
      <c r="Q7" s="31" t="n">
        <v>1399997.0</v>
      </c>
      <c r="R7" s="24">
        <v>0</v>
      </c>
      <c r="S7" s="24" t="n">
        <v>699998.0</v>
      </c>
      <c r="T7" s="24">
        <v>0</v>
      </c>
      <c r="U7" s="38" t="n">
        <v>4.3</v>
      </c>
      <c r="V7" s="45" t="n">
        <v>2.057506581601462</v>
      </c>
      <c r="W7" s="31" t="n">
        <v>1599997.0</v>
      </c>
      <c r="X7" s="24">
        <v>0</v>
      </c>
      <c r="Y7" s="24" t="n">
        <v>799998.0</v>
      </c>
      <c r="Z7" s="24">
        <v>0</v>
      </c>
    </row>
    <row ht="15.75" r="8" spans="1:26" x14ac:dyDescent="0.25">
      <c r="A8" s="58" t="s">
        <v>12</v>
      </c>
      <c r="B8" s="6" t="s">
        <v>9</v>
      </c>
      <c r="C8" s="18" t="n">
        <v>28.4</v>
      </c>
      <c r="D8" s="46" t="n">
        <v>21.05469068877527</v>
      </c>
      <c r="E8" s="32" t="n">
        <v>5283215.0</v>
      </c>
      <c r="F8" s="25">
        <v>0</v>
      </c>
      <c r="G8" s="7" t="n">
        <v>4783216.0</v>
      </c>
      <c r="H8" s="25">
        <v>0</v>
      </c>
      <c r="I8" s="39" t="n">
        <v>28.2</v>
      </c>
      <c r="J8" s="46" t="n">
        <v>5.630275304103699</v>
      </c>
      <c r="K8" s="32" t="n">
        <v>6494527.0</v>
      </c>
      <c r="L8" s="25">
        <v>0</v>
      </c>
      <c r="M8" s="25" t="n">
        <v>5894528.0</v>
      </c>
      <c r="N8" s="25">
        <v>0</v>
      </c>
      <c r="O8" s="39" t="n">
        <v>35.8</v>
      </c>
      <c r="P8" s="46" t="n">
        <v>5.06951674225463</v>
      </c>
      <c r="Q8" s="32" t="n">
        <v>7700335.0</v>
      </c>
      <c r="R8" s="25">
        <v>0</v>
      </c>
      <c r="S8" s="25" t="n">
        <v>7000336.0</v>
      </c>
      <c r="T8" s="25">
        <v>0</v>
      </c>
      <c r="U8" s="39" t="n">
        <v>34.4</v>
      </c>
      <c r="V8" s="46" t="n">
        <v>2.7018512172212596</v>
      </c>
      <c r="W8" s="32" t="n">
        <v>8831231.0</v>
      </c>
      <c r="X8" s="25">
        <v>0</v>
      </c>
      <c r="Y8" s="25" t="n">
        <v>8031232.0</v>
      </c>
      <c r="Z8" s="25">
        <v>0</v>
      </c>
    </row>
    <row ht="15.75" r="9" spans="1:26" x14ac:dyDescent="0.25">
      <c r="A9" s="58">
        <v>34</v>
      </c>
      <c r="B9" s="6" t="s">
        <v>10</v>
      </c>
      <c r="C9" s="18" t="n">
        <v>26.8</v>
      </c>
      <c r="D9" s="46" t="n">
        <v>15.468965346424723</v>
      </c>
      <c r="E9" s="32" t="n">
        <v>5783195.0</v>
      </c>
      <c r="F9" s="25">
        <v>0</v>
      </c>
      <c r="G9" s="7" t="n">
        <v>5283215.0</v>
      </c>
      <c r="H9" s="25">
        <v>0</v>
      </c>
      <c r="I9" s="39" t="n">
        <v>27.5</v>
      </c>
      <c r="J9" s="46" t="n">
        <v>3.865804501581067</v>
      </c>
      <c r="K9" s="32" t="n">
        <v>7094506.0</v>
      </c>
      <c r="L9" s="25">
        <v>0</v>
      </c>
      <c r="M9" s="25" t="n">
        <v>6494527.0</v>
      </c>
      <c r="N9" s="25">
        <v>0</v>
      </c>
      <c r="O9" s="39" t="n">
        <v>38.6</v>
      </c>
      <c r="P9" s="46" t="n">
        <v>6.022181221672648</v>
      </c>
      <c r="Q9" s="32" t="n">
        <v>8400314.0</v>
      </c>
      <c r="R9" s="25">
        <v>0</v>
      </c>
      <c r="S9" s="25" t="n">
        <v>7700335.0</v>
      </c>
      <c r="T9" s="25">
        <v>0</v>
      </c>
      <c r="U9" s="39" t="n">
        <v>34.7</v>
      </c>
      <c r="V9" s="46" t="n">
        <v>2.0027758514399734</v>
      </c>
      <c r="W9" s="32" t="n">
        <v>9631210.0</v>
      </c>
      <c r="X9" s="25">
        <v>0</v>
      </c>
      <c r="Y9" s="25" t="n">
        <v>8831231.0</v>
      </c>
      <c r="Z9" s="25">
        <v>0</v>
      </c>
    </row>
    <row ht="15.75" r="10" spans="1:26" x14ac:dyDescent="0.25">
      <c r="A10" s="58">
        <v>7</v>
      </c>
      <c r="B10" s="6" t="s">
        <v>11</v>
      </c>
      <c r="C10" s="18" t="n">
        <v>25.066666666666666</v>
      </c>
      <c r="D10" s="46" t="n">
        <v>12.668671520535925</v>
      </c>
      <c r="E10" s="32" t="n">
        <v>5783195.0</v>
      </c>
      <c r="F10" s="25">
        <v>0</v>
      </c>
      <c r="G10" s="7" t="n">
        <v>5283214.0</v>
      </c>
      <c r="H10" s="25">
        <v>0</v>
      </c>
      <c r="I10" s="39" t="n">
        <v>27.0</v>
      </c>
      <c r="J10" s="46" t="n">
        <v>3.2071349029490928</v>
      </c>
      <c r="K10" s="32" t="n">
        <v>7094506.0</v>
      </c>
      <c r="L10" s="25">
        <v>0</v>
      </c>
      <c r="M10" s="25" t="n">
        <v>6494526.0</v>
      </c>
      <c r="N10" s="25">
        <v>0</v>
      </c>
      <c r="O10" s="39" t="n">
        <v>39.0</v>
      </c>
      <c r="P10" s="46" t="n">
        <v>5.879747322073336</v>
      </c>
      <c r="Q10" s="32" t="n">
        <v>8400314.0</v>
      </c>
      <c r="R10" s="25">
        <v>0</v>
      </c>
      <c r="S10" s="25" t="n">
        <v>7700334.0</v>
      </c>
      <c r="T10" s="25">
        <v>0</v>
      </c>
      <c r="U10" s="39" t="n">
        <v>34.46666666666667</v>
      </c>
      <c r="V10" s="46" t="n">
        <v>1.7265434778633233</v>
      </c>
      <c r="W10" s="32" t="n">
        <v>9631210.0</v>
      </c>
      <c r="X10" s="25">
        <v>0</v>
      </c>
      <c r="Y10" s="25" t="n">
        <v>8831230.0</v>
      </c>
      <c r="Z10" s="25">
        <v>0</v>
      </c>
    </row>
    <row ht="15.75" r="11" spans="1:26" x14ac:dyDescent="0.25">
      <c r="A11" s="59" t="s">
        <v>13</v>
      </c>
      <c r="B11" s="8" t="s">
        <v>9</v>
      </c>
      <c r="C11" s="19" t="n">
        <v>62.2</v>
      </c>
      <c r="D11" s="47" t="n">
        <v>46.79423041358838</v>
      </c>
      <c r="E11" s="33" t="n">
        <v>1.3606937E7</v>
      </c>
      <c r="F11" s="26">
        <v>0</v>
      </c>
      <c r="G11" s="9" t="n">
        <v>4535633.0</v>
      </c>
      <c r="H11" s="26">
        <v>0</v>
      </c>
      <c r="I11" s="40" t="n">
        <v>40.8</v>
      </c>
      <c r="J11" s="47" t="n">
        <v>5.403702434442519</v>
      </c>
      <c r="K11" s="33" t="n">
        <v>1.6929067E7</v>
      </c>
      <c r="L11" s="26">
        <v>0</v>
      </c>
      <c r="M11" s="26" t="n">
        <v>5643009.0</v>
      </c>
      <c r="N11" s="26">
        <v>0</v>
      </c>
      <c r="O11" s="40" t="n">
        <v>68.0</v>
      </c>
      <c r="P11" s="47" t="n">
        <v>7.615773105863909</v>
      </c>
      <c r="Q11" s="33" t="n">
        <v>1.9765531E7</v>
      </c>
      <c r="R11" s="26">
        <v>0</v>
      </c>
      <c r="S11" s="26" t="n">
        <v>6588497.0</v>
      </c>
      <c r="T11" s="26">
        <v>0</v>
      </c>
      <c r="U11" s="40" t="n">
        <v>66.6</v>
      </c>
      <c r="V11" s="47" t="n">
        <v>4.39317652729776</v>
      </c>
      <c r="W11" s="33" t="n">
        <v>2.3098411E7</v>
      </c>
      <c r="X11" s="26">
        <v>0</v>
      </c>
      <c r="Y11" s="26" t="n">
        <v>7699457.0</v>
      </c>
      <c r="Z11" s="26">
        <v>0</v>
      </c>
    </row>
    <row ht="15.75" r="12" spans="1:26" x14ac:dyDescent="0.25">
      <c r="A12" s="59">
        <v>7</v>
      </c>
      <c r="B12" s="8" t="s">
        <v>10</v>
      </c>
      <c r="C12" s="19" t="n">
        <v>46.0</v>
      </c>
      <c r="D12" s="47" t="n">
        <v>35.57464765188203</v>
      </c>
      <c r="E12" s="33" t="n">
        <v>1.3606983E7</v>
      </c>
      <c r="F12" s="26">
        <v>0</v>
      </c>
      <c r="G12" s="9" t="n">
        <v>4535649.0</v>
      </c>
      <c r="H12" s="26">
        <v>0</v>
      </c>
      <c r="I12" s="40" t="n">
        <v>38.0</v>
      </c>
      <c r="J12" s="47" t="n">
        <v>4.714045207910317</v>
      </c>
      <c r="K12" s="33" t="n">
        <v>1.6929161E7</v>
      </c>
      <c r="L12" s="26">
        <v>0</v>
      </c>
      <c r="M12" s="26" t="n">
        <v>5643041.0</v>
      </c>
      <c r="N12" s="26">
        <v>0</v>
      </c>
      <c r="O12" s="40" t="n">
        <v>66.3</v>
      </c>
      <c r="P12" s="47" t="n">
        <v>8.70568141439192</v>
      </c>
      <c r="Q12" s="33" t="n">
        <v>1.9765577E7</v>
      </c>
      <c r="R12" s="26">
        <v>0</v>
      </c>
      <c r="S12" s="26" t="n">
        <v>6588513.0</v>
      </c>
      <c r="T12" s="26">
        <v>0</v>
      </c>
      <c r="U12" s="40" t="n">
        <v>65.7</v>
      </c>
      <c r="V12" s="47" t="n">
        <v>3.198958163736022</v>
      </c>
      <c r="W12" s="33" t="n">
        <v>2.3098793E7</v>
      </c>
      <c r="X12" s="26">
        <v>0</v>
      </c>
      <c r="Y12" s="26" t="n">
        <v>7699585.0</v>
      </c>
      <c r="Z12" s="26">
        <v>0</v>
      </c>
    </row>
    <row ht="15.75" r="13" spans="1:26" x14ac:dyDescent="0.25">
      <c r="A13" s="59">
        <v>9</v>
      </c>
      <c r="B13" s="8" t="s">
        <v>11</v>
      </c>
      <c r="C13" s="19" t="n">
        <v>39.93333333333333</v>
      </c>
      <c r="D13" s="47" t="n">
        <v>29.879440295643963</v>
      </c>
      <c r="E13" s="33" t="n">
        <v>1.3606981E7</v>
      </c>
      <c r="F13" s="26">
        <v>0</v>
      </c>
      <c r="G13" s="9" t="n">
        <v>4535649.0</v>
      </c>
      <c r="H13" s="26">
        <v>0</v>
      </c>
      <c r="I13" s="40" t="n">
        <v>42.4</v>
      </c>
      <c r="J13" s="47" t="n">
        <v>8.724350159999638</v>
      </c>
      <c r="K13" s="33" t="n">
        <v>1.6929159E7</v>
      </c>
      <c r="L13" s="26">
        <v>0</v>
      </c>
      <c r="M13" s="26" t="n">
        <v>5643041.0</v>
      </c>
      <c r="N13" s="26">
        <v>0</v>
      </c>
      <c r="O13" s="40" t="n">
        <v>63.86666666666667</v>
      </c>
      <c r="P13" s="47" t="n">
        <v>7.881865865631661</v>
      </c>
      <c r="Q13" s="33" t="n">
        <v>1.9765575E7</v>
      </c>
      <c r="R13" s="26">
        <v>0</v>
      </c>
      <c r="S13" s="26" t="n">
        <v>6588513.0</v>
      </c>
      <c r="T13" s="26">
        <v>0</v>
      </c>
      <c r="U13" s="40" t="n">
        <v>65.26666666666667</v>
      </c>
      <c r="V13" s="47" t="n">
        <v>2.840187787218772</v>
      </c>
      <c r="W13" s="33" t="n">
        <v>2.3098791E7</v>
      </c>
      <c r="X13" s="26">
        <v>0</v>
      </c>
      <c r="Y13" s="26" t="n">
        <v>7699585.0</v>
      </c>
      <c r="Z13" s="26">
        <v>0</v>
      </c>
    </row>
    <row ht="15.75" r="14" spans="1:26" x14ac:dyDescent="0.25">
      <c r="A14" s="60" t="s">
        <v>21</v>
      </c>
      <c r="B14" s="10" t="s">
        <v>9</v>
      </c>
      <c r="C14" s="20" t="n">
        <v>21.0</v>
      </c>
      <c r="D14" s="48" t="n">
        <v>10.173494974687902</v>
      </c>
      <c r="E14" s="34" t="n">
        <v>1.24975E7</v>
      </c>
      <c r="F14" s="27">
        <v>0</v>
      </c>
      <c r="G14" s="11" t="n">
        <v>4999.0</v>
      </c>
      <c r="H14" s="27">
        <v>0</v>
      </c>
      <c r="I14" s="41" t="n">
        <v>25.4</v>
      </c>
      <c r="J14" s="48" t="n">
        <v>4.33589667773576</v>
      </c>
      <c r="K14" s="34" t="n">
        <v>1.7997E7</v>
      </c>
      <c r="L14" s="27">
        <v>0</v>
      </c>
      <c r="M14" s="27" t="n">
        <v>5999.0</v>
      </c>
      <c r="N14" s="27">
        <v>0</v>
      </c>
      <c r="O14" s="41" t="n">
        <v>31.6</v>
      </c>
      <c r="P14" s="48" t="n">
        <v>2.5099800796022267</v>
      </c>
      <c r="Q14" s="34" t="n">
        <v>2.44965E7</v>
      </c>
      <c r="R14" s="27">
        <v>0</v>
      </c>
      <c r="S14" s="27" t="n">
        <v>6999.0</v>
      </c>
      <c r="T14" s="27">
        <v>0</v>
      </c>
      <c r="U14" s="41" t="n">
        <v>40.0</v>
      </c>
      <c r="V14" s="48" t="n">
        <v>1.224744871391589</v>
      </c>
      <c r="W14" s="34" t="n">
        <v>3.1996E7</v>
      </c>
      <c r="X14" s="27">
        <v>0</v>
      </c>
      <c r="Y14" s="27" t="n">
        <v>7999.0</v>
      </c>
      <c r="Z14" s="27">
        <v>0</v>
      </c>
    </row>
    <row ht="15.75" r="15" spans="1:26" x14ac:dyDescent="0.25">
      <c r="A15" s="60"/>
      <c r="B15" s="10" t="s">
        <v>10</v>
      </c>
      <c r="C15" s="20" t="n">
        <v>18.9</v>
      </c>
      <c r="D15" s="48" t="n">
        <v>7.218032973047435</v>
      </c>
      <c r="E15" s="34" t="n">
        <v>1.24975E7</v>
      </c>
      <c r="F15" s="27">
        <v>0</v>
      </c>
      <c r="G15" s="11" t="n">
        <v>4999.0</v>
      </c>
      <c r="H15" s="27">
        <v>0</v>
      </c>
      <c r="I15" s="41" t="n">
        <v>24.2</v>
      </c>
      <c r="J15" s="48" t="n">
        <v>3.259175083088085</v>
      </c>
      <c r="K15" s="34" t="n">
        <v>1.7997E7</v>
      </c>
      <c r="L15" s="27">
        <v>0</v>
      </c>
      <c r="M15" s="27" t="n">
        <v>5999.0</v>
      </c>
      <c r="N15" s="27">
        <v>0</v>
      </c>
      <c r="O15" s="41" t="n">
        <v>34.0</v>
      </c>
      <c r="P15" s="48" t="n">
        <v>4.666666666666667</v>
      </c>
      <c r="Q15" s="34" t="n">
        <v>2.44965E7</v>
      </c>
      <c r="R15" s="27">
        <v>0</v>
      </c>
      <c r="S15" s="27" t="n">
        <v>6999.0</v>
      </c>
      <c r="T15" s="27">
        <v>0</v>
      </c>
      <c r="U15" s="41" t="n">
        <v>40.2</v>
      </c>
      <c r="V15" s="48" t="n">
        <v>1.1352924243950933</v>
      </c>
      <c r="W15" s="34" t="n">
        <v>3.1996E7</v>
      </c>
      <c r="X15" s="27">
        <v>0</v>
      </c>
      <c r="Y15" s="27" t="n">
        <v>7999.0</v>
      </c>
      <c r="Z15" s="27">
        <v>0</v>
      </c>
    </row>
    <row ht="15.75" r="16" spans="1:26" x14ac:dyDescent="0.25">
      <c r="A16" s="60"/>
      <c r="B16" s="10" t="s">
        <v>11</v>
      </c>
      <c r="C16" s="20" t="n">
        <v>18.066666666666666</v>
      </c>
      <c r="D16" s="48" t="n">
        <v>5.981718179666474</v>
      </c>
      <c r="E16" s="34" t="n">
        <v>1.24975E7</v>
      </c>
      <c r="F16" s="27">
        <v>0</v>
      </c>
      <c r="G16" s="11" t="n">
        <v>4999.0</v>
      </c>
      <c r="H16" s="27">
        <v>0</v>
      </c>
      <c r="I16" s="41" t="n">
        <v>23.666666666666668</v>
      </c>
      <c r="J16" s="48" t="n">
        <v>2.7429563474123175</v>
      </c>
      <c r="K16" s="34" t="n">
        <v>1.7997E7</v>
      </c>
      <c r="L16" s="27">
        <v>0</v>
      </c>
      <c r="M16" s="27" t="n">
        <v>5999.0</v>
      </c>
      <c r="N16" s="27">
        <v>0</v>
      </c>
      <c r="O16" s="41" t="n">
        <v>35.93333333333333</v>
      </c>
      <c r="P16" s="48" t="n">
        <v>4.772939595359697</v>
      </c>
      <c r="Q16" s="34" t="n">
        <v>2.44965E7</v>
      </c>
      <c r="R16" s="27">
        <v>0</v>
      </c>
      <c r="S16" s="27" t="n">
        <v>6999.0</v>
      </c>
      <c r="T16" s="27">
        <v>0</v>
      </c>
      <c r="U16" s="41" t="n">
        <v>43.53333333333333</v>
      </c>
      <c r="V16" s="48" t="n">
        <v>5.89026638576203</v>
      </c>
      <c r="W16" s="34" t="n">
        <v>3.1996E7</v>
      </c>
      <c r="X16" s="27">
        <v>0</v>
      </c>
      <c r="Y16" s="27" t="n">
        <v>7999.0</v>
      </c>
      <c r="Z16" s="27">
        <v>0</v>
      </c>
    </row>
    <row ht="15.75" r="17" spans="1:26" x14ac:dyDescent="0.25">
      <c r="A17" s="61" t="s">
        <v>14</v>
      </c>
      <c r="B17" s="12" t="s">
        <v>9</v>
      </c>
      <c r="C17" s="21" t="n">
        <v>17.6</v>
      </c>
      <c r="D17" s="49" t="n">
        <v>1.8165902124584952</v>
      </c>
      <c r="E17" s="35" t="n">
        <v>5601426.0</v>
      </c>
      <c r="F17" s="28">
        <v>0</v>
      </c>
      <c r="G17" s="13" t="n">
        <v>5601426.0</v>
      </c>
      <c r="H17" s="28">
        <v>0</v>
      </c>
      <c r="I17" s="42" t="n">
        <v>17.6</v>
      </c>
      <c r="J17" s="49" t="n">
        <v>0.5477225575051661</v>
      </c>
      <c r="K17" s="35" t="n">
        <v>6801426.0</v>
      </c>
      <c r="L17" s="28">
        <v>0</v>
      </c>
      <c r="M17" s="28" t="n">
        <v>6801426.0</v>
      </c>
      <c r="N17" s="28">
        <v>0</v>
      </c>
      <c r="O17" s="42" t="n">
        <v>21.0</v>
      </c>
      <c r="P17" s="49" t="n">
        <v>1.7320508075688772</v>
      </c>
      <c r="Q17" s="35" t="n">
        <v>8001426.0</v>
      </c>
      <c r="R17" s="28">
        <v>0</v>
      </c>
      <c r="S17" s="28" t="n">
        <v>8001426.0</v>
      </c>
      <c r="T17" s="28">
        <v>0</v>
      </c>
      <c r="U17" s="42" t="n">
        <v>24.6</v>
      </c>
      <c r="V17" s="49" t="n">
        <v>2.60768096208106</v>
      </c>
      <c r="W17" s="35" t="n">
        <v>9204265.0</v>
      </c>
      <c r="X17" s="28">
        <v>0</v>
      </c>
      <c r="Y17" s="28" t="n">
        <v>9204265.0</v>
      </c>
      <c r="Z17" s="28">
        <v>0</v>
      </c>
    </row>
    <row ht="15.75" r="18" spans="1:26" x14ac:dyDescent="0.25">
      <c r="A18" s="61">
        <v>1</v>
      </c>
      <c r="B18" s="12" t="s">
        <v>10</v>
      </c>
      <c r="C18" s="21" t="n">
        <v>16.3</v>
      </c>
      <c r="D18" s="49" t="n">
        <v>1.8885620632287057</v>
      </c>
      <c r="E18" s="35" t="n">
        <v>5601442.0</v>
      </c>
      <c r="F18" s="28">
        <v>0</v>
      </c>
      <c r="G18" s="13" t="n">
        <v>5601442.0</v>
      </c>
      <c r="H18" s="28">
        <v>0</v>
      </c>
      <c r="I18" s="42" t="n">
        <v>17.7</v>
      </c>
      <c r="J18" s="49" t="n">
        <v>0.674948557710553</v>
      </c>
      <c r="K18" s="35" t="n">
        <v>6801443.0</v>
      </c>
      <c r="L18" s="28">
        <v>0</v>
      </c>
      <c r="M18" s="28" t="n">
        <v>6801443.0</v>
      </c>
      <c r="N18" s="28">
        <v>0</v>
      </c>
      <c r="O18" s="42" t="n">
        <v>26.0</v>
      </c>
      <c r="P18" s="49" t="n">
        <v>5.557777333511022</v>
      </c>
      <c r="Q18" s="35" t="n">
        <v>8001438.0</v>
      </c>
      <c r="R18" s="28">
        <v>0</v>
      </c>
      <c r="S18" s="28" t="n">
        <v>8001438.0</v>
      </c>
      <c r="T18" s="28">
        <v>0</v>
      </c>
      <c r="U18" s="42" t="n">
        <v>23.8</v>
      </c>
      <c r="V18" s="49" t="n">
        <v>1.9321835661585915</v>
      </c>
      <c r="W18" s="35" t="n">
        <v>9204275.0</v>
      </c>
      <c r="X18" s="28">
        <v>0</v>
      </c>
      <c r="Y18" s="28" t="n">
        <v>9204275.0</v>
      </c>
      <c r="Z18" s="28">
        <v>0</v>
      </c>
    </row>
    <row ht="15.75" r="19" spans="1:26" x14ac:dyDescent="0.25">
      <c r="A19" s="61">
        <v>1</v>
      </c>
      <c r="B19" s="12" t="s">
        <v>11</v>
      </c>
      <c r="C19" s="21" t="n">
        <v>16.066666666666666</v>
      </c>
      <c r="D19" s="49" t="n">
        <v>1.667618775665584</v>
      </c>
      <c r="E19" s="35" t="n">
        <v>5601441.0</v>
      </c>
      <c r="F19" s="28">
        <v>0</v>
      </c>
      <c r="G19" s="13" t="n">
        <v>5601441.0</v>
      </c>
      <c r="H19" s="28">
        <v>0</v>
      </c>
      <c r="I19" s="42" t="n">
        <v>17.666666666666668</v>
      </c>
      <c r="J19" s="49" t="n">
        <v>0.6172133998483678</v>
      </c>
      <c r="K19" s="35" t="n">
        <v>6801442.0</v>
      </c>
      <c r="L19" s="28">
        <v>0</v>
      </c>
      <c r="M19" s="28" t="n">
        <v>6801442.0</v>
      </c>
      <c r="N19" s="28">
        <v>0</v>
      </c>
      <c r="O19" s="42" t="n">
        <v>24.666666666666668</v>
      </c>
      <c r="P19" s="49" t="n">
        <v>4.9809159608975335</v>
      </c>
      <c r="Q19" s="35" t="n">
        <v>8001437.0</v>
      </c>
      <c r="R19" s="28">
        <v>0</v>
      </c>
      <c r="S19" s="28" t="n">
        <v>8001437.0</v>
      </c>
      <c r="T19" s="28">
        <v>0</v>
      </c>
      <c r="U19" s="42" t="n">
        <v>23.8</v>
      </c>
      <c r="V19" s="49" t="n">
        <v>1.5675276256394515</v>
      </c>
      <c r="W19" s="35" t="n">
        <v>9204274.0</v>
      </c>
      <c r="X19" s="28">
        <v>0</v>
      </c>
      <c r="Y19" s="28" t="n">
        <v>9204274.0</v>
      </c>
      <c r="Z19" s="28">
        <v>0</v>
      </c>
    </row>
    <row ht="15.75" r="20" spans="1:26" x14ac:dyDescent="0.25">
      <c r="A20" s="55" t="s">
        <v>15</v>
      </c>
      <c r="B20" s="14" t="s">
        <v>9</v>
      </c>
      <c r="C20" s="22" t="n">
        <v>8.8</v>
      </c>
      <c r="D20" s="50" t="n">
        <v>9.093954035511727</v>
      </c>
      <c r="E20" s="36" t="n">
        <v>2250054.0</v>
      </c>
      <c r="F20" s="29">
        <v>0</v>
      </c>
      <c r="G20" s="15" t="n">
        <v>500018.0</v>
      </c>
      <c r="H20" s="29">
        <v>0</v>
      </c>
      <c r="I20" s="43" t="n">
        <v>5.2</v>
      </c>
      <c r="J20" s="50" t="n">
        <v>0.44721359549995787</v>
      </c>
      <c r="K20" s="36" t="n">
        <v>2700057.0</v>
      </c>
      <c r="L20" s="29">
        <v>0</v>
      </c>
      <c r="M20" s="29" t="n">
        <v>600019.0</v>
      </c>
      <c r="N20" s="29">
        <v>0</v>
      </c>
      <c r="O20" s="43" t="n">
        <v>6.6</v>
      </c>
      <c r="P20" s="50" t="n">
        <v>0.8944271909999159</v>
      </c>
      <c r="Q20" s="36" t="n">
        <v>3150057.0</v>
      </c>
      <c r="R20" s="29">
        <v>0</v>
      </c>
      <c r="S20" s="29" t="n">
        <v>700019.0</v>
      </c>
      <c r="T20" s="29">
        <v>0</v>
      </c>
      <c r="U20" s="43" t="n">
        <v>9.0</v>
      </c>
      <c r="V20" s="50" t="n">
        <v>2.7386127875258306</v>
      </c>
      <c r="W20" s="36" t="n">
        <v>3600057.0</v>
      </c>
      <c r="X20" s="29">
        <v>0</v>
      </c>
      <c r="Y20" s="29" t="n">
        <v>800019.0</v>
      </c>
      <c r="Z20" s="29">
        <v>0</v>
      </c>
    </row>
    <row ht="15.75" r="21" spans="1:26" x14ac:dyDescent="0.25">
      <c r="A21" s="55">
        <v>0</v>
      </c>
      <c r="B21" s="14" t="s">
        <v>10</v>
      </c>
      <c r="C21" s="22" t="n">
        <v>6.4</v>
      </c>
      <c r="D21" s="50" t="n">
        <v>6.56928881657334</v>
      </c>
      <c r="E21" s="36" t="n">
        <v>2250000.0</v>
      </c>
      <c r="F21" s="29">
        <v>0</v>
      </c>
      <c r="G21" s="15" t="n">
        <v>500000.0</v>
      </c>
      <c r="H21" s="29">
        <v>0</v>
      </c>
      <c r="I21" s="43" t="n">
        <v>5.0</v>
      </c>
      <c r="J21" s="50" t="n">
        <v>0.4714045207910317</v>
      </c>
      <c r="K21" s="36" t="n">
        <v>2700000.0</v>
      </c>
      <c r="L21" s="29">
        <v>0</v>
      </c>
      <c r="M21" s="29" t="n">
        <v>600000.0</v>
      </c>
      <c r="N21" s="29">
        <v>0</v>
      </c>
      <c r="O21" s="43" t="n">
        <v>6.4</v>
      </c>
      <c r="P21" s="50" t="n">
        <v>0.6992058987801009</v>
      </c>
      <c r="Q21" s="36" t="n">
        <v>3150000.0</v>
      </c>
      <c r="R21" s="29">
        <v>0</v>
      </c>
      <c r="S21" s="29" t="n">
        <v>700000.0</v>
      </c>
      <c r="T21" s="29">
        <v>0</v>
      </c>
      <c r="U21" s="43" t="n">
        <v>8.3</v>
      </c>
      <c r="V21" s="50" t="n">
        <v>2.057506581601462</v>
      </c>
      <c r="W21" s="36" t="n">
        <v>3600000.0</v>
      </c>
      <c r="X21" s="29">
        <v>0</v>
      </c>
      <c r="Y21" s="29" t="n">
        <v>800000.0</v>
      </c>
      <c r="Z21" s="29">
        <v>0</v>
      </c>
    </row>
    <row ht="15.75" r="22" spans="1:26" x14ac:dyDescent="0.25">
      <c r="A22" s="55">
        <v>0</v>
      </c>
      <c r="B22" s="14" t="s">
        <v>11</v>
      </c>
      <c r="C22" s="22" t="n">
        <v>5.733333333333333</v>
      </c>
      <c r="D22" s="50" t="n">
        <v>5.364788195348665</v>
      </c>
      <c r="E22" s="36" t="n">
        <v>2250003.0</v>
      </c>
      <c r="F22" s="29">
        <v>0</v>
      </c>
      <c r="G22" s="15" t="n">
        <v>500001.0</v>
      </c>
      <c r="H22" s="29">
        <v>0</v>
      </c>
      <c r="I22" s="43" t="n">
        <v>5.266666666666667</v>
      </c>
      <c r="J22" s="50" t="n">
        <v>0.7037315505489967</v>
      </c>
      <c r="K22" s="36" t="n">
        <v>2700003.0</v>
      </c>
      <c r="L22" s="29">
        <v>0</v>
      </c>
      <c r="M22" s="29" t="n">
        <v>600001.0</v>
      </c>
      <c r="N22" s="29">
        <v>0</v>
      </c>
      <c r="O22" s="43" t="n">
        <v>6.933333333333334</v>
      </c>
      <c r="P22" s="50" t="n">
        <v>1.1629191512658792</v>
      </c>
      <c r="Q22" s="36" t="n">
        <v>3150003.0</v>
      </c>
      <c r="R22" s="29">
        <v>0</v>
      </c>
      <c r="S22" s="29" t="n">
        <v>700001.0</v>
      </c>
      <c r="T22" s="29">
        <v>0</v>
      </c>
      <c r="U22" s="43" t="n">
        <v>7.866666666666666</v>
      </c>
      <c r="V22" s="50" t="n">
        <v>1.8073922282301276</v>
      </c>
      <c r="W22" s="36" t="n">
        <v>3600003.0</v>
      </c>
      <c r="X22" s="29">
        <v>0</v>
      </c>
      <c r="Y22" s="29" t="n">
        <v>800001.0</v>
      </c>
      <c r="Z22" s="29">
        <v>0</v>
      </c>
    </row>
    <row ht="15.75" r="23" spans="1:26" x14ac:dyDescent="0.25">
      <c r="A23" s="56" t="s">
        <v>22</v>
      </c>
      <c r="B23" s="16" t="s">
        <v>9</v>
      </c>
      <c r="C23" s="23" t="n">
        <v>13.8</v>
      </c>
      <c r="D23" s="51" t="n">
        <v>0.8366600265340756</v>
      </c>
      <c r="E23" s="37" t="n">
        <v>1.24975E7</v>
      </c>
      <c r="F23" s="30">
        <v>0</v>
      </c>
      <c r="G23" s="30" t="n">
        <v>0.0</v>
      </c>
      <c r="H23" s="30">
        <v>0</v>
      </c>
      <c r="I23" s="44" t="n">
        <v>20.0</v>
      </c>
      <c r="J23" s="51" t="n">
        <v>1.4142135623730951</v>
      </c>
      <c r="K23" s="37" t="n">
        <v>1.7997E7</v>
      </c>
      <c r="L23" s="30">
        <v>0</v>
      </c>
      <c r="M23" s="30" t="n">
        <v>0.0</v>
      </c>
      <c r="N23" s="30">
        <v>0</v>
      </c>
      <c r="O23" s="44" t="n">
        <v>25.4</v>
      </c>
      <c r="P23" s="51" t="n">
        <v>1.1401754250991378</v>
      </c>
      <c r="Q23" s="37" t="n">
        <v>2.44965E7</v>
      </c>
      <c r="R23" s="30">
        <v>0</v>
      </c>
      <c r="S23" s="30" t="n">
        <v>0.0</v>
      </c>
      <c r="T23" s="30">
        <v>0</v>
      </c>
      <c r="U23" s="44" t="n">
        <v>36.4</v>
      </c>
      <c r="V23" s="51" t="n">
        <v>4.159326868617084</v>
      </c>
      <c r="W23" s="37" t="n">
        <v>3.1996E7</v>
      </c>
      <c r="X23" s="30">
        <v>0</v>
      </c>
      <c r="Y23" s="30" t="n">
        <v>0.0</v>
      </c>
      <c r="Z23" s="30">
        <v>0</v>
      </c>
    </row>
    <row ht="15.75" r="24" spans="1:26" x14ac:dyDescent="0.25">
      <c r="A24" s="56">
        <v>2795</v>
      </c>
      <c r="B24" s="16" t="s">
        <v>10</v>
      </c>
      <c r="C24" s="23" t="n">
        <v>13.7</v>
      </c>
      <c r="D24" s="51" t="n">
        <v>1.0593499054713802</v>
      </c>
      <c r="E24" s="37" t="n">
        <v>1.24975E7</v>
      </c>
      <c r="F24" s="30">
        <v>0</v>
      </c>
      <c r="G24" s="30" t="n">
        <v>4999.0</v>
      </c>
      <c r="H24" s="30">
        <v>0</v>
      </c>
      <c r="I24" s="44" t="n">
        <v>20.0</v>
      </c>
      <c r="J24" s="51" t="n">
        <v>1.4907119849998598</v>
      </c>
      <c r="K24" s="37" t="n">
        <v>1.7997E7</v>
      </c>
      <c r="L24" s="30">
        <v>0</v>
      </c>
      <c r="M24" s="30" t="n">
        <v>5999.0</v>
      </c>
      <c r="N24" s="30">
        <v>0</v>
      </c>
      <c r="O24" s="44" t="n">
        <v>25.7</v>
      </c>
      <c r="P24" s="51" t="n">
        <v>1.1595018087284057</v>
      </c>
      <c r="Q24" s="37" t="n">
        <v>2.44965E7</v>
      </c>
      <c r="R24" s="30">
        <v>0</v>
      </c>
      <c r="S24" s="30" t="n">
        <v>6999.0</v>
      </c>
      <c r="T24" s="30">
        <v>0</v>
      </c>
      <c r="U24" s="44" t="n">
        <v>36.7</v>
      </c>
      <c r="V24" s="51" t="n">
        <v>3.8887301554906357</v>
      </c>
      <c r="W24" s="37" t="n">
        <v>3.1996E7</v>
      </c>
      <c r="X24" s="30">
        <v>0</v>
      </c>
      <c r="Y24" s="30" t="n">
        <v>7999.0</v>
      </c>
      <c r="Z24" s="30">
        <v>0</v>
      </c>
    </row>
    <row ht="15.75" r="25" spans="1:26" x14ac:dyDescent="0.25">
      <c r="A25" s="56">
        <v>4162</v>
      </c>
      <c r="B25" s="16" t="s">
        <v>11</v>
      </c>
      <c r="C25" s="23" t="n">
        <v>13.466666666666667</v>
      </c>
      <c r="D25" s="51" t="n">
        <v>0.9904304018720251</v>
      </c>
      <c r="E25" s="37" t="n">
        <v>1.24975E7</v>
      </c>
      <c r="F25" s="30">
        <v>0</v>
      </c>
      <c r="G25" s="30" t="n">
        <v>4998.0</v>
      </c>
      <c r="H25" s="30">
        <v>0</v>
      </c>
      <c r="I25" s="44" t="n">
        <v>19.333333333333332</v>
      </c>
      <c r="J25" s="51" t="n">
        <v>1.5886502207249789</v>
      </c>
      <c r="K25" s="37" t="n">
        <v>1.7997E7</v>
      </c>
      <c r="L25" s="30">
        <v>0</v>
      </c>
      <c r="M25" s="30" t="n">
        <v>5998.0</v>
      </c>
      <c r="N25" s="30">
        <v>0</v>
      </c>
      <c r="O25" s="44" t="n">
        <v>25.866666666666667</v>
      </c>
      <c r="P25" s="51" t="n">
        <v>1.1254628677422753</v>
      </c>
      <c r="Q25" s="37" t="n">
        <v>2.44965E7</v>
      </c>
      <c r="R25" s="30">
        <v>0</v>
      </c>
      <c r="S25" s="30" t="n">
        <v>6998.0</v>
      </c>
      <c r="T25" s="30">
        <v>0</v>
      </c>
      <c r="U25" s="44" t="n">
        <v>37.13333333333333</v>
      </c>
      <c r="V25" s="51" t="n">
        <v>3.758165712659505</v>
      </c>
      <c r="W25" s="37" t="n">
        <v>3.1996E7</v>
      </c>
      <c r="X25" s="30">
        <v>0</v>
      </c>
      <c r="Y25" s="30" t="n">
        <v>7998.0</v>
      </c>
      <c r="Z25" s="30">
        <v>0</v>
      </c>
    </row>
  </sheetData>
  <mergeCells count="26">
    <mergeCell ref="O3:P3"/>
    <mergeCell ref="Q3:R3"/>
    <mergeCell ref="S3:T3"/>
    <mergeCell ref="B1:N1"/>
    <mergeCell ref="A23:A25"/>
    <mergeCell ref="A5:A7"/>
    <mergeCell ref="A8:A10"/>
    <mergeCell ref="A11:A13"/>
    <mergeCell ref="A14:A16"/>
    <mergeCell ref="A17:A19"/>
    <mergeCell ref="U2:Z2"/>
    <mergeCell ref="U3:V3"/>
    <mergeCell ref="W3:X3"/>
    <mergeCell ref="Y3:Z3"/>
    <mergeCell ref="A20:A22"/>
    <mergeCell ref="A2:A4"/>
    <mergeCell ref="B2:B4"/>
    <mergeCell ref="C2:H2"/>
    <mergeCell ref="I2:N2"/>
    <mergeCell ref="C3:D3"/>
    <mergeCell ref="E3:F3"/>
    <mergeCell ref="G3:H3"/>
    <mergeCell ref="I3:J3"/>
    <mergeCell ref="K3:L3"/>
    <mergeCell ref="M3:N3"/>
    <mergeCell ref="O2:T2"/>
  </mergeCells>
  <pageMargins bottom="0.78749999999999998" footer="0.51180555555555496" header="0.51180555555555496" left="0.51180555555555496" right="0.51180555555555496" top="0.78749999999999998"/>
  <pageSetup firstPageNumber="0" horizontalDpi="300" orientation="portrait" paperSize="9" r:id="rId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D303-6A98-4DEB-A1F8-83DCDDF23DCC}">
  <dimension ref="A1:AA21"/>
  <sheetViews>
    <sheetView workbookViewId="0">
      <selection activeCell="C2" sqref="C2:F2"/>
    </sheetView>
  </sheetViews>
  <sheetFormatPr defaultRowHeight="15" x14ac:dyDescent="0.25"/>
  <cols>
    <col min="1" max="1" customWidth="true" width="17.28515625" collapsed="true"/>
    <col min="2" max="2" customWidth="true" style="1" width="17.28515625" collapsed="true"/>
    <col min="3" max="3" customWidth="true" width="19.42578125" collapsed="true"/>
    <col min="4" max="6" bestFit="true" customWidth="true" width="17.5703125" collapsed="true"/>
  </cols>
  <sheetData>
    <row customHeight="1" ht="15" r="1" spans="1:26" x14ac:dyDescent="0.25">
      <c r="C1" s="65">
        <v>500000</v>
      </c>
      <c r="D1" s="65">
        <v>600000</v>
      </c>
      <c r="E1" s="65">
        <v>700000</v>
      </c>
      <c r="F1" s="65">
        <v>800000</v>
      </c>
      <c r="V1" s="64"/>
      <c r="W1" s="64"/>
      <c r="X1" s="64"/>
      <c r="Y1" s="64"/>
      <c r="Z1" s="64"/>
    </row>
    <row customHeight="1" ht="15" r="2" spans="1:26" x14ac:dyDescent="0.25">
      <c r="A2" t="s">
        <v>26</v>
      </c>
      <c r="B2" s="1" t="s">
        <v>23</v>
      </c>
      <c r="C2" s="66">
        <f>(C1/100)*(C1/100)</f>
        <v>25000000</v>
      </c>
      <c r="D2" s="66">
        <f ref="D2:F2" si="0" t="shared">(D1/100)*(D1/100)</f>
        <v>36000000</v>
      </c>
      <c r="E2" s="66">
        <f si="0" t="shared"/>
        <v>49000000</v>
      </c>
      <c r="F2" s="66">
        <f si="0" t="shared"/>
        <v>64000000</v>
      </c>
    </row>
    <row customHeight="1" ht="15" r="3" spans="1:26" x14ac:dyDescent="0.25">
      <c r="A3" t="s">
        <v>27</v>
      </c>
      <c r="B3" s="1" t="s">
        <v>24</v>
      </c>
      <c r="C3" s="66">
        <f xml:space="preserve"> C1 * LOG(C1)</f>
        <v>2849485.0021680095</v>
      </c>
      <c r="D3" s="66">
        <f ref="D3:F3" si="1" t="shared" xml:space="preserve"> D1 * LOG(D1)</f>
        <v>3466890.7502301862</v>
      </c>
      <c r="E3" s="66">
        <f si="1" t="shared"/>
        <v>4091568.6280099801</v>
      </c>
      <c r="F3" s="66">
        <f si="1" t="shared"/>
        <v>4722471.9895935552</v>
      </c>
    </row>
    <row customHeight="1" ht="15" r="4" spans="1:26" x14ac:dyDescent="0.25">
      <c r="A4" t="s">
        <v>28</v>
      </c>
      <c r="B4" s="1" t="s">
        <v>24</v>
      </c>
      <c r="C4" s="66">
        <f xml:space="preserve"> C1 * LOG(C1)</f>
        <v>2849485.0021680095</v>
      </c>
      <c r="D4" s="66">
        <f ref="D4:F4" si="2" t="shared" xml:space="preserve"> D1 * LOG(D1)</f>
        <v>3466890.7502301862</v>
      </c>
      <c r="E4" s="66">
        <f si="2" t="shared"/>
        <v>4091568.6280099801</v>
      </c>
      <c r="F4" s="66">
        <f si="2" t="shared"/>
        <v>4722471.9895935552</v>
      </c>
    </row>
    <row customHeight="1" ht="15" r="5" spans="1:26" x14ac:dyDescent="0.25">
      <c r="A5" t="s">
        <v>29</v>
      </c>
      <c r="B5" s="1" t="s">
        <v>23</v>
      </c>
      <c r="C5" s="66">
        <f>(C1/100)*(C1/100)</f>
        <v>25000000</v>
      </c>
      <c r="D5" s="66">
        <f ref="D5:F5" si="3" t="shared">(D1/100)*(D1/100)</f>
        <v>36000000</v>
      </c>
      <c r="E5" s="66">
        <f si="3" t="shared"/>
        <v>49000000</v>
      </c>
      <c r="F5" s="66">
        <f si="3" t="shared"/>
        <v>64000000</v>
      </c>
    </row>
    <row customHeight="1" ht="15" r="6" spans="1:26" x14ac:dyDescent="0.25">
      <c r="A6" t="s">
        <v>30</v>
      </c>
      <c r="B6" s="1" t="s">
        <v>25</v>
      </c>
      <c r="C6" s="66">
        <f xml:space="preserve"> C1 * LOG(C1, 2)</f>
        <v>9465784.2846620865</v>
      </c>
      <c r="D6" s="66">
        <f ref="D6:F6" si="4" t="shared" xml:space="preserve"> D1 * LOG(D1, 2)</f>
        <v>11516761.785094781</v>
      </c>
      <c r="E6" s="66">
        <f si="4" t="shared"/>
        <v>13591896.777546093</v>
      </c>
      <c r="F6" s="66">
        <f si="4" t="shared"/>
        <v>15687712.379549449</v>
      </c>
    </row>
    <row customHeight="1" ht="15" r="7" spans="1:26" x14ac:dyDescent="0.25">
      <c r="A7" t="s">
        <v>31</v>
      </c>
      <c r="B7" s="1" t="s">
        <v>24</v>
      </c>
      <c r="C7" s="66">
        <f xml:space="preserve"> C1 * LOG(C1)</f>
        <v>2849485.0021680095</v>
      </c>
      <c r="D7" s="66">
        <f ref="D7:F7" si="5" t="shared" xml:space="preserve"> D1 * LOG(D1)</f>
        <v>3466890.7502301862</v>
      </c>
      <c r="E7" s="66">
        <f si="5" t="shared"/>
        <v>4091568.6280099801</v>
      </c>
      <c r="F7" s="66">
        <f si="5" t="shared"/>
        <v>4722471.9895935552</v>
      </c>
    </row>
    <row customHeight="1" ht="15" r="8" spans="1:26" x14ac:dyDescent="0.25">
      <c r="A8" t="s">
        <v>32</v>
      </c>
      <c r="B8" s="1" t="s">
        <v>23</v>
      </c>
      <c r="C8" s="66">
        <f>(C1/100)*(C1/100)</f>
        <v>25000000</v>
      </c>
      <c r="D8" s="66">
        <f ref="D8:F8" si="6" t="shared">(D1/100)*(D1/100)</f>
        <v>36000000</v>
      </c>
      <c r="E8" s="66">
        <f si="6" t="shared"/>
        <v>49000000</v>
      </c>
      <c r="F8" s="66">
        <f si="6" t="shared"/>
        <v>64000000</v>
      </c>
    </row>
    <row customHeight="1" ht="15" r="9" spans="1:26" x14ac:dyDescent="0.25"/>
    <row customHeight="1" ht="15" r="10" spans="1:26" x14ac:dyDescent="0.25"/>
    <row customHeight="1" ht="15" r="11" spans="1:26" x14ac:dyDescent="0.25"/>
    <row customHeight="1" ht="15" r="12" spans="1:26" x14ac:dyDescent="0.25"/>
    <row customHeight="1" ht="15" r="13" spans="1:26" x14ac:dyDescent="0.25"/>
    <row customHeight="1" ht="15" r="14" spans="1:26" x14ac:dyDescent="0.25"/>
    <row customHeight="1" ht="15" r="15" spans="1:26" x14ac:dyDescent="0.25"/>
    <row customHeight="1" ht="15" r="16" spans="1:26" x14ac:dyDescent="0.25"/>
    <row customHeight="1" ht="15" r="17" x14ac:dyDescent="0.25"/>
    <row customHeight="1" ht="15" r="18" x14ac:dyDescent="0.25"/>
    <row customHeight="1" ht="15" r="19" x14ac:dyDescent="0.25"/>
    <row customHeight="1" ht="15" r="20" x14ac:dyDescent="0.25"/>
    <row customHeight="1" ht="15" r="21" x14ac:dyDescent="0.25"/>
  </sheetData>
  <pageMargins bottom="0.78740157499999996" footer="0.31496062000000002" header="0.31496062000000002" left="0.511811024" right="0.511811024" top="0.78740157499999996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6EAB-5BFF-42A5-8716-77370A42753B}">
  <dimension ref="A1"/>
  <sheetViews>
    <sheetView workbookViewId="0">
      <selection activeCell="L18" sqref="L18"/>
    </sheetView>
  </sheetViews>
  <sheetFormatPr defaultRowHeight="15" x14ac:dyDescent="0.25"/>
  <sheetData/>
  <pageMargins bottom="0.78740157499999996" footer="0.31496062000000002" header="0.31496062000000002" left="0.511811024" right="0.511811024" top="0.78740157499999996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F0B4-07F1-436F-9F04-AFBAC038F65C}">
  <dimension ref="A1"/>
  <sheetViews>
    <sheetView tabSelected="1" workbookViewId="0">
      <selection activeCell="T23" sqref="T23"/>
    </sheetView>
  </sheetViews>
  <sheetFormatPr defaultRowHeight="15" x14ac:dyDescent="0.25"/>
  <sheetData/>
  <pageMargins bottom="0.78740157499999996" footer="0.31496062000000002" header="0.31496062000000002" left="0.511811024" right="0.511811024" top="0.787401574999999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4</vt:i4>
      </vt:variant>
    </vt:vector>
  </HeadingPairs>
  <TitlesOfParts>
    <vt:vector baseType="lpstr" size="4">
      <vt:lpstr>Relatorio</vt:lpstr>
      <vt:lpstr>Planilha3</vt:lpstr>
      <vt:lpstr>Gráfico 1</vt:lpstr>
      <vt:lpstr>Gráfico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2018-04-21T12:32:21Z</dcterms:created>
  <dc:creator>Brian Bruno</dc:creator>
  <dc:language>pt-BR</dc:language>
  <cp:lastModifiedBy>Brian Bruno</cp:lastModifiedBy>
  <dcterms:modified xsi:type="dcterms:W3CDTF">2018-05-20T15:39:08Z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16.0300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